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WebComm\CPMI\Red Book September 2016\"/>
    </mc:Choice>
  </mc:AlternateContent>
  <bookViews>
    <workbookView xWindow="6105" yWindow="-180" windowWidth="10920" windowHeight="12420" tabRatio="877"/>
  </bookViews>
  <sheets>
    <sheet name="Tables 1-15" sheetId="33" r:id="rId1"/>
    <sheet name="calculations" sheetId="31" state="hidden" r:id="rId2"/>
    <sheet name="Table PS1" sheetId="16" r:id="rId3"/>
    <sheet name="Table PS2-4" sheetId="8" r:id="rId4"/>
    <sheet name="Fns PS1-4" sheetId="17" r:id="rId5"/>
    <sheet name="Table TRS1" sheetId="18" r:id="rId6"/>
    <sheet name="Tables TRS2-3" sheetId="12" r:id="rId7"/>
    <sheet name="Table TRS4" sheetId="14" r:id="rId8"/>
    <sheet name="Table TRS5" sheetId="22" r:id="rId9"/>
    <sheet name="Table CCP1" sheetId="23" r:id="rId10"/>
    <sheet name="Tables CCP2-3" sheetId="24" r:id="rId11"/>
    <sheet name="Table CCP4" sheetId="25" r:id="rId12"/>
    <sheet name="Table CSD1" sheetId="27" r:id="rId13"/>
    <sheet name="Tables CSD2-3" sheetId="28" r:id="rId14"/>
    <sheet name="Table CSD4" sheetId="29" r:id="rId15"/>
    <sheet name="Table CSD5" sheetId="30" r:id="rId16"/>
  </sheets>
  <definedNames>
    <definedName name="_xlnm._FilterDatabase" localSheetId="0" hidden="1">'Tables 1-15'!$A$1:$BA$2941</definedName>
    <definedName name="_xlnm.Print_Area" localSheetId="4">'Fns PS1-4'!$A$1:$I$34</definedName>
    <definedName name="_xlnm.Print_Area" localSheetId="9">'Table CCP1'!$A$1:$F$209</definedName>
    <definedName name="_xlnm.Print_Area" localSheetId="11">'Table CCP4'!$A$3:$F$95</definedName>
    <definedName name="_xlnm.Print_Area" localSheetId="12">'Table CSD1'!$A$1:$F$184</definedName>
    <definedName name="_xlnm.Print_Area" localSheetId="14">'Table CSD4'!$A$3:$F$77</definedName>
    <definedName name="_xlnm.Print_Area" localSheetId="15">'Table CSD5'!$A$3:$K$129</definedName>
    <definedName name="_xlnm.Print_Area" localSheetId="2">'Table PS1'!$A$1:$G$232</definedName>
    <definedName name="_xlnm.Print_Area" localSheetId="3">'Table PS2-4'!$A$3:$K$619</definedName>
    <definedName name="_xlnm.Print_Area" localSheetId="5">'Table TRS1'!$A$1:$F$112</definedName>
    <definedName name="_xlnm.Print_Area" localSheetId="7">'Table TRS4'!$A$3:$F$95</definedName>
    <definedName name="_xlnm.Print_Area" localSheetId="8">'Table TRS5'!$A$3:$K$96</definedName>
    <definedName name="_xlnm.Print_Area" localSheetId="0">'Tables 1-15'!$A$2:$K$2941</definedName>
    <definedName name="_xlnm.Print_Area" localSheetId="10">'Tables CCP2-3'!$A$3:$K$282</definedName>
    <definedName name="_xlnm.Print_Area" localSheetId="13">'Tables CSD2-3'!$A$3:$K$237</definedName>
    <definedName name="_xlnm.Print_Area" localSheetId="6">'Tables TRS2-3'!$A$3:$K$308</definedName>
    <definedName name="_xlnm.Print_Area">'Table CSD5'!$A$3:$K$111</definedName>
  </definedNames>
  <calcPr calcId="152511"/>
</workbook>
</file>

<file path=xl/calcChain.xml><?xml version="1.0" encoding="utf-8"?>
<calcChain xmlns="http://schemas.openxmlformats.org/spreadsheetml/2006/main">
  <c r="B782" i="31" l="1"/>
  <c r="B1459" i="31"/>
  <c r="G1821" i="31"/>
  <c r="K1425" i="31"/>
  <c r="E767" i="31"/>
  <c r="E832" i="31"/>
  <c r="I899" i="31"/>
  <c r="C832" i="3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L2915"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J2883" i="31"/>
  <c r="H2894" i="31"/>
  <c r="G2901" i="31"/>
  <c r="M2777" i="31"/>
  <c r="M2778" i="31"/>
  <c r="M2779" i="31"/>
  <c r="M2780" i="31"/>
  <c r="M2781" i="31"/>
  <c r="M2782" i="31"/>
  <c r="M2783" i="31"/>
  <c r="M2785" i="31"/>
  <c r="M2786" i="31"/>
  <c r="M2787" i="31"/>
  <c r="M2789" i="31"/>
  <c r="M2790" i="31"/>
  <c r="M2791" i="31"/>
  <c r="M2792" i="31"/>
  <c r="M2795" i="31"/>
  <c r="M2799" i="31"/>
  <c r="L2778" i="31"/>
  <c r="L2780" i="31"/>
  <c r="L2781" i="31"/>
  <c r="L2782" i="31"/>
  <c r="L2783" i="31"/>
  <c r="L2784" i="31"/>
  <c r="L2785" i="31"/>
  <c r="L2787" i="31"/>
  <c r="L2788" i="31"/>
  <c r="L2790" i="31"/>
  <c r="L2791" i="31"/>
  <c r="L2792" i="31"/>
  <c r="L2796" i="31"/>
  <c r="L2797" i="31"/>
  <c r="L2798" i="31"/>
  <c r="L2794" i="31"/>
  <c r="K2784" i="31"/>
  <c r="I2791" i="31"/>
  <c r="H2796" i="31"/>
  <c r="F2797" i="31"/>
  <c r="F2781" i="31"/>
  <c r="F2785" i="31"/>
  <c r="F2794" i="31"/>
  <c r="E2790" i="31"/>
  <c r="E2795" i="31"/>
  <c r="E2796"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K2767" i="31"/>
  <c r="J2758" i="31"/>
  <c r="J2766" i="31"/>
  <c r="I2750" i="31"/>
  <c r="I2759" i="31"/>
  <c r="H2747" i="31"/>
  <c r="E2754" i="31"/>
  <c r="C2760" i="31"/>
  <c r="B2753" i="31"/>
  <c r="M2501" i="31"/>
  <c r="M2502" i="31"/>
  <c r="M2503" i="31"/>
  <c r="M2505" i="31"/>
  <c r="M2506" i="31"/>
  <c r="M2507" i="31"/>
  <c r="M2510" i="31"/>
  <c r="M2511" i="31"/>
  <c r="M2512" i="31"/>
  <c r="M2513" i="31"/>
  <c r="M2514" i="31"/>
  <c r="M2515" i="31"/>
  <c r="M2516" i="31"/>
  <c r="M2517" i="31"/>
  <c r="M2519" i="31"/>
  <c r="M2520" i="31"/>
  <c r="M2522" i="31"/>
  <c r="L2502" i="31"/>
  <c r="L2504" i="31"/>
  <c r="L2505" i="31"/>
  <c r="L2506" i="31"/>
  <c r="L2509" i="31"/>
  <c r="L2510" i="31"/>
  <c r="L2511" i="31"/>
  <c r="L2513" i="31"/>
  <c r="L2515" i="31"/>
  <c r="L2516" i="31"/>
  <c r="L2517" i="31"/>
  <c r="L2519" i="31"/>
  <c r="L2518" i="31"/>
  <c r="K2503" i="31"/>
  <c r="K2512" i="31"/>
  <c r="K2521" i="31"/>
  <c r="K2523" i="31"/>
  <c r="J2504" i="31"/>
  <c r="J2514" i="31"/>
  <c r="H2503" i="31"/>
  <c r="H2506" i="31"/>
  <c r="H2511" i="31"/>
  <c r="H2520" i="31"/>
  <c r="G2503" i="31"/>
  <c r="G2513" i="31"/>
  <c r="G2521" i="31"/>
  <c r="F2502" i="31"/>
  <c r="F2514" i="31"/>
  <c r="E2520" i="31"/>
  <c r="C2522" i="31"/>
  <c r="B2514" i="31"/>
  <c r="B2520" i="31"/>
  <c r="M2470" i="31"/>
  <c r="M2471" i="31"/>
  <c r="M2472" i="31"/>
  <c r="M2474" i="31"/>
  <c r="M2475" i="31"/>
  <c r="M2477" i="31"/>
  <c r="M2478" i="31"/>
  <c r="M2479" i="31"/>
  <c r="M2480" i="31"/>
  <c r="M2481" i="31"/>
  <c r="M2482" i="31"/>
  <c r="M2484" i="31"/>
  <c r="M2487" i="31"/>
  <c r="M2489" i="31"/>
  <c r="M2490" i="31"/>
  <c r="M2469" i="31"/>
  <c r="K2471" i="31"/>
  <c r="K2480" i="31"/>
  <c r="J2477" i="31"/>
  <c r="J2478" i="31"/>
  <c r="J2481" i="31"/>
  <c r="J2482" i="31"/>
  <c r="J2489" i="31"/>
  <c r="I2473" i="31"/>
  <c r="I2478" i="31"/>
  <c r="H2470" i="31"/>
  <c r="H2474" i="31"/>
  <c r="H2479" i="31"/>
  <c r="G2471" i="31"/>
  <c r="G2477"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K2296" i="31"/>
  <c r="K2309" i="31"/>
  <c r="K2310" i="31"/>
  <c r="K2385" i="31"/>
  <c r="J2306" i="31"/>
  <c r="J2310" i="31"/>
  <c r="J2315" i="31"/>
  <c r="I2298" i="31"/>
  <c r="I2374" i="31"/>
  <c r="I2378" i="31"/>
  <c r="H2308" i="31"/>
  <c r="H2317" i="31"/>
  <c r="G2305" i="31"/>
  <c r="G2309" i="31"/>
  <c r="G2314" i="31"/>
  <c r="G2385" i="31"/>
  <c r="F2365" i="31"/>
  <c r="F2302" i="31"/>
  <c r="F2310" i="31"/>
  <c r="F2316" i="31"/>
  <c r="E2311" i="31"/>
  <c r="D2308"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H2279" i="31"/>
  <c r="F2287" i="31"/>
  <c r="E2268" i="31"/>
  <c r="D2282" i="31"/>
  <c r="D2285" i="31"/>
  <c r="B2287"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E2066" i="31"/>
  <c r="E2166" i="31"/>
  <c r="E2079" i="31"/>
  <c r="E2084" i="31"/>
  <c r="E2184" i="31"/>
  <c r="D2068" i="31"/>
  <c r="D2177" i="31"/>
  <c r="D2079" i="31"/>
  <c r="C2077" i="31"/>
  <c r="B2067" i="31"/>
  <c r="B2175" i="31"/>
  <c r="M2031" i="31"/>
  <c r="M2032" i="31"/>
  <c r="M2033" i="31"/>
  <c r="M2035" i="31"/>
  <c r="M2037" i="31"/>
  <c r="M2039" i="31"/>
  <c r="M2040" i="31"/>
  <c r="M2042" i="31"/>
  <c r="M2043" i="31"/>
  <c r="M2044" i="31"/>
  <c r="M2045" i="31"/>
  <c r="M2046" i="31"/>
  <c r="M2049" i="31"/>
  <c r="M2051" i="31"/>
  <c r="M2052" i="31"/>
  <c r="L2053" i="31"/>
  <c r="L2048" i="31"/>
  <c r="K2031" i="31"/>
  <c r="K2034" i="31"/>
  <c r="K2043"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K2111" i="31"/>
  <c r="G2102" i="31"/>
  <c r="G2011" i="31"/>
  <c r="F2018" i="31"/>
  <c r="E2021" i="31"/>
  <c r="D2102" i="31"/>
  <c r="D2006" i="31"/>
  <c r="C2000" i="31"/>
  <c r="C2102" i="31"/>
  <c r="C2106" i="31"/>
  <c r="C2021" i="31"/>
  <c r="M1470" i="3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K1474" i="31"/>
  <c r="I1474" i="31"/>
  <c r="H1484" i="31"/>
  <c r="H1491" i="31"/>
  <c r="F1487" i="31"/>
  <c r="F1885" i="31"/>
  <c r="E1476" i="31"/>
  <c r="E1491" i="31"/>
  <c r="D1741" i="31"/>
  <c r="D1888" i="31"/>
  <c r="C1482" i="31"/>
  <c r="B1487" i="31"/>
  <c r="B1753" i="31"/>
  <c r="B1888"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K1458" i="31"/>
  <c r="J1460" i="31"/>
  <c r="I1445" i="31"/>
  <c r="I1720" i="31"/>
  <c r="G1458" i="31"/>
  <c r="E1440" i="31"/>
  <c r="E1460" i="31"/>
  <c r="D1446" i="31"/>
  <c r="C1440" i="31"/>
  <c r="B1440" i="31"/>
  <c r="B1842"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I1819" i="31"/>
  <c r="H1422" i="31"/>
  <c r="G1409" i="31"/>
  <c r="G1417" i="31"/>
  <c r="F1406" i="31"/>
  <c r="F1408" i="31"/>
  <c r="F1426" i="31"/>
  <c r="E1426" i="31"/>
  <c r="E1676" i="31"/>
  <c r="D1406" i="31"/>
  <c r="D1408" i="31"/>
  <c r="D1416" i="31"/>
  <c r="C1808" i="31"/>
  <c r="B1408" i="31"/>
  <c r="B1416" i="31"/>
  <c r="B1420" i="31"/>
  <c r="B1426"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J1379" i="31"/>
  <c r="M1011" i="31"/>
  <c r="M1012" i="31"/>
  <c r="M1013" i="31"/>
  <c r="M1014" i="31"/>
  <c r="M1015" i="31"/>
  <c r="M1016" i="31"/>
  <c r="M1017" i="31"/>
  <c r="M1019" i="31"/>
  <c r="M1020" i="31"/>
  <c r="M1021" i="31"/>
  <c r="M1022" i="31"/>
  <c r="M1023" i="31"/>
  <c r="M1024" i="31"/>
  <c r="M1025" i="31"/>
  <c r="M1027" i="31"/>
  <c r="M1028" i="31"/>
  <c r="M1029" i="31"/>
  <c r="M1030" i="31"/>
  <c r="M1031" i="31"/>
  <c r="M1032" i="31"/>
  <c r="M1033" i="31"/>
  <c r="M1018" i="31"/>
  <c r="K1018" i="31"/>
  <c r="J1017" i="31"/>
  <c r="O1081" i="31"/>
  <c r="I1015" i="31"/>
  <c r="I1030" i="31"/>
  <c r="N1081" i="31"/>
  <c r="G1012" i="31"/>
  <c r="G1015" i="31"/>
  <c r="G1016" i="31"/>
  <c r="G1029" i="31"/>
  <c r="G1031" i="31"/>
  <c r="M843" i="31"/>
  <c r="M844" i="31"/>
  <c r="M846" i="31"/>
  <c r="M847" i="31"/>
  <c r="M848" i="31"/>
  <c r="M849" i="31"/>
  <c r="M850" i="31"/>
  <c r="M851" i="31"/>
  <c r="M852" i="31"/>
  <c r="M853" i="31"/>
  <c r="M855" i="31"/>
  <c r="M856" i="31"/>
  <c r="M857" i="31"/>
  <c r="M858" i="31"/>
  <c r="M859" i="31"/>
  <c r="M862" i="31"/>
  <c r="M863" i="31"/>
  <c r="M864" i="31"/>
  <c r="L843" i="31"/>
  <c r="L844" i="31"/>
  <c r="L845" i="31"/>
  <c r="L846" i="31"/>
  <c r="L847" i="31"/>
  <c r="L848" i="31"/>
  <c r="L849" i="31"/>
  <c r="L850" i="31"/>
  <c r="L851" i="31"/>
  <c r="L852" i="31"/>
  <c r="L854" i="31"/>
  <c r="L855" i="31"/>
  <c r="L856" i="31"/>
  <c r="L857" i="31"/>
  <c r="L858" i="31"/>
  <c r="L859" i="31"/>
  <c r="L861" i="31"/>
  <c r="L864" i="31"/>
  <c r="L865" i="31"/>
  <c r="J985" i="31"/>
  <c r="J859" i="31"/>
  <c r="I865" i="31"/>
  <c r="H845" i="31"/>
  <c r="H849" i="31"/>
  <c r="H850" i="31"/>
  <c r="G863" i="31"/>
  <c r="F984" i="31"/>
  <c r="E847" i="31"/>
  <c r="E985" i="31"/>
  <c r="E856" i="31"/>
  <c r="D990" i="31"/>
  <c r="D997" i="31"/>
  <c r="C991" i="31"/>
  <c r="C864" i="31"/>
  <c r="M812" i="31"/>
  <c r="M814" i="31"/>
  <c r="M816" i="31"/>
  <c r="M817" i="31"/>
  <c r="M818" i="31"/>
  <c r="M819" i="31"/>
  <c r="M820" i="31"/>
  <c r="M821"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816" i="31"/>
  <c r="I814" i="31"/>
  <c r="I826" i="31"/>
  <c r="D812" i="31"/>
  <c r="C812" i="31"/>
  <c r="B821" i="31"/>
  <c r="B824"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K927" i="31"/>
  <c r="J782" i="31"/>
  <c r="J789" i="31"/>
  <c r="J790" i="31"/>
  <c r="G789" i="31"/>
  <c r="G796" i="31"/>
  <c r="F783" i="31"/>
  <c r="F792" i="31"/>
  <c r="F794" i="31"/>
  <c r="E784" i="31"/>
  <c r="E796" i="31"/>
  <c r="D783" i="31"/>
  <c r="D794" i="31"/>
  <c r="C781" i="31"/>
  <c r="C788" i="31"/>
  <c r="B800" i="31"/>
  <c r="M747" i="31"/>
  <c r="M748" i="31"/>
  <c r="M750" i="31"/>
  <c r="M751" i="31"/>
  <c r="M752" i="31"/>
  <c r="M753" i="31"/>
  <c r="M754" i="31"/>
  <c r="M755" i="31"/>
  <c r="M756" i="31"/>
  <c r="M757" i="31"/>
  <c r="M758" i="31"/>
  <c r="M759" i="31"/>
  <c r="M760" i="31"/>
  <c r="M761" i="31"/>
  <c r="M762" i="31"/>
  <c r="M764" i="31"/>
  <c r="M765" i="31"/>
  <c r="M766" i="31"/>
  <c r="M767" i="31"/>
  <c r="M768" i="31"/>
  <c r="M769" i="31"/>
  <c r="L747" i="31"/>
  <c r="L748" i="31"/>
  <c r="L749" i="31"/>
  <c r="L750" i="31"/>
  <c r="L751" i="31"/>
  <c r="L754" i="31"/>
  <c r="L755" i="31"/>
  <c r="L756" i="31"/>
  <c r="L757" i="31"/>
  <c r="L758" i="31"/>
  <c r="L759" i="31"/>
  <c r="L760" i="31"/>
  <c r="L761" i="31"/>
  <c r="L763" i="31"/>
  <c r="L765" i="31"/>
  <c r="L766" i="31"/>
  <c r="L767" i="31"/>
  <c r="L768" i="31"/>
  <c r="L769" i="31"/>
  <c r="K756" i="31"/>
  <c r="J751" i="31"/>
  <c r="J759" i="31"/>
  <c r="I751" i="31"/>
  <c r="H750" i="31"/>
  <c r="G755" i="31"/>
  <c r="E757" i="31"/>
  <c r="D751" i="31"/>
  <c r="C753" i="31"/>
  <c r="B757" i="31"/>
  <c r="B759" i="31"/>
  <c r="J2523" i="31"/>
  <c r="J2508" i="31"/>
  <c r="I2523" i="31"/>
  <c r="I2518" i="31"/>
  <c r="I2510" i="31"/>
  <c r="H2523" i="31"/>
  <c r="H2508" i="31"/>
  <c r="G2518" i="31"/>
  <c r="M2048" i="31"/>
  <c r="J991" i="31"/>
  <c r="E930" i="31"/>
  <c r="I1052" i="31"/>
  <c r="D899" i="31"/>
  <c r="G921" i="31"/>
  <c r="G990" i="31"/>
  <c r="F83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G982" i="31"/>
  <c r="M438" i="31"/>
  <c r="M435" i="31"/>
  <c r="M434"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J2272" i="31"/>
  <c r="I2267" i="31"/>
  <c r="H2272" i="31"/>
  <c r="E2272" i="31"/>
  <c r="D2272" i="31"/>
  <c r="F2272" i="31"/>
  <c r="B2272" i="31"/>
  <c r="L2272" i="31"/>
  <c r="K2179" i="31"/>
  <c r="J2179" i="31"/>
  <c r="H2179" i="31"/>
  <c r="F2184" i="31"/>
  <c r="F2181" i="31"/>
  <c r="E2179" i="31"/>
  <c r="E2181" i="31"/>
  <c r="D2184" i="31"/>
  <c r="D2179" i="31"/>
  <c r="D2181" i="31"/>
  <c r="C2181" i="31"/>
  <c r="B2184" i="31"/>
  <c r="B2179" i="31"/>
  <c r="K2147" i="31"/>
  <c r="J2147" i="31"/>
  <c r="H2147" i="31"/>
  <c r="K2116" i="31"/>
  <c r="J2116" i="31"/>
  <c r="I2116" i="31"/>
  <c r="H2116" i="31"/>
  <c r="G2116" i="31"/>
  <c r="F2116" i="31"/>
  <c r="E2116" i="31"/>
  <c r="D2116" i="31"/>
  <c r="C2116" i="31"/>
  <c r="L2085" i="31"/>
  <c r="E2085" i="31"/>
  <c r="D2085" i="31"/>
  <c r="C2085" i="31"/>
  <c r="B2085" i="31"/>
  <c r="G2084" i="31"/>
  <c r="F2082" i="31"/>
  <c r="E2082" i="31"/>
  <c r="C2082" i="31"/>
  <c r="M2080" i="31"/>
  <c r="L2080" i="31"/>
  <c r="K2080" i="31"/>
  <c r="J2080" i="31"/>
  <c r="I2080" i="31"/>
  <c r="H2080" i="31"/>
  <c r="G2080" i="31"/>
  <c r="D2080" i="31"/>
  <c r="B2080" i="31"/>
  <c r="K2048" i="31"/>
  <c r="J2048" i="31"/>
  <c r="I2048" i="31"/>
  <c r="H2048" i="31"/>
  <c r="M2017" i="31"/>
  <c r="G2017" i="31"/>
  <c r="K2017" i="31"/>
  <c r="I2017" i="31"/>
  <c r="H2017" i="31"/>
  <c r="E2017" i="31"/>
  <c r="F2017" i="31"/>
  <c r="C2017" i="31"/>
  <c r="L2017" i="31"/>
  <c r="E1888" i="31"/>
  <c r="C1888" i="31"/>
  <c r="E1756" i="31"/>
  <c r="D1756" i="31"/>
  <c r="C1756" i="31"/>
  <c r="B1756" i="31"/>
  <c r="E1492" i="31"/>
  <c r="D1492" i="31"/>
  <c r="C1492" i="31"/>
  <c r="F1492" i="31"/>
  <c r="B1492" i="31"/>
  <c r="L1492" i="31"/>
  <c r="J1394" i="31"/>
  <c r="P1084" i="31"/>
  <c r="O1084" i="31"/>
  <c r="N1084" i="31"/>
  <c r="L1084" i="31"/>
  <c r="K1084" i="31"/>
  <c r="I1084" i="31"/>
  <c r="H1084" i="31"/>
  <c r="G1084" i="31"/>
  <c r="K1052" i="31"/>
  <c r="J1021" i="31"/>
  <c r="K1021" i="31"/>
  <c r="I1021" i="31"/>
  <c r="H1021" i="31"/>
  <c r="G1021" i="31"/>
  <c r="K992" i="31"/>
  <c r="J992" i="31"/>
  <c r="I992" i="31"/>
  <c r="H992" i="31"/>
  <c r="G992" i="31"/>
  <c r="F992" i="31"/>
  <c r="F994" i="31"/>
  <c r="E992" i="31"/>
  <c r="E994" i="31"/>
  <c r="D992" i="31"/>
  <c r="D994" i="31"/>
  <c r="C992" i="31"/>
  <c r="C994" i="31"/>
  <c r="B992" i="31"/>
  <c r="B994" i="31"/>
  <c r="K961" i="31"/>
  <c r="J961" i="31"/>
  <c r="I961" i="31"/>
  <c r="H961" i="31"/>
  <c r="G961" i="31"/>
  <c r="I930" i="31"/>
  <c r="H899" i="31"/>
  <c r="M860" i="31"/>
  <c r="L863" i="31"/>
  <c r="L862" i="31"/>
  <c r="L860" i="31"/>
  <c r="J860" i="31"/>
  <c r="K860" i="31"/>
  <c r="K858" i="31"/>
  <c r="I860" i="31"/>
  <c r="H860" i="31"/>
  <c r="G860" i="31"/>
  <c r="F843" i="31"/>
  <c r="E860" i="31"/>
  <c r="F860" i="31"/>
  <c r="E862" i="31"/>
  <c r="F862" i="31"/>
  <c r="D860" i="31"/>
  <c r="D862" i="31"/>
  <c r="C860" i="31"/>
  <c r="C862" i="31"/>
  <c r="B860" i="31"/>
  <c r="B862" i="31"/>
  <c r="M829" i="31"/>
  <c r="J828" i="31"/>
  <c r="J829" i="31"/>
  <c r="K829" i="31"/>
  <c r="J833" i="31"/>
  <c r="I829" i="31"/>
  <c r="H818" i="31"/>
  <c r="H829" i="31"/>
  <c r="G829" i="31"/>
  <c r="K786" i="31"/>
  <c r="I798" i="31"/>
  <c r="E798" i="31"/>
  <c r="B779" i="31"/>
  <c r="M763" i="31"/>
  <c r="L764" i="31"/>
  <c r="D767" i="31"/>
  <c r="E766" i="31"/>
  <c r="F764" i="31"/>
  <c r="D764" i="31"/>
  <c r="E758" i="31"/>
  <c r="M433"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L2303" i="31"/>
  <c r="J2313" i="31"/>
  <c r="K2303" i="31"/>
  <c r="I2313" i="31"/>
  <c r="H2313" i="31"/>
  <c r="I2303" i="31"/>
  <c r="G2313" i="31"/>
  <c r="H2303" i="31"/>
  <c r="G2303" i="31"/>
  <c r="E2318" i="31"/>
  <c r="E2313" i="31"/>
  <c r="F2313" i="31"/>
  <c r="D2318" i="31"/>
  <c r="D2312" i="31"/>
  <c r="D2303" i="31"/>
  <c r="C2318" i="31"/>
  <c r="C2313" i="31"/>
  <c r="C2303" i="31"/>
  <c r="F2318" i="31"/>
  <c r="F2303" i="31"/>
  <c r="B2318" i="31"/>
  <c r="B2313" i="31"/>
  <c r="B2303" i="31"/>
  <c r="K2339" i="31"/>
  <c r="J2339" i="31"/>
  <c r="I2339" i="31"/>
  <c r="H2339" i="31"/>
  <c r="G2339" i="31"/>
  <c r="F2339" i="31"/>
  <c r="E2339" i="31"/>
  <c r="D2339" i="31"/>
  <c r="C2339" i="31"/>
  <c r="B2339" i="31"/>
  <c r="K2370" i="31"/>
  <c r="J2370" i="31"/>
  <c r="J2380" i="31"/>
  <c r="I2370" i="31"/>
  <c r="I2380" i="31"/>
  <c r="H2380" i="31"/>
  <c r="G2370" i="31"/>
  <c r="G2380" i="31"/>
  <c r="F2385" i="31"/>
  <c r="F2370" i="31"/>
  <c r="F2380" i="31"/>
  <c r="E2365" i="31"/>
  <c r="E2380" i="31"/>
  <c r="D2385" i="31"/>
  <c r="D2370" i="31"/>
  <c r="D2384" i="31"/>
  <c r="C2370" i="31"/>
  <c r="C2380" i="31"/>
  <c r="B2385" i="31"/>
  <c r="B2370" i="31"/>
  <c r="B2380" i="31"/>
  <c r="M2483" i="31"/>
  <c r="M2476" i="31"/>
  <c r="K2491" i="31"/>
  <c r="I2491" i="31"/>
  <c r="G2491" i="31"/>
  <c r="H2483" i="31"/>
  <c r="K2476" i="31"/>
  <c r="J2476" i="31"/>
  <c r="I2476" i="31"/>
  <c r="H2476" i="31"/>
  <c r="G2476" i="31"/>
  <c r="K2469" i="31"/>
  <c r="I2469" i="31"/>
  <c r="G2469" i="31"/>
  <c r="M2523" i="31"/>
  <c r="M2518" i="31"/>
  <c r="M2508" i="31"/>
  <c r="K2518" i="31"/>
  <c r="K2508" i="31"/>
  <c r="L2523" i="31"/>
  <c r="L2521" i="31"/>
  <c r="L2512" i="31"/>
  <c r="L2508" i="31"/>
  <c r="L2501" i="31"/>
  <c r="F2523" i="31"/>
  <c r="E2523" i="31"/>
  <c r="D2523" i="31"/>
  <c r="C2523" i="31"/>
  <c r="B2523" i="31"/>
  <c r="D2521" i="31"/>
  <c r="E2518" i="31"/>
  <c r="C2518" i="31"/>
  <c r="E2515" i="31"/>
  <c r="F2508" i="31"/>
  <c r="E2508" i="31"/>
  <c r="D2508" i="31"/>
  <c r="C2508" i="31"/>
  <c r="B2508" i="31"/>
  <c r="F2501" i="31"/>
  <c r="E2501" i="31"/>
  <c r="D2501" i="31"/>
  <c r="C2501" i="31"/>
  <c r="B2501" i="31"/>
  <c r="J2937" i="31"/>
  <c r="K2937" i="31"/>
  <c r="I2937" i="31"/>
  <c r="H2937" i="31"/>
  <c r="G2937" i="31"/>
  <c r="E2937" i="31"/>
  <c r="F2937" i="31"/>
  <c r="D2937" i="31"/>
  <c r="C2937" i="31"/>
  <c r="B2937" i="31"/>
  <c r="M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L2905" i="31"/>
  <c r="J2799" i="31"/>
  <c r="J2794" i="31"/>
  <c r="K2794" i="31"/>
  <c r="K2799" i="31"/>
  <c r="I2794" i="31"/>
  <c r="H2799" i="31"/>
  <c r="H2794" i="31"/>
  <c r="G2794" i="31"/>
  <c r="M2794" i="31"/>
  <c r="E2794" i="31"/>
  <c r="F2777" i="31"/>
  <c r="F2799" i="31"/>
  <c r="D2799" i="31"/>
  <c r="D2794" i="31"/>
  <c r="D2777" i="31"/>
  <c r="C2799" i="31"/>
  <c r="C2794" i="31"/>
  <c r="C2777" i="31"/>
  <c r="B2799" i="31"/>
  <c r="B2794" i="31"/>
  <c r="B2777" i="31"/>
  <c r="L2799" i="31"/>
  <c r="L2779" i="31"/>
  <c r="L2777" i="31"/>
  <c r="J2767" i="31"/>
  <c r="K2745" i="31"/>
  <c r="I2767" i="31"/>
  <c r="I2745" i="31"/>
  <c r="H2767" i="31"/>
  <c r="G2767" i="31"/>
  <c r="G2745" i="31"/>
  <c r="M2767" i="31"/>
  <c r="M2745" i="31"/>
  <c r="E2767" i="31"/>
  <c r="E2762" i="31"/>
  <c r="E2745" i="31"/>
  <c r="F2745" i="31"/>
  <c r="F2762" i="31"/>
  <c r="F2767" i="31"/>
  <c r="D2767" i="31"/>
  <c r="D2745" i="31"/>
  <c r="C2762" i="31"/>
  <c r="B2767" i="31"/>
  <c r="B2745" i="31"/>
  <c r="L2745" i="31"/>
  <c r="L2762"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E995" i="31" l="1"/>
  <c r="H790" i="31"/>
  <c r="D858" i="31"/>
  <c r="C855" i="31"/>
  <c r="I1751" i="31"/>
  <c r="F1751" i="31"/>
  <c r="I1487" i="31"/>
  <c r="I1456" i="31"/>
  <c r="J1735" i="31"/>
  <c r="J922" i="31"/>
  <c r="H922" i="31"/>
  <c r="G886" i="31"/>
  <c r="J1018" i="31"/>
  <c r="E1081" i="31"/>
  <c r="L746" i="31"/>
  <c r="E2147" i="31"/>
  <c r="E2048" i="31"/>
  <c r="D2048" i="31"/>
  <c r="D2147" i="31"/>
  <c r="F2179" i="31"/>
  <c r="F2080" i="31"/>
  <c r="G2179" i="31"/>
  <c r="C2272" i="31"/>
  <c r="J2518" i="31"/>
  <c r="C2745" i="31"/>
  <c r="D2762" i="31"/>
  <c r="H2745" i="3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G29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J944" i="31"/>
  <c r="K915" i="31"/>
  <c r="K914" i="31"/>
  <c r="I782" i="31"/>
  <c r="K782" i="31"/>
  <c r="J781" i="31"/>
  <c r="J780" i="31"/>
  <c r="G778" i="3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E41" i="31"/>
  <c r="J248" i="31"/>
  <c r="J879" i="31"/>
  <c r="C910" i="31"/>
  <c r="E2099" i="31"/>
  <c r="J2162" i="31"/>
  <c r="P41" i="31"/>
  <c r="F879" i="31"/>
  <c r="B910" i="31"/>
  <c r="G944" i="31"/>
  <c r="H975" i="31"/>
  <c r="J975" i="31"/>
  <c r="H1042" i="3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42" i="31"/>
  <c r="C1405" i="31"/>
  <c r="J1405" i="31"/>
  <c r="G1074" i="31"/>
  <c r="P1074" i="31"/>
  <c r="F1734" i="31"/>
  <c r="J1734" i="31"/>
  <c r="E1669" i="3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D2099" i="31"/>
  <c r="L41" i="31"/>
  <c r="K2130" i="31"/>
  <c r="I248" i="31"/>
  <c r="B447" i="3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C1703" i="31"/>
  <c r="H1703" i="31"/>
  <c r="C1835" i="31"/>
  <c r="H1835" i="31"/>
  <c r="D1866" i="31"/>
  <c r="K2883" i="31"/>
  <c r="F1405" i="31"/>
  <c r="C1439" i="31"/>
  <c r="G1669" i="31"/>
  <c r="E1703" i="31"/>
  <c r="D1734" i="31"/>
  <c r="G2883" i="31"/>
  <c r="E1439" i="31"/>
  <c r="D1669" i="31"/>
  <c r="I1669" i="31"/>
  <c r="H1734" i="3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F1488" i="31"/>
  <c r="F1752" i="31"/>
  <c r="D1484" i="31"/>
  <c r="D1880" i="31"/>
  <c r="F1483" i="31"/>
  <c r="F1747" i="31"/>
  <c r="C1746" i="31"/>
  <c r="C1878" i="31"/>
  <c r="C1473" i="31"/>
  <c r="D1736" i="31"/>
  <c r="D1868" i="31"/>
  <c r="D1855" i="31"/>
  <c r="C1450" i="31"/>
  <c r="E1450" i="31"/>
  <c r="F1443" i="31"/>
  <c r="D1439" i="3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K1801" i="31"/>
  <c r="J1835" i="31"/>
  <c r="E1074" i="31"/>
  <c r="O1074" i="31"/>
  <c r="K1405" i="31"/>
  <c r="I1470" i="31"/>
  <c r="E1801" i="31"/>
  <c r="J1866" i="3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J1638" i="31"/>
  <c r="K1638" i="31"/>
  <c r="H1770" i="31"/>
  <c r="G748" i="31"/>
  <c r="H748" i="31"/>
  <c r="I748" i="31"/>
  <c r="J748" i="31"/>
  <c r="G880" i="31"/>
  <c r="H880" i="31"/>
  <c r="I880" i="31"/>
  <c r="G357" i="31"/>
  <c r="H162" i="31"/>
  <c r="I232" i="31"/>
  <c r="H117" i="31"/>
  <c r="J180" i="31"/>
  <c r="I141" i="31"/>
  <c r="K348" i="31"/>
  <c r="F2369" i="31"/>
  <c r="K254" i="31"/>
  <c r="C2266" i="31"/>
  <c r="E2266" i="31"/>
  <c r="D2332" i="31"/>
  <c r="F2332" i="31"/>
  <c r="D2265" i="3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E141" i="31"/>
  <c r="M58" i="31"/>
  <c r="H2275" i="31"/>
  <c r="G2268" i="31"/>
  <c r="K2267" i="31"/>
  <c r="G2267" i="31"/>
  <c r="H2332" i="31"/>
  <c r="J2265" i="3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L2050"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L1094" i="31"/>
  <c r="N1094" i="31"/>
  <c r="H1058" i="31"/>
  <c r="J1058" i="31"/>
  <c r="E1090" i="31"/>
  <c r="H1090" i="31"/>
  <c r="I1016" i="31"/>
  <c r="K1016" i="31"/>
  <c r="D1047" i="31"/>
  <c r="F1047" i="31"/>
  <c r="F1079" i="31"/>
  <c r="F1046" i="31"/>
  <c r="F1078" i="31"/>
  <c r="J1014" i="31"/>
  <c r="H1045" i="31"/>
  <c r="I1011" i="3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H290" i="31"/>
  <c r="H288" i="31"/>
  <c r="H286" i="31"/>
  <c r="H284" i="31"/>
  <c r="H282" i="31"/>
  <c r="H280" i="31"/>
  <c r="G282" i="31"/>
  <c r="G280" i="31"/>
  <c r="B2048" i="31" l="1"/>
  <c r="B2147" i="31"/>
  <c r="C2147" i="31"/>
  <c r="C2048" i="31"/>
  <c r="F2147" i="31"/>
  <c r="F2048" i="31"/>
  <c r="L2036" i="31"/>
  <c r="E2137" i="31"/>
  <c r="B2800"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G866" i="31"/>
  <c r="H165" i="31"/>
  <c r="H166" i="31" s="1"/>
  <c r="B2320" i="31"/>
  <c r="D2037" i="31"/>
  <c r="D2136" i="31"/>
  <c r="C2034" i="31"/>
  <c r="J2801" i="31"/>
  <c r="I2801" i="31"/>
  <c r="K2800" i="31"/>
  <c r="J2800" i="31"/>
  <c r="H2769" i="31"/>
  <c r="J2769" i="31"/>
  <c r="K2769" i="31"/>
  <c r="H2768" i="31"/>
  <c r="G2525" i="31"/>
  <c r="C2038" i="31"/>
  <c r="G165" i="31"/>
  <c r="G166" i="31" s="1"/>
  <c r="K967" i="31"/>
  <c r="I271" i="31"/>
  <c r="J271" i="31"/>
  <c r="K2386" i="31"/>
  <c r="D2768" i="31"/>
  <c r="D2769" i="31"/>
  <c r="F2289" i="31"/>
  <c r="C2144" i="31"/>
  <c r="C2045" i="31"/>
  <c r="E2087" i="31"/>
  <c r="C2137" i="31"/>
  <c r="B2087" i="31"/>
  <c r="B867" i="31"/>
  <c r="G1493" i="31"/>
  <c r="G2768" i="31"/>
  <c r="I2768" i="31"/>
  <c r="G2524" i="31"/>
  <c r="K2492" i="31"/>
  <c r="K2320" i="31"/>
  <c r="G2386" i="31"/>
  <c r="H2320" i="31"/>
  <c r="C2146" i="31"/>
  <c r="F2046" i="31"/>
  <c r="F2145" i="31"/>
  <c r="J998" i="31"/>
  <c r="C470" i="31"/>
  <c r="E2801" i="31"/>
  <c r="F2800" i="31"/>
  <c r="F2801" i="31"/>
  <c r="E2768" i="31"/>
  <c r="E2769" i="31"/>
  <c r="E2524" i="31"/>
  <c r="F2525" i="31"/>
  <c r="F2386" i="31"/>
  <c r="B2319" i="31"/>
  <c r="C2386" i="31"/>
  <c r="D2320" i="31"/>
  <c r="F2288" i="31"/>
  <c r="D2355" i="31"/>
  <c r="E2288" i="31"/>
  <c r="E2289" i="31"/>
  <c r="B2288" i="31"/>
  <c r="F2146" i="31"/>
  <c r="E2144" i="31"/>
  <c r="E2045" i="31"/>
  <c r="D2185" i="31"/>
  <c r="C2032" i="31"/>
  <c r="C2023" i="31"/>
  <c r="B2023" i="31"/>
  <c r="E2122" i="31"/>
  <c r="G1692" i="31"/>
  <c r="I440" i="31"/>
  <c r="G133" i="31"/>
  <c r="G134" i="31" s="1"/>
  <c r="I165" i="31"/>
  <c r="I166" i="31" s="1"/>
  <c r="G1429" i="31"/>
  <c r="G2907" i="31"/>
  <c r="G2906" i="31"/>
  <c r="K1493" i="31"/>
  <c r="I2907" i="31"/>
  <c r="E64" i="31"/>
  <c r="H2800" i="31"/>
  <c r="I2524" i="31"/>
  <c r="H2525" i="31"/>
  <c r="J2525" i="31"/>
  <c r="B2086" i="31"/>
  <c r="B2144" i="31"/>
  <c r="B2045" i="31"/>
  <c r="C2087" i="31"/>
  <c r="F2035" i="31"/>
  <c r="B836" i="31"/>
  <c r="B2289" i="3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G303"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sharedStrings.xml><?xml version="1.0" encoding="utf-8"?>
<sst xmlns="http://schemas.openxmlformats.org/spreadsheetml/2006/main" count="16996" uniqueCount="1358">
  <si>
    <t>Credit transfers</t>
  </si>
  <si>
    <t>Direct debits</t>
  </si>
  <si>
    <t>Cheques</t>
  </si>
  <si>
    <t xml:space="preserve"> Indeval</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</si>
  <si>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</si>
  <si>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</si>
  <si>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</si>
  <si>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</si>
  <si>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</si>
  <si>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</si>
  <si>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</si>
  <si>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</si>
  <si>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</si>
  <si>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</si>
  <si>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</si>
  <si>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</si>
  <si>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</si>
  <si>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</si>
  <si>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</si>
  <si>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</si>
  <si>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</si>
  <si>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y</t>
    </r>
    <r>
      <rPr>
        <sz val="10"/>
        <rFont val="Arial"/>
        <family val="2"/>
      </rPr>
      <t>es</t>
    </r>
  </si>
  <si>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</si>
  <si>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</si>
  <si>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</si>
  <si>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</si>
  <si>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</si>
  <si>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</si>
  <si>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</si>
  <si>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</si>
  <si>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</si>
  <si>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r>
      <t>(millions, end of year)</t>
    </r>
    <r>
      <rPr>
        <vertAlign val="superscript"/>
        <sz val="10"/>
        <rFont val="Arial"/>
        <family val="2"/>
      </rPr>
      <t>1</t>
    </r>
  </si>
  <si>
    <t>JPY</t>
  </si>
  <si>
    <t>Australia</t>
  </si>
  <si>
    <r>
      <t>indep</t>
    </r>
    <r>
      <rPr>
        <vertAlign val="superscript"/>
        <sz val="10"/>
        <rFont val="Arial"/>
        <family val="2"/>
      </rPr>
      <t>2</t>
    </r>
    <phoneticPr fontId="0" type="noConversion"/>
  </si>
  <si>
    <r>
      <t>SE</t>
    </r>
    <r>
      <rPr>
        <vertAlign val="superscript"/>
        <sz val="10"/>
        <rFont val="Arial"/>
        <family val="2"/>
      </rPr>
      <t>1</t>
    </r>
    <r>
      <rPr>
        <sz val="10"/>
        <rFont val="Arial"/>
        <family val="2"/>
      </rPr>
      <t xml:space="preserve"> </t>
    </r>
    <phoneticPr fontId="0" type="noConversion"/>
  </si>
  <si>
    <r>
      <t>int</t>
    </r>
    <r>
      <rPr>
        <vertAlign val="superscript"/>
        <sz val="10"/>
        <rFont val="Arial"/>
        <family val="2"/>
      </rPr>
      <t>1</t>
    </r>
  </si>
  <si>
    <r>
      <t>SE Nasdaq OMXDM</t>
    </r>
    <r>
      <rPr>
        <vertAlign val="superscript"/>
        <sz val="10"/>
        <rFont val="Arial"/>
        <family val="2"/>
      </rPr>
      <t>1</t>
    </r>
  </si>
  <si>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</si>
  <si>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</si>
  <si>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</si>
  <si>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</si>
  <si>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T+2</t>
    </r>
    <r>
      <rPr>
        <vertAlign val="superscript"/>
        <sz val="10"/>
        <rFont val="Arial"/>
        <family val="2"/>
      </rPr>
      <t>3</t>
    </r>
    <r>
      <rPr>
        <sz val="10"/>
        <rFont val="Arial"/>
        <family val="2"/>
      </rPr>
      <t>, T- T+40</t>
    </r>
    <r>
      <rPr>
        <vertAlign val="superscript"/>
        <sz val="10"/>
        <rFont val="Arial"/>
        <family val="2"/>
      </rPr>
      <t>4</t>
    </r>
  </si>
  <si>
    <r>
      <t>C</t>
    </r>
    <r>
      <rPr>
        <sz val="10"/>
        <rFont val="Arial"/>
        <family val="2"/>
      </rPr>
      <t>CP</t>
    </r>
  </si>
  <si>
    <t>CB, B</t>
  </si>
  <si>
    <t>Cards issued in the country: number of cards</t>
  </si>
  <si>
    <t>E-money card payment terminals</t>
  </si>
  <si>
    <t xml:space="preserve">E-money loading/unloading transactions at terminals in the country </t>
  </si>
  <si>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</si>
  <si>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</si>
  <si>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</si>
  <si>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</si>
  <si>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</si>
  <si>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</si>
  <si>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</si>
  <si>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</si>
  <si>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</si>
  <si>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</si>
  <si>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t>(% change on previous year, adjusted by CPI inflation)1</t>
  </si>
  <si>
    <t>(USD, total for the year)1</t>
  </si>
  <si>
    <t>ECS / NECS</t>
  </si>
  <si>
    <t>NEFT</t>
  </si>
  <si>
    <t>Table PS2 (cont)</t>
  </si>
  <si>
    <t>Use of payment instruments by non-banks: relative importance of payment instruments, in value of transactions</t>
  </si>
  <si>
    <t>09:00-15:00</t>
    <phoneticPr fontId="0" type="noConversion"/>
  </si>
  <si>
    <r>
      <t>0</t>
    </r>
    <r>
      <rPr>
        <sz val="10"/>
        <rFont val="Arial"/>
        <family val="2"/>
      </rPr>
      <t>9</t>
    </r>
    <r>
      <rPr>
        <sz val="10"/>
        <rFont val="Arial"/>
        <family val="2"/>
      </rPr>
      <t>:00-15:10</t>
    </r>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</si>
  <si>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</si>
  <si>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</si>
  <si>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</si>
  <si>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</si>
  <si>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</si>
  <si>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</si>
  <si>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</si>
  <si>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</si>
  <si>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</si>
  <si>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</si>
  <si>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</si>
  <si>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</si>
  <si>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</si>
  <si>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</si>
  <si>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r>
      <t>09</t>
    </r>
    <r>
      <rPr>
        <sz val="10"/>
        <rFont val="Arial"/>
        <family val="2"/>
      </rPr>
      <t>:</t>
    </r>
    <r>
      <rPr>
        <sz val="10"/>
        <rFont val="Arial"/>
        <family val="2"/>
      </rPr>
      <t>00-17</t>
    </r>
    <r>
      <rPr>
        <sz val="10"/>
        <rFont val="Arial"/>
        <family val="2"/>
      </rPr>
      <t>:</t>
    </r>
    <r>
      <rPr>
        <sz val="10"/>
        <rFont val="Arial"/>
        <family val="2"/>
      </rPr>
      <t>00</t>
    </r>
    <phoneticPr fontId="0" type="noConversion"/>
  </si>
  <si>
    <t>F</t>
  </si>
  <si>
    <r>
      <t>1</t>
    </r>
    <r>
      <rPr>
        <sz val="10"/>
        <rFont val="Arial"/>
        <family val="2"/>
      </rPr>
      <t>5:30</t>
    </r>
  </si>
  <si>
    <t>T+1: 08:20; 16:10</t>
  </si>
  <si>
    <t>CCP, CH</t>
  </si>
  <si>
    <t>SE, O</t>
  </si>
  <si>
    <t>event: P</t>
  </si>
  <si>
    <t>07:45-18:30</t>
    <phoneticPr fontId="0" type="noConversion"/>
  </si>
  <si>
    <r>
      <t>DOM, B,</t>
    </r>
    <r>
      <rPr>
        <sz val="10"/>
        <rFont val="Arial"/>
        <family val="2"/>
      </rPr>
      <t xml:space="preserve"> </t>
    </r>
    <r>
      <rPr>
        <sz val="10"/>
        <rFont val="Arial"/>
        <family val="2"/>
      </rPr>
      <t>E,</t>
    </r>
    <r>
      <rPr>
        <sz val="10"/>
        <rFont val="Arial"/>
        <family val="2"/>
      </rPr>
      <t xml:space="preserve"> </t>
    </r>
    <r>
      <rPr>
        <sz val="10"/>
        <rFont val="Arial"/>
        <family val="2"/>
      </rPr>
      <t>G</t>
    </r>
    <phoneticPr fontId="0" type="noConversion"/>
  </si>
  <si>
    <r>
      <t>DVP1</t>
    </r>
    <r>
      <rPr>
        <vertAlign val="superscript"/>
        <sz val="10"/>
        <rFont val="Arial"/>
        <family val="2"/>
      </rPr>
      <t>2</t>
    </r>
    <r>
      <rPr>
        <sz val="10"/>
        <rFont val="Arial"/>
        <family val="2"/>
      </rPr>
      <t>, DVP2</t>
    </r>
    <r>
      <rPr>
        <vertAlign val="superscript"/>
        <sz val="10"/>
        <rFont val="Arial"/>
        <family val="2"/>
      </rPr>
      <t>3</t>
    </r>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</si>
  <si>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</si>
  <si>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</si>
  <si>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</si>
  <si>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</si>
  <si>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</si>
  <si>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</si>
  <si>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</si>
  <si>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</si>
  <si>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</si>
  <si>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</si>
  <si>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</si>
  <si>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</si>
  <si>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</si>
  <si>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and Paris Euronext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</si>
  <si>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</si>
  <si>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</si>
  <si>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</si>
  <si>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</si>
  <si>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</si>
  <si>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</si>
  <si>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</si>
  <si>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</si>
  <si>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</si>
  <si>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</si>
  <si>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</si>
  <si>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</si>
  <si>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t>
    </r>
    <r>
      <rPr>
        <sz val="9"/>
        <rFont val="Arial"/>
        <family val="2"/>
      </rPr>
      <t> </t>
    </r>
    <r>
      <rPr>
        <sz val="9"/>
        <rFont val="Arial"/>
        <family val="2"/>
      </rPr>
      <t>(Futures).</t>
    </r>
  </si>
  <si>
    <t>Payments processed by selected interbank funds transfer systems: value of transactions</t>
  </si>
  <si>
    <t>of which: direct participants</t>
  </si>
  <si>
    <t>Italy</t>
  </si>
  <si>
    <r>
      <t xml:space="preserve">Concentration ratio in terms of value </t>
    </r>
    <r>
      <rPr>
        <i/>
        <sz val="10"/>
        <rFont val="Arial"/>
        <family val="2"/>
      </rPr>
      <t>(in %)</t>
    </r>
  </si>
  <si>
    <t>T, T+3</t>
  </si>
  <si>
    <t>16:20</t>
  </si>
  <si>
    <t>2</t>
  </si>
  <si>
    <t>indep</t>
  </si>
  <si>
    <t>GBP, EUR, USD</t>
  </si>
  <si>
    <t>SD&amp;C</t>
  </si>
  <si>
    <t>Closing time for same-day transactions</t>
  </si>
  <si>
    <t>Links to other CSDs</t>
  </si>
  <si>
    <t>DVP (Delivery Versus Payment) mechanism</t>
  </si>
  <si>
    <t>Delivery lag (T+n)</t>
  </si>
  <si>
    <t>35</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</si>
  <si>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</si>
  <si>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</si>
  <si>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</si>
  <si>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</si>
  <si>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</si>
  <si>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</si>
  <si>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</si>
  <si>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</si>
  <si>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</si>
  <si>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</si>
  <si>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</si>
  <si>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</si>
  <si>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</si>
  <si>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</si>
  <si>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</si>
  <si>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</si>
  <si>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</si>
  <si>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</si>
  <si>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</si>
  <si>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</si>
  <si>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</si>
  <si>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</si>
  <si>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</si>
  <si>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DOM:</t>
    </r>
    <r>
      <rPr>
        <sz val="10"/>
        <rFont val="Arial"/>
        <family val="2"/>
      </rPr>
      <t xml:space="preserve"> </t>
    </r>
    <r>
      <rPr>
        <sz val="10"/>
        <rFont val="Arial"/>
        <family val="2"/>
      </rPr>
      <t>B,</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</si>
  <si>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SE , B</t>
    </r>
    <r>
      <rPr>
        <vertAlign val="superscript"/>
        <sz val="10"/>
        <rFont val="Arial"/>
        <family val="2"/>
      </rPr>
      <t>3</t>
    </r>
    <r>
      <rPr>
        <sz val="10"/>
        <rFont val="Arial"/>
        <family val="2"/>
      </rPr>
      <t>, O</t>
    </r>
    <r>
      <rPr>
        <vertAlign val="superscript"/>
        <sz val="10"/>
        <rFont val="Arial"/>
        <family val="2"/>
      </rPr>
      <t>3</t>
    </r>
    <phoneticPr fontId="0" type="noConversion"/>
  </si>
  <si>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</si>
  <si>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</si>
  <si>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</si>
  <si>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</si>
  <si>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</si>
  <si>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</si>
  <si>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</si>
  <si>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</si>
  <si>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</si>
  <si>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</si>
  <si>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</si>
  <si>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</si>
  <si>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</si>
  <si>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</si>
  <si>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</si>
  <si>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</si>
  <si>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</si>
  <si>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</si>
  <si>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</si>
  <si>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</si>
  <si>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</si>
  <si>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</si>
  <si>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</si>
  <si>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</si>
  <si>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</si>
  <si>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</si>
  <si>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</si>
  <si>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</si>
  <si>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</si>
  <si>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</si>
  <si>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</si>
  <si>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</si>
  <si>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</si>
  <si>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</si>
  <si>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</si>
  <si>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</si>
  <si>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</si>
  <si>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</si>
  <si>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</si>
  <si>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</si>
  <si>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</si>
  <si>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</si>
  <si>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</si>
  <si>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</si>
  <si>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    </t>
    </r>
    <r>
      <rPr>
        <vertAlign val="superscript"/>
        <sz val="9"/>
        <rFont val="Arial"/>
        <family val="2"/>
      </rPr>
      <t>3</t>
    </r>
    <r>
      <rPr>
        <sz val="9"/>
        <rFont val="Arial"/>
        <family val="2"/>
      </rPr>
      <t xml:space="preserve"> LCH.Clearnet SA.</t>
    </r>
  </si>
  <si>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</si>
  <si>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</si>
  <si>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</si>
  <si>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</si>
  <si>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</si>
  <si>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r>
      <t>SE,</t>
    </r>
    <r>
      <rPr>
        <sz val="10"/>
        <rFont val="Arial"/>
        <family val="2"/>
      </rPr>
      <t xml:space="preserve"> </t>
    </r>
    <r>
      <rPr>
        <sz val="10"/>
        <rFont val="Arial"/>
        <family val="2"/>
      </rPr>
      <t>O</t>
    </r>
    <phoneticPr fontId="0" type="noConversion"/>
  </si>
  <si>
    <r>
      <t>DVP: 17:00; 
F</t>
    </r>
    <r>
      <rPr>
        <sz val="10"/>
        <rFont val="Arial"/>
        <family val="2"/>
      </rPr>
      <t>o</t>
    </r>
    <r>
      <rPr>
        <sz val="10"/>
        <rFont val="Arial"/>
        <family val="2"/>
      </rPr>
      <t>P: 18:30</t>
    </r>
    <phoneticPr fontId="0" type="noConversion"/>
  </si>
  <si>
    <t>South Africa</t>
    <phoneticPr fontId="0" type="noConversion"/>
  </si>
  <si>
    <t>SIX Swiss Exchange</t>
  </si>
  <si>
    <t>B, CB</t>
  </si>
  <si>
    <t>17:30</t>
  </si>
  <si>
    <t>12:00</t>
  </si>
  <si>
    <t>BOJ-NET</t>
  </si>
  <si>
    <r>
      <t>DVP: 1</t>
    </r>
    <r>
      <rPr>
        <sz val="10"/>
        <rFont val="Arial"/>
        <family val="2"/>
      </rPr>
      <t>0</t>
    </r>
    <r>
      <rPr>
        <sz val="10"/>
        <rFont val="Arial"/>
        <family val="2"/>
      </rPr>
      <t>:</t>
    </r>
    <r>
      <rPr>
        <sz val="10"/>
        <rFont val="Arial"/>
        <family val="2"/>
      </rPr>
      <t>30</t>
    </r>
    <r>
      <rPr>
        <sz val="10"/>
        <rFont val="Arial"/>
        <family val="2"/>
      </rPr>
      <t>, 
FoP: 1</t>
    </r>
    <r>
      <rPr>
        <sz val="10"/>
        <rFont val="Arial"/>
        <family val="2"/>
      </rPr>
      <t>9</t>
    </r>
    <r>
      <rPr>
        <sz val="10"/>
        <rFont val="Arial"/>
        <family val="2"/>
      </rPr>
      <t>:00</t>
    </r>
    <phoneticPr fontId="0" type="noConversion"/>
  </si>
  <si>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</si>
  <si>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</si>
  <si>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</si>
  <si>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</si>
  <si>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</si>
  <si>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</si>
  <si>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</si>
  <si>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</si>
  <si>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</si>
  <si>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</si>
  <si>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</si>
  <si>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</si>
  <si>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</si>
  <si>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</si>
  <si>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</si>
  <si>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</si>
  <si>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SIS x-clear AG.    </t>
    </r>
    <r>
      <rPr>
        <vertAlign val="superscript"/>
        <sz val="9"/>
        <rFont val="Arial"/>
        <family val="2"/>
      </rPr>
      <t>3</t>
    </r>
    <r>
      <rPr>
        <sz val="9"/>
        <rFont val="Arial"/>
        <family val="2"/>
      </rPr>
      <t xml:space="preserve"> LCH.Clearnet Ltd.</t>
    </r>
  </si>
  <si>
    <r>
      <t>int</t>
    </r>
    <r>
      <rPr>
        <vertAlign val="superscript"/>
        <sz val="10"/>
        <rFont val="Arial"/>
        <family val="2"/>
      </rPr>
      <t>2</t>
    </r>
    <r>
      <rPr>
        <sz val="10"/>
        <rFont val="Arial"/>
        <family val="2"/>
      </rPr>
      <t>; indep</t>
    </r>
    <r>
      <rPr>
        <vertAlign val="superscript"/>
        <sz val="10"/>
        <rFont val="Arial"/>
        <family val="2"/>
      </rPr>
      <t>3</t>
    </r>
  </si>
  <si>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</si>
  <si>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</si>
  <si>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</si>
  <si>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</si>
  <si>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</si>
  <si>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</si>
  <si>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</si>
  <si>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</si>
  <si>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</si>
  <si>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</si>
  <si>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</si>
  <si>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</si>
  <si>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</si>
  <si>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</si>
  <si>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</si>
  <si>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</si>
  <si>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r>
      <t>1</t>
    </r>
    <r>
      <rPr>
        <sz val="10"/>
        <rFont val="Arial"/>
        <family val="2"/>
      </rPr>
      <t>8</t>
    </r>
    <r>
      <rPr>
        <sz val="10"/>
        <rFont val="Arial"/>
        <family val="2"/>
      </rPr>
      <t>:</t>
    </r>
    <r>
      <rPr>
        <sz val="10"/>
        <rFont val="Arial"/>
        <family val="2"/>
      </rPr>
      <t>30</t>
    </r>
    <r>
      <rPr>
        <vertAlign val="superscript"/>
        <sz val="10"/>
        <rFont val="Arial"/>
        <family val="2"/>
      </rPr>
      <t>2</t>
    </r>
    <r>
      <rPr>
        <sz val="10"/>
        <rFont val="Arial"/>
        <family val="2"/>
      </rPr>
      <t xml:space="preserve">, </t>
    </r>
    <r>
      <rPr>
        <sz val="10"/>
        <rFont val="Arial"/>
        <family val="2"/>
      </rPr>
      <t>20</t>
    </r>
    <r>
      <rPr>
        <sz val="10"/>
        <rFont val="Arial"/>
        <family val="2"/>
      </rPr>
      <t>:</t>
    </r>
    <r>
      <rPr>
        <sz val="10"/>
        <rFont val="Arial"/>
        <family val="2"/>
      </rPr>
      <t>3</t>
    </r>
    <r>
      <rPr>
        <sz val="10"/>
        <rFont val="Arial"/>
        <family val="2"/>
      </rPr>
      <t>0</t>
    </r>
    <r>
      <rPr>
        <vertAlign val="superscript"/>
        <sz val="10"/>
        <rFont val="Arial"/>
        <family val="2"/>
      </rPr>
      <t>3</t>
    </r>
    <phoneticPr fontId="0" type="noConversion"/>
  </si>
  <si>
    <r>
      <t>T+0</t>
    </r>
    <r>
      <rPr>
        <vertAlign val="superscript"/>
        <sz val="10"/>
        <rFont val="Arial"/>
        <family val="2"/>
      </rPr>
      <t>2</t>
    </r>
    <r>
      <rPr>
        <sz val="10"/>
        <rFont val="Arial"/>
        <family val="2"/>
      </rPr>
      <t>, T+2</t>
    </r>
    <r>
      <rPr>
        <vertAlign val="superscript"/>
        <sz val="10"/>
        <rFont val="Arial"/>
        <family val="2"/>
      </rPr>
      <t>3</t>
    </r>
    <phoneticPr fontId="0" type="noConversion"/>
  </si>
  <si>
    <t>V</t>
  </si>
  <si>
    <t>Closing time for same day transactions</t>
  </si>
  <si>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</si>
  <si>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</si>
  <si>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</si>
  <si>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</si>
  <si>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</si>
  <si>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</si>
  <si>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</si>
  <si>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</si>
  <si>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T+5 for equities.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</si>
  <si>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</si>
  <si>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</si>
  <si>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</si>
  <si>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</si>
  <si>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</si>
  <si>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</si>
  <si>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</si>
  <si>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</si>
  <si>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</si>
  <si>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</si>
  <si>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</si>
  <si>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</si>
  <si>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</si>
  <si>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</si>
  <si>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</si>
  <si>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</si>
  <si>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t>SE, O, B</t>
  </si>
  <si>
    <t>CB, B, O</t>
  </si>
  <si>
    <t>DVP: 16:10; FoP: 16:40</t>
  </si>
  <si>
    <t>Intraday finality</t>
  </si>
  <si>
    <t>(in %, total for the year)</t>
  </si>
  <si>
    <t>Table 8 (cont)</t>
  </si>
  <si>
    <t>B, O</t>
  </si>
  <si>
    <t>SEC, REP</t>
  </si>
  <si>
    <t>G, O</t>
  </si>
  <si>
    <t>Fedwire Securities Service</t>
  </si>
  <si>
    <t>B, C, E, O</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</si>
  <si>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</si>
  <si>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</si>
  <si>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</si>
  <si>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</si>
  <si>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</si>
  <si>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</si>
  <si>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</si>
  <si>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</si>
  <si>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</si>
  <si>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</si>
  <si>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</si>
  <si>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</si>
  <si>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</si>
  <si>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</si>
  <si>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</si>
  <si>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</si>
  <si>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</si>
  <si>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</si>
  <si>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</si>
  <si>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</si>
  <si>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</si>
  <si>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</si>
  <si>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</si>
  <si>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</si>
  <si>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</si>
  <si>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</si>
  <si>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</si>
  <si>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n</t>
    </r>
    <r>
      <rPr>
        <sz val="10"/>
        <rFont val="Arial"/>
        <family val="2"/>
      </rPr>
      <t>ap</t>
    </r>
    <phoneticPr fontId="0" type="noConversion"/>
  </si>
  <si>
    <t>nap</t>
    <phoneticPr fontId="0" type="noConversion"/>
  </si>
  <si>
    <t>Settlement finality</t>
  </si>
  <si>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</si>
  <si>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</si>
  <si>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</si>
  <si>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</si>
  <si>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</si>
  <si>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</si>
  <si>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t>9:15-11:30,
13:00-15:00</t>
  </si>
  <si>
    <r>
      <t>indep</t>
    </r>
    <r>
      <rPr>
        <vertAlign val="superscript"/>
        <sz val="10"/>
        <rFont val="Arial"/>
        <family val="2"/>
      </rPr>
      <t>3</t>
    </r>
  </si>
  <si>
    <t>NDS</t>
  </si>
  <si>
    <t>CB, O</t>
  </si>
  <si>
    <t>ETL</t>
  </si>
  <si>
    <t>BSE: BOLT</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</si>
  <si>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For central bank money.    </t>
    </r>
    <r>
      <rPr>
        <vertAlign val="superscript"/>
        <sz val="9"/>
        <rFont val="Arial"/>
        <family val="2"/>
      </rPr>
      <t>3</t>
    </r>
    <r>
      <rPr>
        <sz val="9"/>
        <rFont val="Arial"/>
        <family val="2"/>
      </rPr>
      <t xml:space="preserve"> For commercial bank money.</t>
    </r>
  </si>
  <si>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</si>
  <si>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</si>
  <si>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</si>
  <si>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</si>
  <si>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</si>
  <si>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</si>
  <si>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</si>
  <si>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J</t>
    </r>
    <r>
      <rPr>
        <sz val="10"/>
        <rFont val="Arial"/>
        <family val="2"/>
      </rPr>
      <t>SCC</t>
    </r>
  </si>
  <si>
    <r>
      <t>J</t>
    </r>
    <r>
      <rPr>
        <sz val="10"/>
        <rFont val="Arial"/>
        <family val="2"/>
      </rPr>
      <t>DCC</t>
    </r>
  </si>
  <si>
    <t>Table 10a</t>
  </si>
  <si>
    <t>Table CCP3</t>
  </si>
  <si>
    <t>direct: 13; 
indirect: 1</t>
    <phoneticPr fontId="0" type="noConversion"/>
  </si>
  <si>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</si>
  <si>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</si>
  <si>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</si>
  <si>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</si>
  <si>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</si>
  <si>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</si>
  <si>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</si>
  <si>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</si>
  <si>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</si>
  <si>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</si>
  <si>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</si>
  <si>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</si>
  <si>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</si>
  <si>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</si>
  <si>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</si>
  <si>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</si>
  <si>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</si>
  <si>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</si>
  <si>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</si>
  <si>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</si>
  <si>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</si>
  <si>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</si>
  <si>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</si>
  <si>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</si>
  <si>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</si>
  <si>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</si>
  <si>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</si>
  <si>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</si>
  <si>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</si>
  <si>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</si>
  <si>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</si>
  <si>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</si>
  <si>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</si>
  <si>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</si>
  <si>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</si>
  <si>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</si>
  <si>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</si>
  <si>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</si>
  <si>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</si>
  <si>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</si>
  <si>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</si>
  <si>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</si>
  <si>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</si>
  <si>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</si>
  <si>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</si>
  <si>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</si>
  <si>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</si>
  <si>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</si>
  <si>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r>
      <t>CSD</t>
    </r>
    <r>
      <rPr>
        <vertAlign val="superscript"/>
        <sz val="10"/>
        <rFont val="Arial"/>
        <family val="2"/>
      </rPr>
      <t>1, 3</t>
    </r>
    <phoneticPr fontId="0" type="noConversion"/>
  </si>
  <si>
    <t>RUR, USD</t>
  </si>
  <si>
    <t>SAR</t>
  </si>
  <si>
    <r>
      <t>CB,</t>
    </r>
    <r>
      <rPr>
        <sz val="10"/>
        <rFont val="Arial"/>
        <family val="2"/>
      </rPr>
      <t xml:space="preserve"> </t>
    </r>
    <r>
      <rPr>
        <sz val="10"/>
        <rFont val="Arial"/>
        <family val="2"/>
      </rPr>
      <t>B</t>
    </r>
    <phoneticPr fontId="0" type="noConversion"/>
  </si>
  <si>
    <t>ZAR</t>
  </si>
  <si>
    <t>TRY, USD, EUR</t>
  </si>
  <si>
    <t>T+0, T+2</t>
  </si>
  <si>
    <t>TRY</t>
  </si>
  <si>
    <t>DVP1</t>
    <phoneticPr fontId="0" type="noConversion"/>
  </si>
  <si>
    <r>
      <t>S</t>
    </r>
    <r>
      <rPr>
        <sz val="10"/>
        <rFont val="Arial"/>
        <family val="2"/>
      </rPr>
      <t>E</t>
    </r>
    <r>
      <rPr>
        <vertAlign val="superscript"/>
        <sz val="10"/>
        <rFont val="Arial"/>
        <family val="2"/>
      </rPr>
      <t>1</t>
    </r>
    <phoneticPr fontId="0" type="noConversion"/>
  </si>
  <si>
    <t>CH Province</t>
  </si>
  <si>
    <r>
      <t>PNS</t>
    </r>
    <r>
      <rPr>
        <vertAlign val="superscript"/>
        <sz val="10"/>
        <rFont val="Arial"/>
        <family val="2"/>
      </rPr>
      <t>1</t>
    </r>
  </si>
  <si>
    <r>
      <t>D</t>
    </r>
    <r>
      <rPr>
        <sz val="10"/>
        <rFont val="Arial"/>
        <family val="2"/>
      </rPr>
      <t>OM, B, C, G</t>
    </r>
    <phoneticPr fontId="0" type="noConversion"/>
  </si>
  <si>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</si>
  <si>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</si>
  <si>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</si>
  <si>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</si>
  <si>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</si>
  <si>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</si>
  <si>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</si>
  <si>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</si>
  <si>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</si>
  <si>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</si>
  <si>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</si>
  <si>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</si>
  <si>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</si>
  <si>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</si>
  <si>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</si>
  <si>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</si>
  <si>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</si>
  <si>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</si>
  <si>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</si>
  <si>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</si>
  <si>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</si>
  <si>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</si>
  <si>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</si>
  <si>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</si>
  <si>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</si>
  <si>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</si>
  <si>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</si>
  <si>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</si>
  <si>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r>
      <t>SE</t>
    </r>
    <r>
      <rPr>
        <vertAlign val="superscript"/>
        <sz val="10"/>
        <rFont val="Arial"/>
        <family val="2"/>
      </rPr>
      <t>1</t>
    </r>
    <phoneticPr fontId="0" type="noConversion"/>
  </si>
  <si>
    <t>RMB CHATS</t>
  </si>
  <si>
    <t>direct: Euroclear Bank</t>
  </si>
  <si>
    <t>9:00-17:40</t>
  </si>
  <si>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</si>
  <si>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</si>
  <si>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</si>
  <si>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</si>
  <si>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</si>
  <si>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</si>
  <si>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</si>
  <si>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</si>
  <si>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</si>
  <si>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</si>
  <si>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t>Transferable balances held at the central bank</t>
  </si>
  <si>
    <t>Use of payment instruments by non-banks: average value per transaction</t>
  </si>
  <si>
    <r>
      <t>SE,</t>
    </r>
    <r>
      <rPr>
        <sz val="10"/>
        <rFont val="Arial"/>
        <family val="2"/>
      </rPr>
      <t xml:space="preserve"> </t>
    </r>
    <r>
      <rPr>
        <sz val="10"/>
        <rFont val="Arial"/>
        <family val="2"/>
      </rPr>
      <t>O</t>
    </r>
    <phoneticPr fontId="0" type="noConversion"/>
  </si>
  <si>
    <t>(% of total number of transactions)</t>
  </si>
  <si>
    <t>Table 7a (cont)</t>
  </si>
  <si>
    <t>Table 7b</t>
  </si>
  <si>
    <t>(% change on previous year)</t>
  </si>
  <si>
    <t>11:00 - 15:30</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</si>
  <si>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</si>
  <si>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</si>
  <si>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</si>
  <si>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</si>
  <si>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</si>
  <si>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</si>
  <si>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</si>
  <si>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</si>
  <si>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</si>
  <si>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</si>
  <si>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</si>
  <si>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</si>
  <si>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</si>
  <si>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</si>
  <si>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</si>
  <si>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</si>
  <si>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</si>
  <si>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</si>
  <si>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</si>
  <si>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</si>
  <si>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</si>
  <si>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</si>
  <si>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</si>
  <si>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</si>
  <si>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</si>
  <si>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</si>
  <si>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</si>
  <si>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</si>
  <si>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</si>
  <si>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</si>
  <si>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</si>
  <si>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</si>
  <si>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</si>
  <si>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</si>
  <si>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r>
      <t>D</t>
    </r>
    <r>
      <rPr>
        <vertAlign val="superscript"/>
        <sz val="10"/>
        <rFont val="Arial"/>
        <family val="2"/>
      </rPr>
      <t>1</t>
    </r>
    <r>
      <rPr>
        <sz val="10"/>
        <rFont val="Arial"/>
        <family val="2"/>
      </rPr>
      <t>, C</t>
    </r>
    <r>
      <rPr>
        <vertAlign val="superscript"/>
        <sz val="10"/>
        <rFont val="Arial"/>
        <family val="2"/>
      </rPr>
      <t>2</t>
    </r>
  </si>
  <si>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</si>
  <si>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</si>
  <si>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</si>
  <si>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</si>
  <si>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</si>
  <si>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</si>
  <si>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</si>
  <si>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</si>
  <si>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</si>
  <si>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</si>
  <si>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</si>
  <si>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</si>
  <si>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</si>
  <si>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</si>
  <si>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</si>
  <si>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</si>
  <si>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</si>
  <si>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</si>
  <si>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</si>
  <si>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</si>
  <si>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</si>
  <si>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</si>
  <si>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</si>
  <si>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</si>
  <si>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</si>
  <si>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</si>
  <si>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</si>
  <si>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</si>
  <si>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</si>
  <si>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</si>
  <si>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</si>
  <si>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</si>
  <si>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</si>
  <si>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</si>
  <si>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</si>
  <si>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</si>
  <si>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r>
      <t xml:space="preserve">Average value per inhabitant </t>
    </r>
    <r>
      <rPr>
        <i/>
        <sz val="10"/>
        <rFont val="Arial"/>
        <family val="2"/>
      </rPr>
      <t>(USD thousands)</t>
    </r>
    <r>
      <rPr>
        <b/>
        <vertAlign val="superscript"/>
        <sz val="10"/>
        <rFont val="Arial"/>
        <family val="2"/>
      </rPr>
      <t>1</t>
    </r>
  </si>
  <si>
    <t>ELT</t>
  </si>
  <si>
    <t>08:30-17:30</t>
  </si>
  <si>
    <t>OSE</t>
  </si>
  <si>
    <r>
      <t>16:00</t>
    </r>
    <r>
      <rPr>
        <vertAlign val="superscript"/>
        <sz val="10"/>
        <rFont val="Arial"/>
        <family val="2"/>
      </rPr>
      <t>2</t>
    </r>
  </si>
  <si>
    <r>
      <t>T+3</t>
    </r>
    <r>
      <rPr>
        <vertAlign val="superscript"/>
        <sz val="10"/>
        <rFont val="Arial"/>
        <family val="2"/>
      </rPr>
      <t>2</t>
    </r>
    <r>
      <rPr>
        <sz val="10"/>
        <rFont val="Arial"/>
        <family val="2"/>
      </rPr>
      <t>, T+5</t>
    </r>
    <r>
      <rPr>
        <vertAlign val="superscript"/>
        <sz val="10"/>
        <rFont val="Arial"/>
        <family val="2"/>
      </rPr>
      <t>3</t>
    </r>
  </si>
  <si>
    <t>MN, BA</t>
  </si>
  <si>
    <r>
      <t>Netherlands</t>
    </r>
    <r>
      <rPr>
        <sz val="9"/>
        <rFont val="Arial"/>
        <family val="2"/>
      </rPr>
      <t xml:space="preserve">: </t>
    </r>
    <r>
      <rPr>
        <vertAlign val="superscript"/>
        <sz val="9"/>
        <rFont val="Arial"/>
        <family val="2"/>
      </rPr>
      <t>1</t>
    </r>
    <r>
      <rPr>
        <sz val="9"/>
        <rFont val="Arial"/>
        <family val="2"/>
      </rPr>
      <t xml:space="preserve"> Euroclear Group.</t>
    </r>
  </si>
  <si>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</si>
  <si>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</si>
  <si>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</si>
  <si>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</si>
  <si>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</si>
  <si>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</si>
  <si>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</si>
  <si>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</si>
  <si>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</si>
  <si>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</si>
  <si>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</si>
  <si>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</si>
  <si>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</si>
  <si>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</si>
  <si>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</si>
  <si>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</si>
  <si>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</si>
  <si>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</si>
  <si>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</si>
  <si>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</si>
  <si>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</si>
  <si>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</si>
  <si>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</si>
  <si>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</si>
  <si>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</si>
  <si>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</si>
  <si>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</si>
  <si>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</si>
  <si>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</si>
  <si>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</si>
  <si>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t>Korea Exchange(KRX)</t>
  </si>
  <si>
    <t>BMV</t>
  </si>
  <si>
    <t>SEC: E</t>
  </si>
  <si>
    <t>08:30-15:00</t>
  </si>
  <si>
    <t>Mexder</t>
  </si>
  <si>
    <r>
      <t>09:00-15:00</t>
    </r>
    <r>
      <rPr>
        <vertAlign val="superscript"/>
        <sz val="10"/>
        <rFont val="Arial"/>
        <family val="2"/>
      </rPr>
      <t>1</t>
    </r>
    <r>
      <rPr>
        <sz val="10"/>
        <rFont val="Arial"/>
        <family val="2"/>
      </rPr>
      <t>,
09:00-15:15</t>
    </r>
    <r>
      <rPr>
        <vertAlign val="superscript"/>
        <sz val="10"/>
        <rFont val="Arial"/>
        <family val="2"/>
      </rPr>
      <t>2</t>
    </r>
  </si>
  <si>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</si>
  <si>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</si>
  <si>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</si>
  <si>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</si>
  <si>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</si>
  <si>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</si>
  <si>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</si>
  <si>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</si>
  <si>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</si>
  <si>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</si>
  <si>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</si>
  <si>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</si>
  <si>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</si>
  <si>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</si>
  <si>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</si>
  <si>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</si>
  <si>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</si>
  <si>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</si>
  <si>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</si>
  <si>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</si>
  <si>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</si>
  <si>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</si>
  <si>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</si>
  <si>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</si>
  <si>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Fedwire</t>
    </r>
    <r>
      <rPr>
        <vertAlign val="superscript"/>
        <sz val="10"/>
        <rFont val="Arial"/>
        <family val="2"/>
      </rPr>
      <t>6, 7</t>
    </r>
  </si>
  <si>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</si>
  <si>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</si>
  <si>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</si>
  <si>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</si>
  <si>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</si>
  <si>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</si>
  <si>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</si>
  <si>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</si>
  <si>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</si>
  <si>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</si>
  <si>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</si>
  <si>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</si>
  <si>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</si>
  <si>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</si>
  <si>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</si>
  <si>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</si>
  <si>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</si>
  <si>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</si>
  <si>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</si>
  <si>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</si>
  <si>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</si>
  <si>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</si>
  <si>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</si>
  <si>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</si>
  <si>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</si>
  <si>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t>Shanghai Stock Exchange</t>
  </si>
  <si>
    <t>Euronext Paris</t>
  </si>
  <si>
    <t>(average for December or average of last reserve maintenance period)1</t>
  </si>
  <si>
    <t>Hong Kong SAR3</t>
  </si>
  <si>
    <t>Sweden3</t>
  </si>
  <si>
    <t>CPSS4</t>
  </si>
  <si>
    <t>France5</t>
  </si>
  <si>
    <t>no link</t>
  </si>
  <si>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</si>
  <si>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</si>
  <si>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</si>
  <si>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</si>
  <si>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</si>
  <si>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</si>
  <si>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r>
      <t>DOM,</t>
    </r>
    <r>
      <rPr>
        <sz val="10"/>
        <rFont val="Arial"/>
        <family val="2"/>
      </rPr>
      <t xml:space="preserve"> </t>
    </r>
    <r>
      <rPr>
        <sz val="10"/>
        <rFont val="Arial"/>
        <family val="2"/>
      </rPr>
      <t>B,</t>
    </r>
    <r>
      <rPr>
        <sz val="10"/>
        <rFont val="Arial"/>
        <family val="2"/>
      </rPr>
      <t xml:space="preserve"> </t>
    </r>
    <r>
      <rPr>
        <sz val="10"/>
        <rFont val="Arial"/>
        <family val="2"/>
      </rPr>
      <t>G,</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</si>
  <si>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B,</t>
    </r>
    <r>
      <rPr>
        <sz val="10"/>
        <rFont val="Arial"/>
        <family val="2"/>
      </rPr>
      <t xml:space="preserve"> </t>
    </r>
    <r>
      <rPr>
        <sz val="10"/>
        <rFont val="Arial"/>
        <family val="2"/>
      </rPr>
      <t>G,</t>
    </r>
    <r>
      <rPr>
        <sz val="10"/>
        <rFont val="Arial"/>
        <family val="2"/>
      </rPr>
      <t xml:space="preserve"> </t>
    </r>
    <r>
      <rPr>
        <sz val="10"/>
        <rFont val="Arial"/>
        <family val="2"/>
      </rPr>
      <t>O</t>
    </r>
    <phoneticPr fontId="0" type="noConversion"/>
  </si>
  <si>
    <t>CCG</t>
  </si>
  <si>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</si>
  <si>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</si>
  <si>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</si>
  <si>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</si>
  <si>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</si>
  <si>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</si>
  <si>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</si>
  <si>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</si>
  <si>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</si>
  <si>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</si>
  <si>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CB: CHF; B: CHF and all other 34 currencies: SIX SIS</t>
  </si>
  <si>
    <t>Table 10 (cont)</t>
  </si>
  <si>
    <t>Terminals located in the country: number of terminals</t>
  </si>
  <si>
    <t>SGD, AUD, HKD, USD</t>
  </si>
  <si>
    <t>For the footnotes regarding the systems,  see after this table.</t>
    <phoneticPr fontId="0" type="noConversion"/>
  </si>
  <si>
    <t>T</t>
  </si>
  <si>
    <t>BRL</t>
  </si>
  <si>
    <r>
      <t>int</t>
    </r>
    <r>
      <rPr>
        <vertAlign val="superscript"/>
        <sz val="10"/>
        <rFont val="Arial"/>
        <family val="2"/>
      </rPr>
      <t>4</t>
    </r>
    <r>
      <rPr>
        <sz val="10"/>
        <rFont val="Arial"/>
        <family val="2"/>
      </rPr>
      <t>;</t>
    </r>
    <r>
      <rPr>
        <sz val="10"/>
        <rFont val="Arial"/>
        <family val="2"/>
      </rPr>
      <t xml:space="preserve"> </t>
    </r>
    <r>
      <rPr>
        <sz val="10"/>
        <rFont val="Arial"/>
        <family val="2"/>
      </rPr>
      <t>indep</t>
    </r>
    <r>
      <rPr>
        <vertAlign val="superscript"/>
        <sz val="10"/>
        <rFont val="Arial"/>
        <family val="2"/>
      </rPr>
      <t>5, 6</t>
    </r>
  </si>
  <si>
    <t>Use of payment instruments by non-banks: relative importance of payment instruments, in number of transactions</t>
  </si>
  <si>
    <t xml:space="preserve">09:00-17:00 </t>
  </si>
  <si>
    <t>ELT, FLT</t>
  </si>
  <si>
    <t>Turkish Derivatives Exchange</t>
  </si>
  <si>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</si>
  <si>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</si>
  <si>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</si>
  <si>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</si>
  <si>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r>
      <t>Japan</t>
    </r>
    <r>
      <rPr>
        <vertAlign val="superscript"/>
        <sz val="10"/>
        <rFont val="Arial"/>
        <family val="2"/>
      </rPr>
      <t>2</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</si>
  <si>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</si>
  <si>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</si>
  <si>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</si>
  <si>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</si>
  <si>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</si>
  <si>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</si>
  <si>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(end of year)</t>
    </r>
    <r>
      <rPr>
        <vertAlign val="superscript"/>
        <sz val="10"/>
        <rFont val="Arial"/>
        <family val="2"/>
      </rPr>
      <t>1</t>
    </r>
  </si>
  <si>
    <t>Table 13 (cont)</t>
  </si>
  <si>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</si>
  <si>
    <r>
      <t>CCP</t>
    </r>
    <r>
      <rPr>
        <vertAlign val="superscript"/>
        <sz val="10"/>
        <rFont val="Arial"/>
        <family val="2"/>
      </rPr>
      <t>1</t>
    </r>
  </si>
  <si>
    <t>New York Stock Exchange</t>
  </si>
  <si>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phoneticPr fontId="0" type="noConversion"/>
  </si>
  <si>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</si>
  <si>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</si>
  <si>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</si>
  <si>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</si>
  <si>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</si>
  <si>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</si>
  <si>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</si>
  <si>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07:30-22:00</t>
    </r>
    <r>
      <rPr>
        <vertAlign val="superscript"/>
        <sz val="10"/>
        <rFont val="Arial"/>
        <family val="2"/>
      </rPr>
      <t>4</t>
    </r>
  </si>
  <si>
    <r>
      <t>indep</t>
    </r>
    <r>
      <rPr>
        <vertAlign val="superscript"/>
        <sz val="10"/>
        <rFont val="Arial"/>
        <family val="2"/>
      </rPr>
      <t>1</t>
    </r>
  </si>
  <si>
    <t>SGD</t>
  </si>
  <si>
    <t>DVP1</t>
  </si>
  <si>
    <t>07:00</t>
  </si>
  <si>
    <t>SE Nasdaq OMXDM</t>
  </si>
  <si>
    <r>
      <t>D</t>
    </r>
    <r>
      <rPr>
        <sz val="10"/>
        <rFont val="Arial"/>
        <family val="2"/>
      </rPr>
      <t>OM, INT, B, C, G</t>
    </r>
  </si>
  <si>
    <r>
      <t>T+1</t>
    </r>
    <r>
      <rPr>
        <vertAlign val="superscript"/>
        <sz val="10"/>
        <rFont val="Arial"/>
        <family val="2"/>
      </rPr>
      <t>2</t>
    </r>
    <r>
      <rPr>
        <sz val="10"/>
        <rFont val="Arial"/>
        <family val="2"/>
      </rPr>
      <t>; T+3</t>
    </r>
  </si>
  <si>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</si>
  <si>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</si>
  <si>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</si>
  <si>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</si>
  <si>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</si>
  <si>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</si>
  <si>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</si>
  <si>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</si>
  <si>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</si>
  <si>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</si>
  <si>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</si>
  <si>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</si>
  <si>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</si>
  <si>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</si>
  <si>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</si>
  <si>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</si>
  <si>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</si>
  <si>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</si>
  <si>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</si>
  <si>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</si>
  <si>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</si>
  <si>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</si>
  <si>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</si>
  <si>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</si>
  <si>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</si>
  <si>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</si>
  <si>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</si>
  <si>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</si>
  <si>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</si>
  <si>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</si>
  <si>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</si>
  <si>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</si>
  <si>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</si>
  <si>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</si>
  <si>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</si>
  <si>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</si>
  <si>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</si>
  <si>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</si>
  <si>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</si>
  <si>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</si>
  <si>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</si>
  <si>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</si>
  <si>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</si>
  <si>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</si>
  <si>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</si>
  <si>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</si>
  <si>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</si>
  <si>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</si>
  <si>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</si>
  <si>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</si>
  <si>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</si>
  <si>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</si>
  <si>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</si>
  <si>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</si>
  <si>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C</t>
    </r>
    <r>
      <rPr>
        <sz val="10"/>
        <rFont val="Arial"/>
        <family val="2"/>
      </rPr>
      <t>B, B</t>
    </r>
  </si>
  <si>
    <t>DOM: G</t>
  </si>
  <si>
    <t>Euroclear Sweden</t>
  </si>
  <si>
    <t>HKD, USD, EUR, CNY</t>
  </si>
  <si>
    <r>
      <t>DOM, INT, E</t>
    </r>
    <r>
      <rPr>
        <vertAlign val="superscript"/>
        <sz val="10"/>
        <rFont val="Arial"/>
        <family val="2"/>
      </rPr>
      <t>1</t>
    </r>
    <r>
      <rPr>
        <sz val="10"/>
        <rFont val="Arial"/>
        <family val="2"/>
      </rPr>
      <t>,</t>
    </r>
    <r>
      <rPr>
        <sz val="10"/>
        <rFont val="Arial"/>
        <family val="2"/>
      </rPr>
      <t xml:space="preserve"> </t>
    </r>
    <r>
      <rPr>
        <sz val="10"/>
        <rFont val="Arial"/>
        <family val="2"/>
      </rPr>
      <t>O</t>
    </r>
    <r>
      <rPr>
        <vertAlign val="superscript"/>
        <sz val="10"/>
        <rFont val="Arial"/>
        <family val="2"/>
      </rPr>
      <t>2</t>
    </r>
    <phoneticPr fontId="0" type="noConversion"/>
  </si>
  <si>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</si>
  <si>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</si>
  <si>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</si>
  <si>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</si>
  <si>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</si>
  <si>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</si>
  <si>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</si>
  <si>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</si>
  <si>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</si>
  <si>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</si>
  <si>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t>
    </r>
  </si>
  <si>
    <t>CAD, USD</t>
  </si>
  <si>
    <t>Transactions at terminals: value of cash withdrawals and loading transactions</t>
  </si>
  <si>
    <r>
      <t>T</t>
    </r>
    <r>
      <rPr>
        <sz val="10"/>
        <rFont val="Arial"/>
        <family val="2"/>
      </rPr>
      <t>-</t>
    </r>
    <r>
      <rPr>
        <sz val="10"/>
        <rFont val="Arial"/>
        <family val="2"/>
      </rPr>
      <t xml:space="preserve"> </t>
    </r>
    <r>
      <rPr>
        <sz val="10"/>
        <rFont val="Arial"/>
        <family val="2"/>
      </rPr>
      <t>T+3</t>
    </r>
    <phoneticPr fontId="0" type="noConversion"/>
  </si>
  <si>
    <t>Japan</t>
    <phoneticPr fontId="0" type="noConversion"/>
  </si>
  <si>
    <t>Table TRS2</t>
  </si>
  <si>
    <t>Card payments (except e-money)</t>
  </si>
  <si>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</si>
  <si>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</si>
  <si>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</si>
  <si>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</si>
  <si>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</si>
  <si>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</si>
  <si>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</si>
  <si>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</si>
  <si>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</si>
  <si>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</si>
  <si>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</si>
  <si>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</si>
  <si>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</si>
  <si>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15:15</t>
    </r>
    <r>
      <rPr>
        <vertAlign val="superscript"/>
        <sz val="10"/>
        <rFont val="Arial"/>
        <family val="2"/>
      </rPr>
      <t>2</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</si>
  <si>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</si>
  <si>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</si>
  <si>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</si>
  <si>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</si>
  <si>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</si>
  <si>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</si>
  <si>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</si>
  <si>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</si>
  <si>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</si>
  <si>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</si>
  <si>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</si>
  <si>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</si>
  <si>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</si>
  <si>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</si>
  <si>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</si>
  <si>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</si>
  <si>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</si>
  <si>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</si>
  <si>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</si>
  <si>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</si>
  <si>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</si>
  <si>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</si>
  <si>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</si>
  <si>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</si>
  <si>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</si>
  <si>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</si>
  <si>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</si>
  <si>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t>S</t>
  </si>
  <si>
    <r>
      <t xml:space="preserve">Exchange rate vis-à-vis USD </t>
    </r>
    <r>
      <rPr>
        <i/>
        <sz val="10"/>
        <rFont val="Arial"/>
        <family val="2"/>
      </rPr>
      <t>(yearly average)</t>
    </r>
  </si>
  <si>
    <r>
      <t>CLS</t>
    </r>
    <r>
      <rPr>
        <vertAlign val="superscript"/>
        <sz val="10"/>
        <rFont val="Arial"/>
        <family val="2"/>
      </rPr>
      <t>3</t>
    </r>
  </si>
  <si>
    <r>
      <t>D</t>
    </r>
    <r>
      <rPr>
        <sz val="10"/>
        <rFont val="Arial"/>
        <family val="2"/>
      </rPr>
      <t>VP1</t>
    </r>
  </si>
  <si>
    <t>Transactions at terminals: number of cash withdrawals and loading transactions</t>
  </si>
  <si>
    <t>Transactions at terminals: increase in the number of cash withdrawals and loading transactions</t>
  </si>
  <si>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</si>
  <si>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</si>
  <si>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</si>
  <si>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</si>
  <si>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</si>
  <si>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</si>
  <si>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</si>
  <si>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</si>
  <si>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</si>
  <si>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</si>
  <si>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</si>
  <si>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</si>
  <si>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</si>
  <si>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</si>
  <si>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</si>
  <si>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</si>
  <si>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</si>
  <si>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</si>
  <si>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</si>
  <si>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</si>
  <si>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</si>
  <si>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</si>
  <si>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</si>
  <si>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</si>
  <si>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</si>
  <si>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</si>
  <si>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</si>
  <si>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</si>
  <si>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India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</si>
  <si>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</si>
  <si>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</si>
  <si>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</si>
  <si>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</si>
  <si>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</si>
  <si>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EURO1 / STEP1</t>
  </si>
  <si>
    <t>Regulated off-exchange</t>
  </si>
  <si>
    <t>FLT, ELT</t>
  </si>
  <si>
    <r>
      <t>0</t>
    </r>
    <r>
      <rPr>
        <sz val="10"/>
        <rFont val="Arial"/>
        <family val="2"/>
      </rPr>
      <t>8</t>
    </r>
    <r>
      <rPr>
        <sz val="10"/>
        <rFont val="Arial"/>
        <family val="2"/>
      </rPr>
      <t>:45-15:30</t>
    </r>
    <phoneticPr fontId="0" type="noConversion"/>
  </si>
  <si>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</si>
  <si>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</si>
  <si>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</si>
  <si>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</si>
  <si>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</si>
  <si>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</si>
  <si>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</si>
  <si>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</si>
  <si>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</si>
  <si>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</si>
  <si>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</si>
  <si>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</si>
  <si>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r>
      <t>T</t>
    </r>
    <r>
      <rPr>
        <sz val="10"/>
        <rFont val="Arial"/>
        <family val="2"/>
      </rPr>
      <t>+0- T+2</t>
    </r>
  </si>
  <si>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</si>
  <si>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</si>
  <si>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</si>
  <si>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</si>
  <si>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</si>
  <si>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</si>
  <si>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</si>
  <si>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</si>
  <si>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</si>
  <si>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</si>
  <si>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</si>
  <si>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</si>
  <si>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</si>
  <si>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SE</t>
    </r>
    <r>
      <rPr>
        <vertAlign val="superscript"/>
        <sz val="10"/>
        <rFont val="Arial"/>
        <family val="2"/>
      </rPr>
      <t>1</t>
    </r>
  </si>
  <si>
    <t>Table CCP1 (cont)</t>
  </si>
  <si>
    <t>Table CCP2</t>
  </si>
  <si>
    <t>CLS</t>
  </si>
  <si>
    <t>Memo:</t>
  </si>
  <si>
    <t>FX</t>
  </si>
  <si>
    <t>CCP</t>
  </si>
  <si>
    <t>Type of securities held</t>
  </si>
  <si>
    <t>Indeval</t>
    <phoneticPr fontId="0" type="noConversion"/>
  </si>
  <si>
    <r>
      <t>DVP3</t>
    </r>
    <r>
      <rPr>
        <vertAlign val="superscript"/>
        <sz val="10"/>
        <rFont val="Arial"/>
        <family val="2"/>
      </rPr>
      <t>1</t>
    </r>
    <phoneticPr fontId="0" type="noConversion"/>
  </si>
  <si>
    <r>
      <t>J</t>
    </r>
    <r>
      <rPr>
        <sz val="10"/>
        <rFont val="Arial"/>
        <family val="2"/>
      </rPr>
      <t>GBCC</t>
    </r>
  </si>
  <si>
    <r>
      <t>Intraday</t>
    </r>
    <r>
      <rPr>
        <vertAlign val="superscript"/>
        <sz val="10"/>
        <rFont val="Arial"/>
        <family val="2"/>
      </rPr>
      <t>1</t>
    </r>
  </si>
  <si>
    <r>
      <t>B, CB</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</si>
  <si>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</si>
  <si>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</si>
  <si>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</si>
  <si>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</si>
  <si>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</si>
  <si>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</si>
  <si>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</si>
  <si>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</si>
  <si>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</si>
  <si>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</si>
  <si>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</si>
  <si>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</si>
  <si>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</si>
  <si>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</si>
  <si>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</si>
  <si>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</si>
  <si>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</si>
  <si>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</si>
  <si>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</si>
  <si>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r>
      <t>direct:</t>
    </r>
    <r>
      <rPr>
        <sz val="10"/>
        <rFont val="Arial"/>
        <family val="2"/>
      </rPr>
      <t xml:space="preserve"> </t>
    </r>
    <r>
      <rPr>
        <sz val="10"/>
        <rFont val="Arial"/>
        <family val="2"/>
      </rPr>
      <t>Central Moneymarkets Unit,</t>
    </r>
    <r>
      <rPr>
        <sz val="10"/>
        <rFont val="Arial"/>
        <family val="2"/>
      </rPr>
      <t xml:space="preserve"> </t>
    </r>
    <r>
      <rPr>
        <sz val="10"/>
        <rFont val="Arial"/>
        <family val="2"/>
      </rPr>
      <t>Clearstream Banking Luxembourg</t>
    </r>
  </si>
  <si>
    <t>Brazil</t>
    <phoneticPr fontId="0" type="noConversion"/>
  </si>
  <si>
    <t>DOM; G</t>
  </si>
  <si>
    <t>DOM; E, B, O</t>
  </si>
  <si>
    <t>National Securities Clearing Corporation (NSCC)</t>
  </si>
  <si>
    <t>Settlement</t>
  </si>
  <si>
    <t>cross: 1</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</si>
  <si>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</si>
  <si>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</si>
  <si>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</si>
  <si>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</si>
  <si>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</si>
  <si>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</si>
  <si>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</si>
  <si>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</si>
  <si>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</si>
  <si>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</si>
  <si>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</si>
  <si>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08:30</t>
    </r>
    <r>
      <rPr>
        <vertAlign val="superscript"/>
        <sz val="10"/>
        <rFont val="Arial"/>
        <family val="2"/>
      </rPr>
      <t>5</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</si>
  <si>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</si>
  <si>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</si>
  <si>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</si>
  <si>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</si>
  <si>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</si>
  <si>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</si>
  <si>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</si>
  <si>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</si>
  <si>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n</t>
    </r>
    <r>
      <rPr>
        <sz val="10"/>
        <rFont val="Arial"/>
        <family val="2"/>
      </rPr>
      <t>ap</t>
    </r>
    <phoneticPr fontId="0" type="noConversion"/>
  </si>
  <si>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</si>
  <si>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</si>
  <si>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</si>
  <si>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</si>
  <si>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</si>
  <si>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</si>
  <si>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</si>
  <si>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</si>
  <si>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</si>
  <si>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</si>
  <si>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</si>
  <si>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</si>
  <si>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</si>
  <si>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t>24:00</t>
  </si>
  <si>
    <r>
      <t>Intraday</t>
    </r>
    <r>
      <rPr>
        <vertAlign val="superscript"/>
        <sz val="10"/>
        <rFont val="Arial"/>
        <family val="2"/>
      </rPr>
      <t>4</t>
    </r>
  </si>
  <si>
    <r>
      <t>no</t>
    </r>
    <r>
      <rPr>
        <vertAlign val="superscript"/>
        <sz val="10"/>
        <rFont val="Arial"/>
        <family val="2"/>
      </rPr>
      <t>1</t>
    </r>
    <phoneticPr fontId="0" type="noConversion"/>
  </si>
  <si>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</si>
  <si>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</si>
  <si>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</si>
  <si>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</si>
  <si>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</si>
  <si>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</si>
  <si>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</si>
  <si>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</si>
  <si>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</si>
  <si>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</si>
  <si>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</si>
  <si>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</si>
  <si>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r>
      <t>Central Dematerialized System</t>
    </r>
    <r>
      <rPr>
        <vertAlign val="superscript"/>
        <sz val="10"/>
        <rFont val="Arial"/>
        <family val="2"/>
      </rPr>
      <t>4</t>
    </r>
    <phoneticPr fontId="0" type="noConversion"/>
  </si>
  <si>
    <t>Mexico</t>
    <phoneticPr fontId="0" type="noConversion"/>
  </si>
  <si>
    <t>Russia</t>
    <phoneticPr fontId="0" type="noConversion"/>
  </si>
  <si>
    <r>
      <t>K</t>
    </r>
    <r>
      <rPr>
        <sz val="10"/>
        <rFont val="Arial"/>
        <family val="2"/>
      </rPr>
      <t>SD</t>
    </r>
    <phoneticPr fontId="0" type="noConversion"/>
  </si>
  <si>
    <t>CMU</t>
    <phoneticPr fontId="0" type="noConversion"/>
  </si>
  <si>
    <r>
      <t>DVP1</t>
    </r>
    <r>
      <rPr>
        <vertAlign val="superscript"/>
        <sz val="10"/>
        <rFont val="Arial"/>
        <family val="2"/>
      </rPr>
      <t>2</t>
    </r>
    <r>
      <rPr>
        <sz val="10"/>
        <rFont val="Arial"/>
        <family val="2"/>
      </rPr>
      <t>, DVP3</t>
    </r>
    <r>
      <rPr>
        <vertAlign val="superscript"/>
        <sz val="10"/>
        <rFont val="Arial"/>
        <family val="2"/>
      </rPr>
      <t>3</t>
    </r>
    <phoneticPr fontId="0" type="noConversion"/>
  </si>
  <si>
    <r>
      <t>18.30</t>
    </r>
    <r>
      <rPr>
        <vertAlign val="superscript"/>
        <sz val="10"/>
        <rFont val="Arial"/>
        <family val="2"/>
      </rPr>
      <t>1</t>
    </r>
    <r>
      <rPr>
        <sz val="10"/>
        <rFont val="Arial"/>
        <family val="2"/>
      </rPr>
      <t>; 20.30</t>
    </r>
    <r>
      <rPr>
        <vertAlign val="superscript"/>
        <sz val="10"/>
        <rFont val="Arial"/>
        <family val="2"/>
      </rPr>
      <t>2</t>
    </r>
  </si>
  <si>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</si>
  <si>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</si>
  <si>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</si>
  <si>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</si>
  <si>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</si>
  <si>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</si>
  <si>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</si>
  <si>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</si>
  <si>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</si>
  <si>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</si>
  <si>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</si>
  <si>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</si>
  <si>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</si>
  <si>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1</t>
    </r>
    <r>
      <rPr>
        <sz val="10"/>
        <rFont val="Arial"/>
        <family val="2"/>
      </rPr>
      <t>2:30</t>
    </r>
  </si>
  <si>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</si>
  <si>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</si>
  <si>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</si>
  <si>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</si>
  <si>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</si>
  <si>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</si>
  <si>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</si>
  <si>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</si>
  <si>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</si>
  <si>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</si>
  <si>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</si>
  <si>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C</t>
    </r>
    <r>
      <rPr>
        <sz val="10"/>
        <rFont val="Arial"/>
        <family val="2"/>
      </rPr>
      <t>entral Moneymarkets Unit</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</si>
  <si>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</si>
  <si>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</si>
  <si>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</si>
  <si>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</si>
  <si>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</si>
  <si>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</si>
  <si>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</si>
  <si>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</si>
  <si>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</si>
  <si>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</si>
  <si>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</si>
  <si>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</si>
  <si>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</si>
  <si>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</si>
  <si>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</si>
  <si>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</si>
  <si>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</si>
  <si>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</si>
  <si>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</si>
  <si>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</si>
  <si>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</si>
  <si>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</si>
  <si>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</si>
  <si>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t>EUR/non-EUR</t>
  </si>
  <si>
    <t xml:space="preserve">Euronext Amsterdam 
</t>
  </si>
  <si>
    <t xml:space="preserve">Euronext Amsterdam </t>
  </si>
  <si>
    <t>CB</t>
  </si>
  <si>
    <t>Institutions offering payment services to non-banks</t>
  </si>
  <si>
    <r>
      <t>SD&amp;C</t>
    </r>
    <r>
      <rPr>
        <vertAlign val="superscript"/>
        <sz val="10"/>
        <rFont val="Arial"/>
        <family val="2"/>
      </rPr>
      <t>2</t>
    </r>
    <phoneticPr fontId="0" type="noConversion"/>
  </si>
  <si>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</si>
  <si>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</si>
  <si>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</si>
  <si>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</si>
  <si>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</si>
  <si>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</si>
  <si>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</si>
  <si>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</si>
  <si>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</si>
  <si>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</si>
  <si>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</si>
  <si>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</si>
  <si>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</si>
  <si>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</si>
  <si>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</si>
  <si>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</si>
  <si>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</si>
  <si>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</si>
  <si>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</si>
  <si>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r>
      <t>DVP1,</t>
    </r>
    <r>
      <rPr>
        <sz val="10"/>
        <rFont val="Arial"/>
        <family val="2"/>
      </rPr>
      <t xml:space="preserve"> </t>
    </r>
    <r>
      <rPr>
        <sz val="10"/>
        <rFont val="Arial"/>
        <family val="2"/>
      </rPr>
      <t>DVP2</t>
    </r>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</si>
  <si>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</si>
  <si>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</si>
  <si>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</si>
  <si>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</si>
  <si>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</si>
  <si>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</si>
  <si>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</si>
  <si>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</si>
  <si>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</si>
  <si>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</si>
  <si>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</si>
  <si>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</si>
  <si>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</si>
  <si>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</si>
  <si>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</si>
  <si>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</si>
  <si>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</si>
  <si>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r>
      <t>E</t>
    </r>
    <r>
      <rPr>
        <sz val="10"/>
        <rFont val="Arial"/>
        <family val="2"/>
      </rPr>
      <t>LT</t>
    </r>
  </si>
  <si>
    <t>EUR, CHF, GBP, USD</t>
  </si>
  <si>
    <t>LCH.Clearnet SA</t>
  </si>
  <si>
    <t>per trans</t>
  </si>
  <si>
    <t>pop</t>
  </si>
  <si>
    <r>
      <t>DVP: 16:30</t>
    </r>
    <r>
      <rPr>
        <vertAlign val="superscript"/>
        <sz val="10"/>
        <rFont val="Arial"/>
        <family val="2"/>
      </rPr>
      <t>2</t>
    </r>
    <r>
      <rPr>
        <sz val="10"/>
        <rFont val="Arial"/>
        <family val="2"/>
      </rPr>
      <t>, 
FoP: 18:00</t>
    </r>
    <phoneticPr fontId="0" type="noConversion"/>
  </si>
  <si>
    <t>SEC, DER</t>
  </si>
  <si>
    <t>08:00</t>
  </si>
  <si>
    <t>Cash withdrawals at ATMs located in the country</t>
  </si>
  <si>
    <t>Cash withdrawals at ATMs located outside the country</t>
  </si>
  <si>
    <t>NCC</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</si>
  <si>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</si>
  <si>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</si>
  <si>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</si>
  <si>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</si>
  <si>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</si>
  <si>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</si>
  <si>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</si>
  <si>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</si>
  <si>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</si>
  <si>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Brazil</t>
    </r>
    <r>
      <rPr>
        <sz val="9"/>
        <rFont val="Arial"/>
        <family val="2"/>
      </rPr>
      <t xml:space="preserve">: </t>
    </r>
    <r>
      <rPr>
        <vertAlign val="superscript"/>
        <sz val="9"/>
        <rFont val="Arial"/>
        <family val="2"/>
      </rPr>
      <t>1</t>
    </r>
    <r>
      <rPr>
        <sz val="9"/>
        <rFont val="Arial"/>
        <family val="2"/>
      </rPr>
      <t xml:space="preserve"> Regular operating time, which is changed to 11:00-18:00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</si>
  <si>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r>
      <t>Italy</t>
    </r>
    <r>
      <rPr>
        <vertAlign val="superscript"/>
        <sz val="10"/>
        <rFont val="Arial"/>
        <family val="2"/>
      </rPr>
      <t>2</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</si>
  <si>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 </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</si>
  <si>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</si>
  <si>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</si>
  <si>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</si>
  <si>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</si>
  <si>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</si>
  <si>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</si>
  <si>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</si>
  <si>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</si>
  <si>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</si>
  <si>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</si>
  <si>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</si>
  <si>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e-money payment transactions, total transactions during the fiscal year ending March of the following year, converted at average fiscal year exchange rates.</t>
    </r>
  </si>
  <si>
    <t>TARGET2-BBk</t>
  </si>
  <si>
    <t>Xetra Frankfurt Specialist (since 2011; before: Frankfurt Floor)</t>
  </si>
  <si>
    <r>
      <t>Total value</t>
    </r>
    <r>
      <rPr>
        <i/>
        <sz val="10"/>
        <rFont val="Arial"/>
        <family val="2"/>
      </rPr>
      <t xml:space="preserve"> (USD billions)</t>
    </r>
    <r>
      <rPr>
        <vertAlign val="superscript"/>
        <sz val="10"/>
        <rFont val="Arial"/>
        <family val="2"/>
      </rPr>
      <t>4</t>
    </r>
  </si>
  <si>
    <r>
      <t xml:space="preserve">Value per inhabitant </t>
    </r>
    <r>
      <rPr>
        <i/>
        <sz val="10"/>
        <rFont val="Arial"/>
        <family val="2"/>
      </rPr>
      <t>(USD)</t>
    </r>
    <r>
      <rPr>
        <vertAlign val="superscript"/>
        <sz val="10"/>
        <rFont val="Arial"/>
        <family val="2"/>
      </rPr>
      <t>4</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</si>
  <si>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</si>
  <si>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</si>
  <si>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</si>
  <si>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</si>
  <si>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V</t>
    </r>
    <r>
      <rPr>
        <vertAlign val="superscript"/>
        <sz val="10"/>
        <rFont val="Arial"/>
        <family val="2"/>
      </rPr>
      <t>1</t>
    </r>
  </si>
  <si>
    <r>
      <t>1</t>
    </r>
    <r>
      <rPr>
        <sz val="10"/>
        <rFont val="Arial"/>
        <family val="2"/>
      </rPr>
      <t>6:15, Real time</t>
    </r>
    <r>
      <rPr>
        <vertAlign val="superscript"/>
        <sz val="10"/>
        <rFont val="Arial"/>
        <family val="2"/>
      </rPr>
      <t>5</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</si>
  <si>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</si>
  <si>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</si>
  <si>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</si>
  <si>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</si>
  <si>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</si>
  <si>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</si>
  <si>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</si>
  <si>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</si>
  <si>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</si>
  <si>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</si>
  <si>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</si>
  <si>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</si>
  <si>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</si>
  <si>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</si>
  <si>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</si>
  <si>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</si>
  <si>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</si>
  <si>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</si>
  <si>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</si>
  <si>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</si>
  <si>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</si>
  <si>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</si>
  <si>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</si>
  <si>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r>
      <t>14:30</t>
    </r>
    <r>
      <rPr>
        <vertAlign val="superscript"/>
        <sz val="10"/>
        <rFont val="Arial"/>
        <family val="2"/>
      </rPr>
      <t>2</t>
    </r>
    <r>
      <rPr>
        <sz val="10"/>
        <rFont val="Arial"/>
        <family val="2"/>
      </rPr>
      <t>; 21:30</t>
    </r>
    <r>
      <rPr>
        <vertAlign val="superscript"/>
        <sz val="10"/>
        <rFont val="Arial"/>
        <family val="2"/>
      </rPr>
      <t>3</t>
    </r>
  </si>
  <si>
    <t>14:00</t>
  </si>
  <si>
    <t>23:00</t>
  </si>
  <si>
    <r>
      <t>18:00</t>
    </r>
    <r>
      <rPr>
        <vertAlign val="superscript"/>
        <sz val="10"/>
        <rFont val="Arial"/>
        <family val="2"/>
      </rPr>
      <t>2</t>
    </r>
  </si>
  <si>
    <r>
      <t>Xetra Frankfurt Specialist (since 2011; before: Frankfurt Floor)</t>
    </r>
    <r>
      <rPr>
        <vertAlign val="superscript"/>
        <sz val="10"/>
        <rFont val="Arial"/>
        <family val="2"/>
      </rPr>
      <t>2</t>
    </r>
  </si>
  <si>
    <r>
      <rPr>
        <b/>
        <sz val="10"/>
        <rFont val="Arial"/>
        <family val="2"/>
      </rPr>
      <t>Germany</t>
    </r>
    <r>
      <rPr>
        <sz val="10"/>
        <rFont val="Arial"/>
        <family val="2"/>
      </rPr>
      <t xml:space="preserve">: </t>
    </r>
    <r>
      <rPr>
        <vertAlign val="superscript"/>
        <sz val="10"/>
        <rFont val="Arial"/>
        <family val="2"/>
      </rPr>
      <t>2</t>
    </r>
    <r>
      <rPr>
        <sz val="10"/>
        <rFont val="Arial"/>
        <family val="2"/>
      </rPr>
      <t xml:space="preserve"> For number of securities listed, thousands.</t>
    </r>
  </si>
  <si>
    <t>ESTS</t>
  </si>
  <si>
    <t>AUD, NZD</t>
  </si>
  <si>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For matched transactions in the gross settlement.    </t>
    </r>
    <r>
      <rPr>
        <vertAlign val="superscript"/>
        <sz val="9"/>
        <rFont val="Arial"/>
        <family val="2"/>
      </rPr>
      <t>3</t>
    </r>
    <r>
      <rPr>
        <sz val="9"/>
        <rFont val="Arial"/>
        <family val="2"/>
      </rPr>
      <t xml:space="preserve"> The currencies reflect the denomination of financial instruments, cash leg is settled in EUR.    </t>
    </r>
    <r>
      <rPr>
        <vertAlign val="superscript"/>
        <sz val="9"/>
        <rFont val="Arial"/>
        <family val="2"/>
      </rPr>
      <t>4</t>
    </r>
    <r>
      <rPr>
        <sz val="9"/>
        <rFont val="Arial"/>
        <family val="2"/>
      </rPr>
      <t xml:space="preserve"> For main regulated markets (eg stock exchanges) and MTFs.    </t>
    </r>
    <r>
      <rPr>
        <vertAlign val="superscript"/>
        <sz val="9"/>
        <rFont val="Arial"/>
        <family val="2"/>
      </rPr>
      <t>5</t>
    </r>
    <r>
      <rPr>
        <sz val="9"/>
        <rFont val="Arial"/>
        <family val="2"/>
      </rPr>
      <t xml:space="preserve"> For OTC trades.</t>
    </r>
  </si>
  <si>
    <t>USE</t>
  </si>
  <si>
    <t>MCX-SX</t>
  </si>
  <si>
    <t>ICCL</t>
  </si>
  <si>
    <t>MCX-SXCCL</t>
  </si>
  <si>
    <t>Moscow Exchange</t>
  </si>
  <si>
    <t>RIX</t>
  </si>
  <si>
    <t>SE1</t>
  </si>
  <si>
    <t>int3</t>
  </si>
  <si>
    <t>routine; event: P</t>
  </si>
  <si>
    <t>CSD3</t>
  </si>
  <si>
    <t>O3</t>
  </si>
  <si>
    <t>SEC: E; B; DER</t>
  </si>
  <si>
    <r>
      <t>SE</t>
    </r>
    <r>
      <rPr>
        <vertAlign val="superscript"/>
        <sz val="10"/>
        <rFont val="Arial"/>
        <family val="2"/>
      </rPr>
      <t>8</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</si>
  <si>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</si>
  <si>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</si>
  <si>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</si>
  <si>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</si>
  <si>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CSD</t>
    </r>
    <r>
      <rPr>
        <vertAlign val="superscript"/>
        <sz val="10"/>
        <rFont val="Arial"/>
        <family val="2"/>
      </rPr>
      <t>4</t>
    </r>
    <r>
      <rPr>
        <sz val="10"/>
        <rFont val="Arial"/>
        <family val="2"/>
      </rPr>
      <t>, CB</t>
    </r>
  </si>
  <si>
    <r>
      <t>CSD</t>
    </r>
    <r>
      <rPr>
        <vertAlign val="superscript"/>
        <sz val="10"/>
        <rFont val="Arial"/>
        <family val="2"/>
      </rPr>
      <t>4</t>
    </r>
  </si>
  <si>
    <r>
      <t>08:30</t>
    </r>
    <r>
      <rPr>
        <vertAlign val="superscript"/>
        <sz val="10"/>
        <rFont val="Arial"/>
        <family val="2"/>
      </rPr>
      <t>2</t>
    </r>
  </si>
  <si>
    <r>
      <t>18:30</t>
    </r>
    <r>
      <rPr>
        <vertAlign val="superscript"/>
        <sz val="10"/>
        <rFont val="Arial"/>
        <family val="2"/>
      </rPr>
      <t>2</t>
    </r>
  </si>
  <si>
    <t>The Stock Exchange of Hong Kong Limited</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</si>
  <si>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</si>
  <si>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</si>
  <si>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</si>
  <si>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</si>
  <si>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</si>
  <si>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</si>
  <si>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</si>
  <si>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</si>
  <si>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Turkey</t>
    </r>
    <r>
      <rPr>
        <sz val="9"/>
        <rFont val="Arial"/>
        <family val="2"/>
      </rPr>
      <t xml:space="preserve">: </t>
    </r>
    <r>
      <rPr>
        <vertAlign val="superscript"/>
        <sz val="9"/>
        <rFont val="Arial"/>
        <family val="2"/>
      </rPr>
      <t>1</t>
    </r>
    <r>
      <rPr>
        <sz val="9"/>
        <rFont val="Arial"/>
        <family val="2"/>
      </rPr>
      <t xml:space="preserve"> Takasbank is a CH in clearing ISE market trades. For TURKDEX transactions, Takasbank guarantees settlement limited to transaction collateral and the guarantee fund.    </t>
    </r>
    <r>
      <rPr>
        <vertAlign val="superscript"/>
        <sz val="9"/>
        <rFont val="Arial"/>
        <family val="2"/>
      </rPr>
      <t>2</t>
    </r>
    <r>
      <rPr>
        <sz val="9"/>
        <rFont val="Arial"/>
        <family val="2"/>
      </rPr>
      <t xml:space="preserve"> ISE.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Central Registry Agency (MKK), CSD of Turkey; 65% of its shares are owned by Takasbank.    </t>
    </r>
    <r>
      <rPr>
        <vertAlign val="superscript"/>
        <sz val="9"/>
        <rFont val="Arial"/>
        <family val="2"/>
      </rPr>
      <t>5</t>
    </r>
    <r>
      <rPr>
        <sz val="9"/>
        <rFont val="Arial"/>
        <family val="2"/>
      </rPr>
      <t xml:space="preserve"> Intraday margining is only applicable to derivatives clearing.    </t>
    </r>
    <r>
      <rPr>
        <vertAlign val="superscript"/>
        <sz val="9"/>
        <rFont val="Arial"/>
        <family val="2"/>
      </rPr>
      <t>6</t>
    </r>
    <r>
      <rPr>
        <sz val="9"/>
        <rFont val="Arial"/>
        <family val="2"/>
      </rPr>
      <t xml:space="preserve"> Equities.    </t>
    </r>
    <r>
      <rPr>
        <vertAlign val="superscript"/>
        <sz val="9"/>
        <rFont val="Arial"/>
        <family val="2"/>
      </rPr>
      <t>7</t>
    </r>
    <r>
      <rPr>
        <sz val="9"/>
        <rFont val="Arial"/>
        <family val="2"/>
      </rPr>
      <t xml:space="preserve"> G-bonds, T-bills.</t>
    </r>
  </si>
  <si>
    <r>
      <t>EFT</t>
    </r>
    <r>
      <rPr>
        <vertAlign val="superscript"/>
        <sz val="10"/>
        <rFont val="Arial"/>
        <family val="2"/>
      </rPr>
      <t>1</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</si>
  <si>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</si>
  <si>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C, D</t>
    </r>
    <r>
      <rPr>
        <vertAlign val="superscript"/>
        <sz val="10"/>
        <rFont val="Arial"/>
        <family val="2"/>
      </rPr>
      <t>1</t>
    </r>
  </si>
  <si>
    <r>
      <t>21:00</t>
    </r>
    <r>
      <rPr>
        <vertAlign val="superscript"/>
        <sz val="10"/>
        <rFont val="Arial"/>
        <family val="2"/>
      </rPr>
      <t>2</t>
    </r>
  </si>
  <si>
    <r>
      <t>SE</t>
    </r>
    <r>
      <rPr>
        <vertAlign val="superscript"/>
        <sz val="10"/>
        <rFont val="Arial"/>
        <family val="2"/>
      </rPr>
      <t>1</t>
    </r>
    <r>
      <rPr>
        <sz val="10"/>
        <rFont val="Arial"/>
        <family val="2"/>
      </rPr>
      <t>, B, O</t>
    </r>
  </si>
  <si>
    <r>
      <t>Russia</t>
    </r>
    <r>
      <rPr>
        <sz val="9"/>
        <rFont val="Arial"/>
        <family val="2"/>
      </rPr>
      <t xml:space="preserve">: </t>
    </r>
    <r>
      <rPr>
        <vertAlign val="superscript"/>
        <sz val="9"/>
        <rFont val="Arial"/>
        <family val="2"/>
      </rPr>
      <t>1</t>
    </r>
    <r>
      <rPr>
        <sz val="9"/>
        <rFont val="Arial"/>
        <family val="2"/>
      </rPr>
      <t xml:space="preserve"> Moscow Exchange - 99.997%.    </t>
    </r>
    <r>
      <rPr>
        <vertAlign val="superscript"/>
        <sz val="9"/>
        <rFont val="Arial"/>
        <family val="2"/>
      </rPr>
      <t>2</t>
    </r>
    <r>
      <rPr>
        <sz val="9"/>
        <rFont val="Arial"/>
        <family val="2"/>
      </rPr>
      <t xml:space="preserve"> NSD.    </t>
    </r>
    <r>
      <rPr>
        <vertAlign val="superscript"/>
        <sz val="9"/>
        <rFont val="Arial"/>
        <family val="2"/>
      </rPr>
      <t>3</t>
    </r>
    <r>
      <rPr>
        <sz val="9"/>
        <rFont val="Arial"/>
        <family val="2"/>
      </rPr>
      <t xml:space="preserve"> Moscow Exchange - 100%. </t>
    </r>
  </si>
  <si>
    <r>
      <t>DCC</t>
    </r>
    <r>
      <rPr>
        <vertAlign val="superscript"/>
        <sz val="10"/>
        <rFont val="Arial"/>
        <family val="2"/>
      </rPr>
      <t>6</t>
    </r>
  </si>
  <si>
    <t>OTC transactions - not stipulated. Exchange transactions - T+0, T+2</t>
  </si>
  <si>
    <t>DVP1,
DVP2,
DVP3</t>
  </si>
  <si>
    <t>Faster Payment Service</t>
  </si>
  <si>
    <t>Faster Payments Service</t>
  </si>
  <si>
    <t>CHF, GBP, EUR, USD, SEK, NOK, DKK, CAD, JPY, AUD, HUF, CZK</t>
  </si>
  <si>
    <t>direct: DVP, FoP: 10; 
indirect: DVP, FoP: 60</t>
  </si>
  <si>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</si>
  <si>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same-day settlement until 15:00. Between 15:00 (clearing stop 1) and 16:00 (clearing stop 2) only cover (bank-to-bank) payments are accepted for same-day settlement. From 16:00 to 16:15 transactions are restricted to the processing of Liquidity-Shortage Financing Facility (special-rate repo transactions, collateralised loans from the Swiss National Bank at a penalty rate).</t>
    </r>
  </si>
  <si>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     </t>
    </r>
    <r>
      <rPr>
        <vertAlign val="superscript"/>
        <sz val="9"/>
        <rFont val="Arial"/>
        <family val="2"/>
      </rPr>
      <t>5</t>
    </r>
    <r>
      <rPr>
        <sz val="9"/>
        <rFont val="Arial"/>
        <family val="2"/>
      </rPr>
      <t xml:space="preserve"> Trading occurs among dealers for funds on deposit at Federal Reserve Banks (ie federal funds) as early as 06:30.    </t>
    </r>
    <r>
      <rPr>
        <vertAlign val="superscript"/>
        <sz val="9"/>
        <rFont val="Arial"/>
        <family val="2"/>
      </rPr>
      <t>6</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</si>
  <si>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t>
    </r>
    <r>
      <rPr>
        <sz val="9"/>
        <rFont val="Arial"/>
        <family val="2"/>
      </rPr>
      <t>TFX.</t>
    </r>
  </si>
  <si>
    <r>
      <t>B, SE</t>
    </r>
    <r>
      <rPr>
        <vertAlign val="superscript"/>
        <sz val="10"/>
        <rFont val="Arial"/>
        <family val="2"/>
      </rPr>
      <t>1, 2</t>
    </r>
    <r>
      <rPr>
        <sz val="10"/>
        <rFont val="Arial"/>
        <family val="2"/>
      </rPr>
      <t>, O</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</si>
  <si>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t>
    </r>
    <r>
      <rPr>
        <sz val="9"/>
        <rFont val="Arial"/>
        <family val="2"/>
      </rPr>
      <t>TFX.</t>
    </r>
    <r>
      <rPr>
        <vertAlign val="superscript"/>
        <sz val="9"/>
        <rFont val="Arial"/>
        <family val="2"/>
      </rPr>
      <t/>
    </r>
  </si>
  <si>
    <r>
      <t>T</t>
    </r>
    <r>
      <rPr>
        <sz val="10"/>
        <rFont val="Arial"/>
        <family val="2"/>
      </rPr>
      <t>- T+2</t>
    </r>
  </si>
  <si>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Electronic Banking System.    </t>
    </r>
    <r>
      <rPr>
        <vertAlign val="superscript"/>
        <sz val="9"/>
        <rFont val="Arial"/>
        <family val="2"/>
      </rPr>
      <t>3</t>
    </r>
    <r>
      <rPr>
        <sz val="9"/>
        <rFont val="Arial"/>
        <family val="2"/>
      </rPr>
      <t xml:space="preserve"> For CMS System.</t>
    </r>
  </si>
  <si>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 Euroclear Bank.</t>
    </r>
  </si>
  <si>
    <r>
      <t>Singapore:</t>
    </r>
    <r>
      <rPr>
        <sz val="9"/>
        <rFont val="Arial"/>
        <family val="2"/>
      </rPr>
      <t xml:space="preserve"> </t>
    </r>
    <r>
      <rPr>
        <vertAlign val="superscript"/>
        <sz val="9"/>
        <rFont val="Arial"/>
        <family val="2"/>
      </rPr>
      <t>1</t>
    </r>
    <r>
      <rPr>
        <sz val="9"/>
        <rFont val="Arial"/>
        <family val="2"/>
      </rPr>
      <t xml:space="preserve"> MEPS+(IFT) does not impose a cut-off time for third-party/international correspondents' payments, but the Association of Banks in Singapore (ABS) bye-laws on MEPS require all such payments to be made by 17:30 on Monday to Friday.</t>
    </r>
  </si>
  <si>
    <t>07:30-15:00</t>
  </si>
  <si>
    <t>ICE Clear Europe</t>
  </si>
  <si>
    <r>
      <t>ICE Clear Europe</t>
    </r>
    <r>
      <rPr>
        <vertAlign val="superscript"/>
        <sz val="10"/>
        <rFont val="Arial"/>
        <family val="2"/>
      </rPr>
      <t>1</t>
    </r>
  </si>
  <si>
    <t>Interbank Card Center</t>
  </si>
  <si>
    <t>Interbank Clearing House</t>
  </si>
  <si>
    <t>Borsa İstanbul</t>
  </si>
  <si>
    <t>Central Securities Depository</t>
  </si>
  <si>
    <r>
      <t>Central Securities Depository</t>
    </r>
    <r>
      <rPr>
        <vertAlign val="superscript"/>
        <sz val="10"/>
        <rFont val="Arial"/>
        <family val="2"/>
      </rPr>
      <t>1</t>
    </r>
  </si>
  <si>
    <r>
      <t>Turkey</t>
    </r>
    <r>
      <rPr>
        <sz val="9"/>
        <rFont val="Arial"/>
        <family val="2"/>
      </rPr>
      <t xml:space="preserve">: </t>
    </r>
    <r>
      <rPr>
        <vertAlign val="superscript"/>
        <sz val="9"/>
        <rFont val="Arial"/>
        <family val="2"/>
      </rPr>
      <t xml:space="preserve">1 </t>
    </r>
    <r>
      <rPr>
        <sz val="9"/>
        <rFont val="Arial"/>
        <family val="2"/>
      </rPr>
      <t>EFT (Electronic Funds Transfer) system is the RTGS system operated by the CBRT. It encompasses both a customer payment system and a banking payment system.</t>
    </r>
  </si>
  <si>
    <t>B, SE</t>
  </si>
  <si>
    <t>EUR, DKK, CHF, GBP, NOK, SEK, USD, HUF, CZF</t>
  </si>
  <si>
    <t>3</t>
  </si>
  <si>
    <r>
      <t>CSD</t>
    </r>
    <r>
      <rPr>
        <vertAlign val="superscript"/>
        <sz val="10"/>
        <rFont val="Arial"/>
        <family val="2"/>
      </rPr>
      <t>2</t>
    </r>
    <r>
      <rPr>
        <sz val="10"/>
        <rFont val="Arial"/>
        <family val="2"/>
      </rPr>
      <t>: DKK; CSD</t>
    </r>
    <r>
      <rPr>
        <vertAlign val="superscript"/>
        <sz val="10"/>
        <rFont val="Arial"/>
        <family val="2"/>
      </rPr>
      <t>3</t>
    </r>
    <r>
      <rPr>
        <sz val="10"/>
        <rFont val="Arial"/>
        <family val="2"/>
      </rPr>
      <t>; EUR; CSD</t>
    </r>
    <r>
      <rPr>
        <vertAlign val="superscript"/>
        <sz val="10"/>
        <rFont val="Arial"/>
        <family val="2"/>
      </rPr>
      <t>4</t>
    </r>
    <r>
      <rPr>
        <sz val="10"/>
        <rFont val="Arial"/>
        <family val="2"/>
      </rPr>
      <t>: GBP; CSD</t>
    </r>
    <r>
      <rPr>
        <vertAlign val="superscript"/>
        <sz val="10"/>
        <rFont val="Arial"/>
        <family val="2"/>
      </rPr>
      <t>5</t>
    </r>
    <r>
      <rPr>
        <sz val="10"/>
        <rFont val="Arial"/>
        <family val="2"/>
      </rPr>
      <t>: CHF; CSD</t>
    </r>
    <r>
      <rPr>
        <vertAlign val="superscript"/>
        <sz val="10"/>
        <rFont val="Arial"/>
        <family val="2"/>
      </rPr>
      <t>6</t>
    </r>
    <r>
      <rPr>
        <sz val="10"/>
        <rFont val="Arial"/>
        <family val="2"/>
      </rPr>
      <t>: SEK; B</t>
    </r>
    <r>
      <rPr>
        <vertAlign val="superscript"/>
        <sz val="10"/>
        <rFont val="Arial"/>
        <family val="2"/>
      </rPr>
      <t>7</t>
    </r>
    <r>
      <rPr>
        <sz val="10"/>
        <rFont val="Arial"/>
        <family val="2"/>
      </rPr>
      <t>: EUR; B</t>
    </r>
    <r>
      <rPr>
        <vertAlign val="superscript"/>
        <sz val="10"/>
        <rFont val="Arial"/>
        <family val="2"/>
      </rPr>
      <t>8</t>
    </r>
    <r>
      <rPr>
        <sz val="10"/>
        <rFont val="Arial"/>
        <family val="2"/>
      </rPr>
      <t>: EUR; B</t>
    </r>
    <r>
      <rPr>
        <vertAlign val="superscript"/>
        <sz val="10"/>
        <rFont val="Arial"/>
        <family val="2"/>
      </rPr>
      <t>9</t>
    </r>
    <r>
      <rPr>
        <sz val="10"/>
        <rFont val="Arial"/>
        <family val="2"/>
      </rPr>
      <t>: EUR; B</t>
    </r>
    <r>
      <rPr>
        <vertAlign val="superscript"/>
        <sz val="10"/>
        <rFont val="Arial"/>
        <family val="2"/>
      </rPr>
      <t>10</t>
    </r>
    <r>
      <rPr>
        <sz val="10"/>
        <rFont val="Arial"/>
        <family val="2"/>
      </rPr>
      <t>: NOK; B</t>
    </r>
    <r>
      <rPr>
        <vertAlign val="superscript"/>
        <sz val="10"/>
        <rFont val="Arial"/>
        <family val="2"/>
      </rPr>
      <t>11</t>
    </r>
    <r>
      <rPr>
        <sz val="10"/>
        <rFont val="Arial"/>
        <family val="2"/>
      </rPr>
      <t>: CZK; B</t>
    </r>
    <r>
      <rPr>
        <vertAlign val="superscript"/>
        <sz val="10"/>
        <rFont val="Arial"/>
        <family val="2"/>
      </rPr>
      <t>12</t>
    </r>
    <r>
      <rPr>
        <sz val="10"/>
        <rFont val="Arial"/>
        <family val="2"/>
      </rPr>
      <t>: EUR; B</t>
    </r>
    <r>
      <rPr>
        <vertAlign val="superscript"/>
        <sz val="10"/>
        <rFont val="Arial"/>
        <family val="2"/>
      </rPr>
      <t>13</t>
    </r>
    <r>
      <rPr>
        <sz val="10"/>
        <rFont val="Arial"/>
        <family val="2"/>
      </rPr>
      <t>: HUF</t>
    </r>
  </si>
  <si>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Central Securities Depository-Takasbank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</si>
  <si>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not-for-profit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BM&amp;F 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throughout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</si>
  <si>
    <t>Footnotes for Table CCP1</t>
  </si>
  <si>
    <t>Footnotes for Table CSD1</t>
  </si>
  <si>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trillions.</t>
    </r>
  </si>
  <si>
    <r>
      <t>RBI (SSS)</t>
    </r>
    <r>
      <rPr>
        <vertAlign val="superscript"/>
        <sz val="10"/>
        <rFont val="Arial"/>
        <family val="2"/>
      </rPr>
      <t>1</t>
    </r>
  </si>
  <si>
    <r>
      <rPr>
        <b/>
        <sz val="9"/>
        <rFont val="Arial"/>
        <family val="2"/>
      </rPr>
      <t>India</t>
    </r>
    <r>
      <rPr>
        <sz val="9"/>
        <rFont val="Arial"/>
        <family val="2"/>
      </rPr>
      <t xml:space="preserve">: </t>
    </r>
    <r>
      <rPr>
        <vertAlign val="superscript"/>
        <sz val="9"/>
        <rFont val="Arial"/>
        <family val="2"/>
      </rPr>
      <t>1</t>
    </r>
    <r>
      <rPr>
        <sz val="9"/>
        <rFont val="Arial"/>
        <family val="2"/>
      </rPr>
      <t xml:space="preserve"> For value of transactions as a percentage of GDP, fraction.</t>
    </r>
  </si>
  <si>
    <r>
      <t xml:space="preserve">Value of transactions as a percentage of GDP </t>
    </r>
    <r>
      <rPr>
        <i/>
        <sz val="10"/>
        <rFont val="Arial"/>
        <family val="2"/>
      </rPr>
      <t>(in % except as noted)</t>
    </r>
  </si>
  <si>
    <r>
      <t>18</t>
    </r>
    <r>
      <rPr>
        <sz val="10"/>
        <rFont val="Arial"/>
        <family val="2"/>
      </rPr>
      <t>:30</t>
    </r>
  </si>
  <si>
    <r>
      <t>C</t>
    </r>
    <r>
      <rPr>
        <sz val="10"/>
        <rFont val="Arial"/>
        <family val="2"/>
      </rPr>
      <t>B: HKD; B: CNY, EUR, USD</t>
    </r>
  </si>
  <si>
    <r>
      <t>CSD</t>
    </r>
    <r>
      <rPr>
        <vertAlign val="superscript"/>
        <sz val="10"/>
        <rFont val="Arial"/>
        <family val="2"/>
      </rPr>
      <t>4, 5, 6, 7, 8</t>
    </r>
  </si>
  <si>
    <r>
      <t>CB</t>
    </r>
    <r>
      <rPr>
        <sz val="10"/>
        <rFont val="Arial"/>
        <family val="2"/>
      </rPr>
      <t>: CHF, EUR, SEK; B</t>
    </r>
    <r>
      <rPr>
        <vertAlign val="superscript"/>
        <sz val="10"/>
        <rFont val="Arial"/>
        <family val="2"/>
      </rPr>
      <t>4</t>
    </r>
    <r>
      <rPr>
        <sz val="10"/>
        <rFont val="Arial"/>
        <family val="2"/>
      </rPr>
      <t>: CHF, GBP, EUR, USD, SEK, NOK, DKK, CAD, JPY, AUD, HUF, CZK; B</t>
    </r>
    <r>
      <rPr>
        <vertAlign val="superscript"/>
        <sz val="10"/>
        <rFont val="Arial"/>
        <family val="2"/>
      </rPr>
      <t>5</t>
    </r>
    <r>
      <rPr>
        <sz val="10"/>
        <rFont val="Arial"/>
        <family val="2"/>
      </rPr>
      <t>: EUR; B</t>
    </r>
    <r>
      <rPr>
        <vertAlign val="superscript"/>
        <sz val="10"/>
        <rFont val="Arial"/>
        <family val="2"/>
      </rPr>
      <t>6</t>
    </r>
    <r>
      <rPr>
        <sz val="10"/>
        <rFont val="Arial"/>
        <family val="2"/>
      </rPr>
      <t>: SEK; B</t>
    </r>
    <r>
      <rPr>
        <vertAlign val="superscript"/>
        <sz val="10"/>
        <rFont val="Arial"/>
        <family val="2"/>
      </rPr>
      <t>7</t>
    </r>
    <r>
      <rPr>
        <sz val="10"/>
        <rFont val="Arial"/>
        <family val="2"/>
      </rPr>
      <t>: GBP, EUR, USD; B</t>
    </r>
    <r>
      <rPr>
        <vertAlign val="superscript"/>
        <sz val="10"/>
        <rFont val="Arial"/>
        <family val="2"/>
      </rPr>
      <t>8</t>
    </r>
    <r>
      <rPr>
        <sz val="10"/>
        <rFont val="Arial"/>
        <family val="2"/>
      </rPr>
      <t>: EUR</t>
    </r>
  </si>
  <si>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SIX Swiss Exchange.    </t>
    </r>
    <r>
      <rPr>
        <vertAlign val="superscript"/>
        <sz val="9"/>
        <rFont val="Arial"/>
        <family val="2"/>
      </rPr>
      <t>3</t>
    </r>
    <r>
      <rPr>
        <sz val="9"/>
        <rFont val="Arial"/>
        <family val="2"/>
      </rPr>
      <t xml:space="preserve"> LSE, Bats Chix Europe, Aquis Exchange, Burgundy, Equiduct, Getco Matched, Liquidnet, Traiana, Turquoise, UBS MTF, Aquis, GetMatched.    </t>
    </r>
    <r>
      <rPr>
        <vertAlign val="superscript"/>
        <sz val="9"/>
        <rFont val="Arial"/>
        <family val="2"/>
      </rPr>
      <t>4</t>
    </r>
    <r>
      <rPr>
        <sz val="9"/>
        <rFont val="Arial"/>
        <family val="2"/>
      </rPr>
      <t xml:space="preserve"> SIX SIS.    </t>
    </r>
    <r>
      <rPr>
        <vertAlign val="superscript"/>
        <sz val="9"/>
        <rFont val="Arial"/>
        <family val="2"/>
      </rPr>
      <t>5</t>
    </r>
    <r>
      <rPr>
        <sz val="9"/>
        <rFont val="Arial"/>
        <family val="2"/>
      </rPr>
      <t xml:space="preserve"> Euroclear Finland.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Euroclear UK.    </t>
    </r>
    <r>
      <rPr>
        <vertAlign val="superscript"/>
        <sz val="9"/>
        <rFont val="Arial"/>
        <family val="2"/>
      </rPr>
      <t>8</t>
    </r>
    <r>
      <rPr>
        <sz val="9"/>
        <rFont val="Arial"/>
        <family val="2"/>
      </rPr>
      <t xml:space="preserve"> Monte Titoli.</t>
    </r>
  </si>
  <si>
    <t>SEC: B, E, O; DER</t>
  </si>
  <si>
    <r>
      <t>Turkish Derivatives Exchange</t>
    </r>
    <r>
      <rPr>
        <vertAlign val="superscript"/>
        <sz val="10"/>
        <rFont val="Arial"/>
        <family val="2"/>
      </rPr>
      <t>3</t>
    </r>
  </si>
  <si>
    <r>
      <t>Turkey</t>
    </r>
    <r>
      <rPr>
        <sz val="9"/>
        <rFont val="Arial"/>
        <family val="2"/>
      </rPr>
      <t xml:space="preserve">: </t>
    </r>
    <r>
      <rPr>
        <vertAlign val="superscript"/>
        <sz val="9"/>
        <rFont val="Arial"/>
        <family val="2"/>
      </rPr>
      <t>1</t>
    </r>
    <r>
      <rPr>
        <sz val="9"/>
        <rFont val="Arial"/>
        <family val="2"/>
      </rPr>
      <t xml:space="preserve"> For equities only. No trading between 12:30-14:00.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Turkish Derivatives Exchange merged with Borsa Instanbul in April 2013 and ceased operating in August 2013.</t>
    </r>
  </si>
  <si>
    <r>
      <t>09:15-17:40</t>
    </r>
    <r>
      <rPr>
        <vertAlign val="superscript"/>
        <sz val="10"/>
        <rFont val="Arial"/>
        <family val="2"/>
      </rPr>
      <t>1</t>
    </r>
    <r>
      <rPr>
        <sz val="10"/>
        <rFont val="Arial"/>
        <family val="2"/>
      </rPr>
      <t>,
09:15-17:00</t>
    </r>
    <r>
      <rPr>
        <vertAlign val="superscript"/>
        <sz val="10"/>
        <rFont val="Arial"/>
        <family val="2"/>
      </rPr>
      <t>2</t>
    </r>
  </si>
  <si>
    <r>
      <t>BOISL</t>
    </r>
    <r>
      <rPr>
        <vertAlign val="superscript"/>
        <sz val="10"/>
        <rFont val="Arial"/>
        <family val="2"/>
      </rPr>
      <t>4</t>
    </r>
  </si>
  <si>
    <r>
      <t>SE</t>
    </r>
    <r>
      <rPr>
        <vertAlign val="superscript"/>
        <sz val="10"/>
        <rFont val="Arial"/>
        <family val="2"/>
      </rPr>
      <t>5</t>
    </r>
    <r>
      <rPr>
        <sz val="10"/>
        <rFont val="Arial"/>
        <family val="2"/>
      </rPr>
      <t>, B</t>
    </r>
  </si>
  <si>
    <r>
      <t>int</t>
    </r>
    <r>
      <rPr>
        <vertAlign val="superscript"/>
        <sz val="10"/>
        <rFont val="Arial"/>
        <family val="2"/>
      </rPr>
      <t>7</t>
    </r>
  </si>
  <si>
    <r>
      <t>par</t>
    </r>
    <r>
      <rPr>
        <vertAlign val="superscript"/>
        <sz val="10"/>
        <rFont val="Arial"/>
        <family val="2"/>
      </rPr>
      <t>5</t>
    </r>
  </si>
  <si>
    <r>
      <t>SEC, DER, REP</t>
    </r>
    <r>
      <rPr>
        <vertAlign val="superscript"/>
        <sz val="10"/>
        <rFont val="Arial"/>
        <family val="2"/>
      </rPr>
      <t>9</t>
    </r>
  </si>
  <si>
    <r>
      <t>CSD</t>
    </r>
    <r>
      <rPr>
        <vertAlign val="superscript"/>
        <sz val="10"/>
        <rFont val="Arial"/>
        <family val="2"/>
      </rPr>
      <t>3, 7</t>
    </r>
  </si>
  <si>
    <t>intraday</t>
  </si>
  <si>
    <r>
      <t>SE, O</t>
    </r>
    <r>
      <rPr>
        <vertAlign val="superscript"/>
        <sz val="10"/>
        <rFont val="Arial"/>
        <family val="2"/>
      </rPr>
      <t>1</t>
    </r>
  </si>
  <si>
    <r>
      <t>par</t>
    </r>
    <r>
      <rPr>
        <vertAlign val="superscript"/>
        <sz val="10"/>
        <rFont val="Arial"/>
        <family val="2"/>
      </rPr>
      <t>1</t>
    </r>
    <r>
      <rPr>
        <sz val="10"/>
        <rFont val="Arial"/>
        <family val="2"/>
      </rPr>
      <t>, indep</t>
    </r>
    <r>
      <rPr>
        <vertAlign val="superscript"/>
        <sz val="10"/>
        <rFont val="Arial"/>
        <family val="2"/>
      </rPr>
      <t>2</t>
    </r>
  </si>
  <si>
    <t>CAD, CHF, CZK, DKK, EUR, GBP, HUF, JPY, NOK, PLN, SEK, TRY, USD</t>
  </si>
  <si>
    <r>
      <t>indep</t>
    </r>
    <r>
      <rPr>
        <vertAlign val="superscript"/>
        <sz val="10"/>
        <rFont val="Arial"/>
        <family val="2"/>
      </rPr>
      <t>4</t>
    </r>
  </si>
  <si>
    <t>CB: EUR, GBP; B: AUD, CAD, CHF, CZK, DKK, EUR, GBP, HKD, HUF, JPY, NOK, NZD, PLN, SEK, SGD, USD, ZAR</t>
  </si>
  <si>
    <t>CB: GBP; B: CAD, CHF, CZK, DKK, EUR, GBP, HUF, JPY, NOK, PLN, SEK, TRY, USD</t>
  </si>
  <si>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ICCL took over these operations from BOISL in March 2012.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</si>
  <si>
    <t>MXN, USD</t>
  </si>
  <si>
    <t>CSE</t>
  </si>
  <si>
    <r>
      <t>CORE (FR)</t>
    </r>
    <r>
      <rPr>
        <vertAlign val="superscript"/>
        <sz val="10"/>
        <rFont val="Arial"/>
        <family val="2"/>
      </rPr>
      <t>2</t>
    </r>
  </si>
  <si>
    <t>DER, O</t>
  </si>
  <si>
    <t>10:00-23:50</t>
  </si>
  <si>
    <t>09:30-19:30</t>
  </si>
  <si>
    <t>RUR, USD, EUR, CNY, HKD, GBP, KZT, BYR, UAH</t>
  </si>
  <si>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r>
  </si>
  <si>
    <r>
      <t>direct</t>
    </r>
    <r>
      <rPr>
        <vertAlign val="superscript"/>
        <sz val="10"/>
        <rFont val="Arial"/>
        <family val="2"/>
      </rPr>
      <t>4</t>
    </r>
  </si>
  <si>
    <r>
      <t>EFT</t>
    </r>
    <r>
      <rPr>
        <vertAlign val="superscript"/>
        <sz val="10"/>
        <rFont val="Arial"/>
        <family val="2"/>
      </rPr>
      <t xml:space="preserve"> </t>
    </r>
    <r>
      <rPr>
        <sz val="10"/>
        <rFont val="Arial"/>
        <family val="2"/>
      </rPr>
      <t>- retail</t>
    </r>
  </si>
  <si>
    <r>
      <t>EFT</t>
    </r>
    <r>
      <rPr>
        <vertAlign val="superscript"/>
        <sz val="10"/>
        <rFont val="Arial"/>
        <family val="2"/>
      </rPr>
      <t xml:space="preserve">1 </t>
    </r>
    <r>
      <rPr>
        <sz val="10"/>
        <rFont val="Arial"/>
        <family val="2"/>
      </rPr>
      <t>- large</t>
    </r>
  </si>
  <si>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CSE.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</si>
  <si>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r>
      <t>CCASS</t>
    </r>
    <r>
      <rPr>
        <vertAlign val="superscript"/>
        <sz val="10"/>
        <rFont val="Arial"/>
        <family val="2"/>
      </rPr>
      <t>3</t>
    </r>
  </si>
  <si>
    <r>
      <t>direct: FoP/DVP</t>
    </r>
    <r>
      <rPr>
        <vertAlign val="superscript"/>
        <sz val="10"/>
        <rFont val="Arial"/>
        <family val="2"/>
      </rPr>
      <t>4</t>
    </r>
  </si>
  <si>
    <r>
      <t>SE</t>
    </r>
    <r>
      <rPr>
        <vertAlign val="superscript"/>
        <sz val="10"/>
        <rFont val="Arial"/>
        <family val="2"/>
      </rPr>
      <t>2</t>
    </r>
  </si>
  <si>
    <r>
      <rPr>
        <sz val="10"/>
        <rFont val="Arial"/>
        <family val="2"/>
      </rPr>
      <t>DVP2</t>
    </r>
    <r>
      <rPr>
        <vertAlign val="superscript"/>
        <sz val="10"/>
        <rFont val="Arial"/>
        <family val="2"/>
      </rPr>
      <t>5</t>
    </r>
  </si>
  <si>
    <r>
      <t>Russia</t>
    </r>
    <r>
      <rPr>
        <sz val="9"/>
        <rFont val="Arial"/>
        <family val="2"/>
      </rPr>
      <t xml:space="preserve">: </t>
    </r>
    <r>
      <rPr>
        <vertAlign val="superscript"/>
        <sz val="9"/>
        <rFont val="Arial"/>
        <family val="2"/>
      </rPr>
      <t>1</t>
    </r>
    <r>
      <rPr>
        <sz val="9"/>
        <rFont val="Arial"/>
        <family val="2"/>
      </rPr>
      <t xml:space="preserve"> For paper-based depo orders on OTC transactions.    </t>
    </r>
    <r>
      <rPr>
        <vertAlign val="superscript"/>
        <sz val="9"/>
        <rFont val="Arial"/>
        <family val="2"/>
      </rPr>
      <t>2</t>
    </r>
    <r>
      <rPr>
        <sz val="9"/>
        <rFont val="Arial"/>
        <family val="2"/>
      </rPr>
      <t xml:space="preserve"> For non-paper-based depo orders.    </t>
    </r>
    <r>
      <rPr>
        <vertAlign val="superscript"/>
        <sz val="9"/>
        <rFont val="Arial"/>
        <family val="2"/>
      </rPr>
      <t>3</t>
    </r>
    <r>
      <rPr>
        <sz val="9"/>
        <rFont val="Arial"/>
        <family val="2"/>
      </rPr>
      <t xml:space="preserve"> For depo orders settled on DVP1, DVP2 and DVP3 basis. For some transactions a different closing time may be set during the business day; up to that time depo orders are accepted and settled on the same business day.    </t>
    </r>
    <r>
      <rPr>
        <vertAlign val="superscript"/>
        <sz val="9"/>
        <rFont val="Arial"/>
        <family val="2"/>
      </rPr>
      <t>4</t>
    </r>
    <r>
      <rPr>
        <sz val="9"/>
        <rFont val="Arial"/>
        <family val="2"/>
      </rPr>
      <t xml:space="preserve"> NSD has accounts with eight CSDs (two of which allow settlement on a DVP basis). Eight CSDs have accounts with NSD.    </t>
    </r>
    <r>
      <rPr>
        <vertAlign val="superscript"/>
        <sz val="9"/>
        <rFont val="Arial"/>
        <family val="2"/>
      </rPr>
      <t>5</t>
    </r>
    <r>
      <rPr>
        <sz val="9"/>
        <rFont val="Arial"/>
        <family val="2"/>
      </rPr>
      <t xml:space="preserve"> Settlements on DVP basis, payments of securities gains, banking operations.    </t>
    </r>
    <r>
      <rPr>
        <vertAlign val="superscript"/>
        <sz val="9"/>
        <rFont val="Arial"/>
        <family val="2"/>
      </rPr>
      <t>6</t>
    </r>
    <r>
      <rPr>
        <sz val="9"/>
        <rFont val="Arial"/>
        <family val="2"/>
      </rPr>
      <t xml:space="preserve"> Payments of securities gains, banking operations. </t>
    </r>
    <r>
      <rPr>
        <vertAlign val="superscript"/>
        <sz val="9"/>
        <rFont val="Arial"/>
        <family val="2"/>
      </rPr>
      <t/>
    </r>
  </si>
  <si>
    <t>ESES Belgium</t>
  </si>
  <si>
    <t>46 links</t>
  </si>
  <si>
    <r>
      <t>EUR, 50</t>
    </r>
    <r>
      <rPr>
        <vertAlign val="superscript"/>
        <sz val="10"/>
        <rFont val="Arial"/>
        <family val="2"/>
      </rPr>
      <t>1</t>
    </r>
  </si>
  <si>
    <r>
      <t>Belgium</t>
    </r>
    <r>
      <rPr>
        <sz val="9"/>
        <rFont val="Arial"/>
        <family val="2"/>
      </rPr>
      <t xml:space="preserve">: </t>
    </r>
    <r>
      <rPr>
        <vertAlign val="superscript"/>
        <sz val="9"/>
        <rFont val="Arial"/>
        <family val="2"/>
      </rPr>
      <t>1</t>
    </r>
    <r>
      <rPr>
        <sz val="9"/>
        <rFont val="Arial"/>
        <family val="2"/>
      </rPr>
      <t xml:space="preserve"> Settlement currencies.</t>
    </r>
  </si>
  <si>
    <r>
      <t>Belgium</t>
    </r>
    <r>
      <rPr>
        <sz val="9"/>
        <rFont val="Arial"/>
        <family val="2"/>
      </rPr>
      <t xml:space="preserve">: </t>
    </r>
    <r>
      <rPr>
        <vertAlign val="superscript"/>
        <sz val="9"/>
        <rFont val="Arial"/>
        <family val="2"/>
      </rPr>
      <t>1</t>
    </r>
    <r>
      <rPr>
        <sz val="9"/>
        <rFont val="Arial"/>
        <family val="2"/>
      </rPr>
      <t xml:space="preserve"> The regulated off-exchange market in linear bonds, strips and treasury certificates was discontinued on 1 April 2012, by the same Royal Decree of 19 March 2012.    </t>
    </r>
    <r>
      <rPr>
        <vertAlign val="superscript"/>
        <sz val="9"/>
        <rFont val="Arial"/>
        <family val="2"/>
      </rPr>
      <t>2</t>
    </r>
    <r>
      <rPr>
        <sz val="9"/>
        <rFont val="Arial"/>
        <family val="2"/>
      </rPr>
      <t xml:space="preserve"> NYSE Euronext.</t>
    </r>
  </si>
  <si>
    <t>DOM, INT: G, E, B, O</t>
  </si>
  <si>
    <r>
      <t>direct: FoP, DvP: EUR:10, CHF:1, EUR, GBP:1; direct FoP: EUR:2, USD:1</t>
    </r>
    <r>
      <rPr>
        <vertAlign val="superscript"/>
        <sz val="10"/>
        <rFont val="Arial"/>
        <family val="2"/>
      </rPr>
      <t>3</t>
    </r>
    <r>
      <rPr>
        <sz val="10"/>
        <rFont val="Arial"/>
        <family val="2"/>
      </rPr>
      <t xml:space="preserve"> </t>
    </r>
  </si>
  <si>
    <r>
      <t>T+2</t>
    </r>
    <r>
      <rPr>
        <vertAlign val="superscript"/>
        <sz val="10"/>
        <rFont val="Arial"/>
        <family val="2"/>
      </rPr>
      <t>4</t>
    </r>
    <r>
      <rPr>
        <sz val="10"/>
        <rFont val="Arial"/>
        <family val="2"/>
      </rPr>
      <t>, T- T+n</t>
    </r>
    <r>
      <rPr>
        <vertAlign val="superscript"/>
        <sz val="10"/>
        <rFont val="Arial"/>
        <family val="2"/>
      </rPr>
      <t>5</t>
    </r>
  </si>
  <si>
    <t>Osaka Exchange (OSE)</t>
  </si>
  <si>
    <r>
      <t>S</t>
    </r>
    <r>
      <rPr>
        <sz val="10"/>
        <rFont val="Arial"/>
        <family val="2"/>
      </rPr>
      <t>EC, DER, REP</t>
    </r>
  </si>
  <si>
    <t>direct: FoP: 3; indirect: FoP: 3</t>
  </si>
  <si>
    <t>LME Clear Limited</t>
  </si>
  <si>
    <t>CME Clearing Europe Limited</t>
  </si>
  <si>
    <t>event-driven; P</t>
  </si>
  <si>
    <t>USD, EUR, JPY, GBP</t>
  </si>
  <si>
    <t>EUR, GBP, USD, AUD, CAD, CHF, DKK, JPY, NOK, SEK, MXN, HKD, NZD, SGD, CZK, HUF, PLN, ZAR</t>
  </si>
  <si>
    <t>CB; B</t>
  </si>
  <si>
    <r>
      <t>LME Clear Limited</t>
    </r>
    <r>
      <rPr>
        <vertAlign val="superscript"/>
        <sz val="10"/>
        <rFont val="Arial"/>
        <family val="2"/>
      </rPr>
      <t>1</t>
    </r>
  </si>
  <si>
    <r>
      <t>CME Clearing Europe Limited</t>
    </r>
    <r>
      <rPr>
        <vertAlign val="superscript"/>
        <sz val="10"/>
        <rFont val="Arial"/>
        <family val="2"/>
      </rPr>
      <t>1</t>
    </r>
  </si>
  <si>
    <r>
      <t>AUD, CAD, CHF, CZK, DKK, EUR, GBP, HKD, HUF, JPY, NOK, NZD, PLN, RMB</t>
    </r>
    <r>
      <rPr>
        <vertAlign val="superscript"/>
        <sz val="10"/>
        <rFont val="Arial"/>
        <family val="2"/>
      </rPr>
      <t>7</t>
    </r>
    <r>
      <rPr>
        <sz val="10"/>
        <rFont val="Arial"/>
        <family val="2"/>
      </rPr>
      <t>, SEK, SGD, USD, ZAR</t>
    </r>
  </si>
  <si>
    <r>
      <t>CSD</t>
    </r>
    <r>
      <rPr>
        <vertAlign val="superscript"/>
        <sz val="10"/>
        <rFont val="Arial"/>
        <family val="2"/>
      </rPr>
      <t>8</t>
    </r>
  </si>
  <si>
    <r>
      <t>3 links</t>
    </r>
    <r>
      <rPr>
        <vertAlign val="superscript"/>
        <sz val="10"/>
        <rFont val="Arial"/>
        <family val="2"/>
      </rPr>
      <t>9</t>
    </r>
  </si>
  <si>
    <r>
      <t>United Kingdom</t>
    </r>
    <r>
      <rPr>
        <sz val="9"/>
        <rFont val="Arial"/>
        <family val="2"/>
      </rPr>
      <t xml:space="preserve">: </t>
    </r>
    <r>
      <rPr>
        <vertAlign val="superscript"/>
        <sz val="9"/>
        <rFont val="Arial"/>
        <family val="2"/>
      </rPr>
      <t>1</t>
    </r>
    <r>
      <rPr>
        <sz val="9"/>
        <rFont val="Arial"/>
        <family val="2"/>
      </rPr>
      <t xml:space="preserve"> LCH. Clearnet Ltd is a wholly owned subsidiary of LCH. Clearnet Group Ltd LCH. Clearnet Group Ltd is majority-owned (57%) by London Stock Exchange Group plc.    </t>
    </r>
    <r>
      <rPr>
        <vertAlign val="superscript"/>
        <sz val="9"/>
        <rFont val="Arial"/>
        <family val="2"/>
      </rPr>
      <t>2</t>
    </r>
    <r>
      <rPr>
        <sz val="9"/>
        <rFont val="Arial"/>
        <family val="2"/>
      </rPr>
      <t xml:space="preserve"> LCH. Clearnet Ltd clears for exchanges outside the London Stock Exchange Group.    </t>
    </r>
    <r>
      <rPr>
        <vertAlign val="superscript"/>
        <sz val="9"/>
        <rFont val="Arial"/>
        <family val="2"/>
      </rPr>
      <t>3</t>
    </r>
    <r>
      <rPr>
        <sz val="9"/>
        <rFont val="Arial"/>
        <family val="2"/>
      </rPr>
      <t xml:space="preserve"> Intercontinental Exchange Inc.    </t>
    </r>
    <r>
      <rPr>
        <vertAlign val="superscript"/>
        <sz val="9"/>
        <rFont val="Arial"/>
        <family val="2"/>
      </rPr>
      <t>4</t>
    </r>
    <r>
      <rPr>
        <sz val="9"/>
        <rFont val="Arial"/>
        <family val="2"/>
      </rPr>
      <t xml:space="preserve"> Euroclear Bank, Euroclear UK and Ireland.    </t>
    </r>
    <r>
      <rPr>
        <vertAlign val="superscript"/>
        <sz val="9"/>
        <rFont val="Arial"/>
        <family val="2"/>
      </rPr>
      <t>5</t>
    </r>
    <r>
      <rPr>
        <sz val="9"/>
        <rFont val="Arial"/>
        <family val="2"/>
      </rPr>
      <t xml:space="preserve"> Hong Kong Exchanges and Clearing Limited 100%.    </t>
    </r>
    <r>
      <rPr>
        <vertAlign val="superscript"/>
        <sz val="9"/>
        <rFont val="Arial"/>
        <family val="2"/>
      </rPr>
      <t>6</t>
    </r>
    <r>
      <rPr>
        <sz val="9"/>
        <rFont val="Arial"/>
        <family val="2"/>
      </rPr>
      <t xml:space="preserve"> CME Group Inc. 100%.    </t>
    </r>
    <r>
      <rPr>
        <vertAlign val="superscript"/>
        <sz val="9"/>
        <rFont val="Arial"/>
        <family val="2"/>
      </rPr>
      <t>7</t>
    </r>
    <r>
      <rPr>
        <sz val="9"/>
        <rFont val="Arial"/>
        <family val="2"/>
      </rPr>
      <t xml:space="preserve"> Offshore renminbi.    </t>
    </r>
    <r>
      <rPr>
        <vertAlign val="superscript"/>
        <sz val="9"/>
        <rFont val="Arial"/>
        <family val="2"/>
      </rPr>
      <t>8</t>
    </r>
    <r>
      <rPr>
        <sz val="9"/>
        <rFont val="Arial"/>
        <family val="2"/>
      </rPr>
      <t xml:space="preserve"> Euroclear UK and Ireland.    </t>
    </r>
    <r>
      <rPr>
        <vertAlign val="superscript"/>
        <sz val="9"/>
        <rFont val="Arial"/>
        <family val="2"/>
      </rPr>
      <t>9</t>
    </r>
    <r>
      <rPr>
        <sz val="9"/>
        <rFont val="Arial"/>
        <family val="2"/>
      </rPr>
      <t xml:space="preserve"> EuroCCP N.V., Oslo Clearing ASA, SIX x-Clear Ltd.</t>
    </r>
  </si>
  <si>
    <t>EuroCCP N.V.</t>
  </si>
  <si>
    <t>Footnotes for Tables TRS1 (cont)</t>
  </si>
  <si>
    <r>
      <rPr>
        <sz val="10"/>
        <rFont val="Arial"/>
        <family val="2"/>
      </rPr>
      <t>Multiple</t>
    </r>
    <r>
      <rPr>
        <vertAlign val="superscript"/>
        <sz val="10"/>
        <rFont val="Arial"/>
        <family val="2"/>
      </rPr>
      <t>2</t>
    </r>
  </si>
  <si>
    <t>STEP2 SCT Service</t>
  </si>
  <si>
    <r>
      <t>CPMI</t>
    </r>
    <r>
      <rPr>
        <vertAlign val="superscript"/>
        <sz val="10"/>
        <rFont val="Arial"/>
        <family val="2"/>
      </rPr>
      <t>2</t>
    </r>
  </si>
  <si>
    <t>CPMI</t>
  </si>
  <si>
    <r>
      <t>CPMI excl euro area</t>
    </r>
    <r>
      <rPr>
        <vertAlign val="superscript"/>
        <sz val="10"/>
        <rFont val="Arial"/>
        <family val="2"/>
      </rPr>
      <t>2</t>
    </r>
  </si>
  <si>
    <r>
      <t>CPMI incl euro area</t>
    </r>
    <r>
      <rPr>
        <vertAlign val="superscript"/>
        <sz val="10"/>
        <rFont val="Arial"/>
        <family val="2"/>
      </rPr>
      <t>2</t>
    </r>
  </si>
  <si>
    <r>
      <t>CPMI</t>
    </r>
    <r>
      <rPr>
        <vertAlign val="superscript"/>
        <sz val="10"/>
        <rFont val="Arial"/>
        <family val="2"/>
      </rPr>
      <t>4</t>
    </r>
  </si>
  <si>
    <r>
      <t>CPMI</t>
    </r>
    <r>
      <rPr>
        <vertAlign val="superscript"/>
        <sz val="10"/>
        <rFont val="Arial"/>
        <family val="2"/>
      </rPr>
      <t>3</t>
    </r>
  </si>
  <si>
    <r>
      <t>CPMI</t>
    </r>
    <r>
      <rPr>
        <vertAlign val="superscript"/>
        <sz val="10"/>
        <rFont val="Arial"/>
        <family val="2"/>
      </rPr>
      <t>1</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</si>
  <si>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transactions during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related to credit transfers have not been calculated.  </t>
    </r>
  </si>
  <si>
    <r>
      <t>1</t>
    </r>
    <r>
      <rPr>
        <sz val="9"/>
        <rFont val="Arial"/>
        <family val="2"/>
      </rPr>
      <t xml:space="preserve"> Sum or average excluding those countries for which data are not available.  The CPMI figures calculated ignore credit transfer data throughout.</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</si>
  <si>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</si>
  <si>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</si>
  <si>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</si>
  <si>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 xml:space="preserve">1 </t>
    </r>
    <r>
      <rPr>
        <sz val="9"/>
        <rFont val="Arial"/>
        <family val="2"/>
      </rPr>
      <t xml:space="preserve">Value of cash withdrawals and loading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</si>
  <si>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Value  of  payment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</si>
  <si>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Total value of transactions in domestic currency deflated by yearly average CPI inflation. For the CPMI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CPMI figures should be treated with caution.    </t>
    </r>
    <r>
      <rPr>
        <vertAlign val="superscript"/>
        <sz val="9"/>
        <rFont val="Arial"/>
        <family val="2"/>
      </rPr>
      <t>4</t>
    </r>
    <r>
      <rPr>
        <sz val="9"/>
        <rFont val="Arial"/>
        <family val="2"/>
      </rPr>
      <t xml:space="preserve"> For Italy, as a ratio to deposits held only at banks. </t>
    </r>
  </si>
  <si>
    <r>
      <t>1</t>
    </r>
    <r>
      <rPr>
        <sz val="9"/>
        <rFont val="Arial"/>
        <family val="2"/>
      </rPr>
      <t xml:space="preserve"> Value of transactions in domestic currency deflated by yearly average CPI inflation. For the CPMI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</si>
  <si>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CPMI figures for credit transfers have not been calculated. The CPMI figures calculated ignore credit transfer data throughout.</t>
    </r>
  </si>
  <si>
    <t>TARGET2</t>
  </si>
  <si>
    <r>
      <t>STEP2 XCT Service</t>
    </r>
    <r>
      <rPr>
        <vertAlign val="superscript"/>
        <sz val="10"/>
        <rFont val="Arial"/>
        <family val="2"/>
      </rPr>
      <t>4</t>
    </r>
  </si>
  <si>
    <r>
      <t>STEP2 ICT Service</t>
    </r>
    <r>
      <rPr>
        <vertAlign val="superscript"/>
        <sz val="10"/>
        <rFont val="Arial"/>
        <family val="2"/>
      </rPr>
      <t>5</t>
    </r>
  </si>
  <si>
    <r>
      <t>European Union</t>
    </r>
    <r>
      <rPr>
        <vertAlign val="superscript"/>
        <sz val="10"/>
        <rFont val="Arial"/>
        <family val="2"/>
      </rPr>
      <t>6</t>
    </r>
  </si>
  <si>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SCT payments are settled in TARGET2 through multiple day-time cycles and optional night-time cycles. STEP2 SDD payments are settled in TARGET2 through two separate cycles.    </t>
    </r>
    <r>
      <rPr>
        <vertAlign val="superscript"/>
        <sz val="9"/>
        <rFont val="Arial"/>
        <family val="2"/>
      </rPr>
      <t>3</t>
    </r>
    <r>
      <rPr>
        <sz val="9"/>
        <rFont val="Arial"/>
        <family val="2"/>
      </rPr>
      <t xml:space="preserve"> Opens the day before (D-1) and closes the day after (D).    </t>
    </r>
    <r>
      <rPr>
        <vertAlign val="superscript"/>
        <sz val="9"/>
        <rFont val="Arial"/>
        <family val="2"/>
      </rPr>
      <t>4</t>
    </r>
    <r>
      <rPr>
        <sz val="9"/>
        <rFont val="Arial"/>
        <family val="2"/>
      </rPr>
      <t xml:space="preserve"> STEP2 XCT Service closed in December 2011.    </t>
    </r>
    <r>
      <rPr>
        <vertAlign val="superscript"/>
        <sz val="9"/>
        <rFont val="Arial"/>
        <family val="2"/>
      </rPr>
      <t>5</t>
    </r>
    <r>
      <rPr>
        <sz val="9"/>
        <rFont val="Arial"/>
        <family val="2"/>
      </rPr>
      <t xml:space="preserve"> STEP2 ICT Service closed in September 2014.    </t>
    </r>
    <r>
      <rPr>
        <vertAlign val="superscript"/>
        <sz val="9"/>
        <rFont val="Arial"/>
        <family val="2"/>
      </rPr>
      <t>6</t>
    </r>
    <r>
      <rPr>
        <sz val="9"/>
        <rFont val="Arial"/>
        <family val="2"/>
      </rPr>
      <t xml:space="preserve"> Using euro area consumer price (HICP) inflation and GDP respectively.</t>
    </r>
  </si>
  <si>
    <r>
      <t>02:00 on day D</t>
    </r>
    <r>
      <rPr>
        <vertAlign val="superscript"/>
        <sz val="10"/>
        <rFont val="Arial"/>
        <family val="2"/>
      </rPr>
      <t>3</t>
    </r>
  </si>
  <si>
    <r>
      <t>16:00 on D-1</t>
    </r>
    <r>
      <rPr>
        <vertAlign val="superscript"/>
        <sz val="10"/>
        <rFont val="Arial"/>
        <family val="2"/>
      </rPr>
      <t>3</t>
    </r>
  </si>
  <si>
    <t>(at end-2015)</t>
  </si>
  <si>
    <r>
      <t>Russia</t>
    </r>
    <r>
      <rPr>
        <sz val="9"/>
        <rFont val="Arial"/>
        <family val="2"/>
      </rPr>
      <t xml:space="preserve">: </t>
    </r>
    <r>
      <rPr>
        <vertAlign val="superscript"/>
        <sz val="9"/>
        <rFont val="Arial"/>
        <family val="2"/>
      </rPr>
      <t>1</t>
    </r>
    <r>
      <rPr>
        <sz val="9"/>
        <rFont val="Arial"/>
        <family val="2"/>
      </rPr>
      <t xml:space="preserve"> A small number of payments are not processed centrally due to technical issues.    </t>
    </r>
    <r>
      <rPr>
        <vertAlign val="superscript"/>
        <sz val="9"/>
        <rFont val="Arial"/>
        <family val="2"/>
      </rPr>
      <t>2</t>
    </r>
    <r>
      <rPr>
        <sz val="9"/>
        <rFont val="Arial"/>
        <family val="2"/>
      </rPr>
      <t xml:space="preserve"> Moscow time. The closing time can be extended.    </t>
    </r>
    <r>
      <rPr>
        <vertAlign val="superscript"/>
        <sz val="9"/>
        <rFont val="Arial"/>
        <family val="2"/>
      </rPr>
      <t>3</t>
    </r>
    <r>
      <rPr>
        <sz val="9"/>
        <rFont val="Arial"/>
        <family val="2"/>
      </rPr>
      <t xml:space="preserve"> Local time of the regional subsystem. The closing time can be extended. In some selected regions, the closing time for orders of participants in the BRPS can be set earlier than 21:00 but later than 17:00 local time.    </t>
    </r>
    <r>
      <rPr>
        <vertAlign val="superscript"/>
        <sz val="9"/>
        <rFont val="Arial"/>
        <family val="2"/>
      </rPr>
      <t>4</t>
    </r>
    <r>
      <rPr>
        <sz val="9"/>
        <rFont val="Arial"/>
        <family val="2"/>
      </rPr>
      <t xml:space="preserve"> In the regional subsystem some orders are accepted on paper not later than 14:00.    </t>
    </r>
    <r>
      <rPr>
        <vertAlign val="superscript"/>
        <sz val="9"/>
        <rFont val="Arial"/>
        <family val="2"/>
      </rPr>
      <t>5</t>
    </r>
    <r>
      <rPr>
        <sz val="9"/>
        <rFont val="Arial"/>
        <family val="2"/>
      </rPr>
      <t> In the MER system payments are carried out on a gross basis with intraday finality, except for settlements between regions located in remote time zones, which have finality no later than the next day (T+1).</t>
    </r>
  </si>
  <si>
    <r>
      <t>21:00</t>
    </r>
    <r>
      <rPr>
        <vertAlign val="superscript"/>
        <sz val="10"/>
        <rFont val="Arial"/>
        <family val="2"/>
      </rPr>
      <t>3, 4</t>
    </r>
  </si>
  <si>
    <r>
      <t>21:00</t>
    </r>
    <r>
      <rPr>
        <vertAlign val="superscript"/>
        <sz val="10"/>
        <rFont val="Arial"/>
        <family val="2"/>
      </rPr>
      <t>3</t>
    </r>
  </si>
  <si>
    <r>
      <t>Intraday</t>
    </r>
    <r>
      <rPr>
        <vertAlign val="superscript"/>
        <sz val="10"/>
        <rFont val="Arial"/>
        <family val="2"/>
      </rPr>
      <t>5</t>
    </r>
  </si>
  <si>
    <t>regular</t>
  </si>
  <si>
    <t>RUR, USD, EUR, CNY, GBP, CHF, HKD</t>
  </si>
  <si>
    <t>SEC, DER, REP, O</t>
  </si>
  <si>
    <t>DOM: B, G, E
INT: B, G, E</t>
  </si>
  <si>
    <t>O - RUB, USD, EUR, CHF, GBP, CNY, HKD; B - USD</t>
  </si>
  <si>
    <t>Garanti Payment Systems</t>
  </si>
  <si>
    <t>Interac e-Transfer</t>
  </si>
  <si>
    <t>BN</t>
  </si>
  <si>
    <r>
      <t>nap</t>
    </r>
    <r>
      <rPr>
        <vertAlign val="superscript"/>
        <sz val="10"/>
        <rFont val="Arial"/>
        <family val="2"/>
      </rPr>
      <t>6</t>
    </r>
  </si>
  <si>
    <r>
      <t>Real time</t>
    </r>
    <r>
      <rPr>
        <vertAlign val="superscript"/>
        <sz val="10"/>
        <rFont val="Arial"/>
        <family val="2"/>
      </rPr>
      <t>4</t>
    </r>
  </si>
  <si>
    <r>
      <t>Other</t>
    </r>
    <r>
      <rPr>
        <vertAlign val="superscript"/>
        <sz val="10"/>
        <rFont val="Arial"/>
        <family val="2"/>
      </rPr>
      <t>3</t>
    </r>
  </si>
  <si>
    <r>
      <t>Canada</t>
    </r>
    <r>
      <rPr>
        <sz val="9"/>
        <rFont val="Arial"/>
        <family val="2"/>
      </rPr>
      <t xml:space="preserve">: </t>
    </r>
    <r>
      <rPr>
        <vertAlign val="superscript"/>
        <sz val="9"/>
        <rFont val="Arial"/>
        <family val="2"/>
      </rPr>
      <t>1</t>
    </r>
    <r>
      <rPr>
        <sz val="9"/>
        <rFont val="Arial"/>
        <family val="2"/>
      </rPr>
      <t xml:space="preserve"> Not all payment categories process in real 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Interac e-Transfer is owned by Acxsys Corporation.    </t>
    </r>
    <r>
      <rPr>
        <vertAlign val="superscript"/>
        <sz val="9"/>
        <rFont val="Arial"/>
        <family val="2"/>
      </rPr>
      <t>4</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5</t>
    </r>
    <r>
      <rPr>
        <sz val="9"/>
        <rFont val="Arial"/>
        <family val="2"/>
      </rPr>
      <t xml:space="preserve"> No standard hours.    </t>
    </r>
    <r>
      <rPr>
        <vertAlign val="superscript"/>
        <sz val="9"/>
        <rFont val="Arial"/>
        <family val="2"/>
      </rPr>
      <t>6</t>
    </r>
    <r>
      <rPr>
        <sz val="9"/>
        <rFont val="Arial"/>
        <family val="2"/>
      </rPr>
      <t xml:space="preserve"> ACSS does not legally support settlement finality, however, settlement entries in accounts at the central bank are considered final.</t>
    </r>
  </si>
  <si>
    <t>66</t>
  </si>
  <si>
    <t>64</t>
  </si>
  <si>
    <t>O-RUR, USD, EUR, CNY, HKD, CHF, GBP, B-USD</t>
  </si>
  <si>
    <t>05:00 next day</t>
  </si>
  <si>
    <r>
      <t>05:00 next day</t>
    </r>
    <r>
      <rPr>
        <vertAlign val="superscript"/>
        <sz val="10"/>
        <rFont val="Arial"/>
        <family val="2"/>
      </rPr>
      <t>2</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</si>
  <si>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</si>
  <si>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</si>
  <si>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Hong Kong Exchanges and Clearing Limited (HKEX).    </t>
    </r>
    <r>
      <rPr>
        <vertAlign val="superscript"/>
        <sz val="9"/>
        <rFont val="Arial"/>
        <family val="2"/>
      </rPr>
      <t>3</t>
    </r>
    <r>
      <rPr>
        <sz val="9"/>
        <rFont val="Arial"/>
        <family val="2"/>
      </rPr>
      <t xml:space="preserve"> CCASS stands for Central Clearing and Settlement System.    </t>
    </r>
    <r>
      <rPr>
        <vertAlign val="superscript"/>
        <sz val="9"/>
        <rFont val="Arial"/>
        <family val="2"/>
      </rPr>
      <t>4</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5</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</si>
  <si>
    <r>
      <t>RUR, USD, 
EUR, CHF, GBP, HKD, CNY</t>
    </r>
    <r>
      <rPr>
        <vertAlign val="superscript"/>
        <sz val="10"/>
        <rFont val="Arial"/>
        <family val="2"/>
      </rPr>
      <t>5</t>
    </r>
    <r>
      <rPr>
        <sz val="10"/>
        <rFont val="Arial"/>
        <family val="2"/>
      </rPr>
      <t>; CHF, GBP, CNY, KZT, BYR, UAH, AMD, HKD, AUD, JPY, NOK, CAD</t>
    </r>
    <r>
      <rPr>
        <vertAlign val="superscript"/>
        <sz val="10"/>
        <rFont val="Arial"/>
        <family val="2"/>
      </rPr>
      <t>6</t>
    </r>
  </si>
  <si>
    <t>17.59</t>
  </si>
  <si>
    <r>
      <t>18:00</t>
    </r>
    <r>
      <rPr>
        <vertAlign val="superscript"/>
        <sz val="10"/>
        <rFont val="Arial"/>
        <family val="2"/>
      </rPr>
      <t>1</t>
    </r>
  </si>
  <si>
    <t>17:59</t>
  </si>
  <si>
    <r>
      <t>B, CSD</t>
    </r>
    <r>
      <rPr>
        <vertAlign val="superscript"/>
        <sz val="10"/>
        <rFont val="Arial"/>
        <family val="2"/>
      </rPr>
      <t>2</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</si>
  <si>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t>
    </r>
  </si>
  <si>
    <t>DOM: B, C, G, E, O</t>
  </si>
  <si>
    <t>SE, CB</t>
  </si>
  <si>
    <t>direct: (FoP/DVP): EUR, GBP, CLP, COP, PEN: 5 indirect: (FoP/DVP): USD:2</t>
  </si>
  <si>
    <t>Monte Titoli - T2S</t>
  </si>
  <si>
    <r>
      <t>Mexico</t>
    </r>
    <r>
      <rPr>
        <sz val="9"/>
        <rFont val="Arial"/>
        <family val="2"/>
      </rPr>
      <t xml:space="preserve">: </t>
    </r>
    <r>
      <rPr>
        <vertAlign val="superscript"/>
        <sz val="9"/>
        <rFont val="Arial"/>
        <family val="2"/>
      </rPr>
      <t>1</t>
    </r>
    <r>
      <rPr>
        <sz val="9"/>
        <rFont val="Arial"/>
        <family val="2"/>
      </rPr>
      <t xml:space="preserve"> SPEI opens at 18:00 of the previous day, and mostly CLS and government payments are settled before 07:45.</t>
    </r>
  </si>
  <si>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(a) 08:30 and 18:30 for HKD CHATS, USD CHATS and EUR CHATS, (b) 08:30 and 05:00 next day for RMB CHATS.   </t>
    </r>
  </si>
  <si>
    <r>
      <t>08:30</t>
    </r>
    <r>
      <rPr>
        <vertAlign val="superscript"/>
        <sz val="10"/>
        <rFont val="Arial"/>
        <family val="2"/>
      </rPr>
      <t>3</t>
    </r>
  </si>
  <si>
    <r>
      <t>21:00</t>
    </r>
    <r>
      <rPr>
        <vertAlign val="superscript"/>
        <sz val="10"/>
        <rFont val="Arial"/>
        <family val="2"/>
      </rPr>
      <t>4</t>
    </r>
  </si>
  <si>
    <r>
      <t>08:00</t>
    </r>
    <r>
      <rPr>
        <vertAlign val="superscript"/>
        <sz val="10"/>
        <rFont val="Arial"/>
        <family val="2"/>
      </rPr>
      <t>6</t>
    </r>
  </si>
  <si>
    <r>
      <t>J</t>
    </r>
    <r>
      <rPr>
        <sz val="10"/>
        <rFont val="Arial"/>
        <family val="2"/>
      </rPr>
      <t>PY, USD, EUR, AUD</t>
    </r>
  </si>
  <si>
    <r>
      <t>21:00</t>
    </r>
    <r>
      <rPr>
        <vertAlign val="superscript"/>
        <sz val="10"/>
        <rFont val="Arial"/>
        <family val="2"/>
      </rPr>
      <t>1</t>
    </r>
  </si>
  <si>
    <r>
      <t>E, B, O</t>
    </r>
    <r>
      <rPr>
        <vertAlign val="superscript"/>
        <sz val="10"/>
        <rFont val="Arial"/>
        <family val="2"/>
      </rPr>
      <t>2</t>
    </r>
  </si>
  <si>
    <r>
      <t>15:30</t>
    </r>
    <r>
      <rPr>
        <vertAlign val="superscript"/>
        <sz val="10"/>
        <rFont val="Arial"/>
        <family val="2"/>
      </rPr>
      <t>3</t>
    </r>
    <r>
      <rPr>
        <sz val="10"/>
        <rFont val="Arial"/>
        <family val="2"/>
      </rPr>
      <t>, 17:00</t>
    </r>
    <r>
      <rPr>
        <vertAlign val="superscript"/>
        <sz val="10"/>
        <rFont val="Arial"/>
        <family val="2"/>
      </rPr>
      <t>4</t>
    </r>
  </si>
  <si>
    <r>
      <t>DVP1, DVP2</t>
    </r>
    <r>
      <rPr>
        <vertAlign val="superscript"/>
        <sz val="10"/>
        <rFont val="Arial"/>
        <family val="2"/>
      </rPr>
      <t>5</t>
    </r>
    <r>
      <rPr>
        <sz val="10"/>
        <rFont val="Arial"/>
        <family val="2"/>
      </rPr>
      <t>, DVP3</t>
    </r>
    <r>
      <rPr>
        <vertAlign val="superscript"/>
        <sz val="10"/>
        <rFont val="Arial"/>
        <family val="2"/>
      </rPr>
      <t>6</t>
    </r>
  </si>
  <si>
    <r>
      <t>Japan</t>
    </r>
    <r>
      <rPr>
        <sz val="9"/>
        <rFont val="Arial"/>
        <family val="2"/>
      </rPr>
      <t xml:space="preserve">: </t>
    </r>
    <r>
      <rPr>
        <vertAlign val="superscript"/>
        <sz val="9"/>
        <rFont val="Arial"/>
        <family val="2"/>
      </rPr>
      <t>1</t>
    </r>
    <r>
      <rPr>
        <sz val="9"/>
        <rFont val="Arial"/>
        <family val="2"/>
      </rPr>
      <t xml:space="preserve"> "Core Time" of JGB Services is set from 9:00 to 16:30.    </t>
    </r>
    <r>
      <rPr>
        <vertAlign val="superscript"/>
        <sz val="9"/>
        <rFont val="Arial"/>
        <family val="2"/>
      </rPr>
      <t>2</t>
    </r>
    <r>
      <rPr>
        <sz val="9"/>
        <rFont val="Arial"/>
        <family val="2"/>
      </rPr>
      <t xml:space="preserve"> Commercial paper and investment trusts.    </t>
    </r>
    <r>
      <rPr>
        <vertAlign val="superscript"/>
        <sz val="9"/>
        <rFont val="Arial"/>
        <family val="2"/>
      </rPr>
      <t>3</t>
    </r>
    <r>
      <rPr>
        <sz val="9"/>
        <rFont val="Arial"/>
        <family val="2"/>
      </rPr>
      <t xml:space="preserve"> For equities.    </t>
    </r>
    <r>
      <rPr>
        <vertAlign val="superscript"/>
        <sz val="9"/>
        <rFont val="Arial"/>
        <family val="2"/>
      </rPr>
      <t>4</t>
    </r>
    <r>
      <rPr>
        <sz val="9"/>
        <rFont val="Arial"/>
        <family val="2"/>
      </rPr>
      <t xml:space="preserve"> For bonds, commericial paper and investment trusts.    </t>
    </r>
    <r>
      <rPr>
        <vertAlign val="superscript"/>
        <sz val="9"/>
        <rFont val="Arial"/>
        <family val="2"/>
      </rPr>
      <t>5</t>
    </r>
    <r>
      <rPr>
        <sz val="9"/>
        <rFont val="Arial"/>
        <family val="2"/>
      </rPr>
      <t xml:space="preserve"> For equities traded outside the exchanges.    </t>
    </r>
    <r>
      <rPr>
        <vertAlign val="superscript"/>
        <sz val="9"/>
        <rFont val="Arial"/>
        <family val="2"/>
      </rPr>
      <t>6</t>
    </r>
    <r>
      <rPr>
        <sz val="9"/>
        <rFont val="Arial"/>
        <family val="2"/>
      </rPr>
      <t xml:space="preserve"> For exchange-traded equities cleared via the Japan Securities Clearing Corporation.</t>
    </r>
  </si>
  <si>
    <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2</t>
    </r>
    <r>
      <rPr>
        <sz val="9"/>
        <rFont val="Arial"/>
        <family val="2"/>
      </rPr>
      <t xml:space="preserve"> "Core Time" of Fund Transfer Services, which requires all users to keep connecting with BOJ-NET, is set from 9:00 to 17:00. During the operating hours other than "Core Time", any users can use BOJ-NET after the coordination with their counterparties.    </t>
    </r>
    <r>
      <rPr>
        <vertAlign val="superscript"/>
        <sz val="9"/>
        <rFont val="Arial"/>
        <family val="2"/>
      </rPr>
      <t>3</t>
    </r>
    <r>
      <rPr>
        <sz val="9"/>
        <rFont val="Arial"/>
        <family val="2"/>
      </rPr>
      <t xml:space="preserve"> On the last business day of each month, BOJ-NET opens at 7:30.    </t>
    </r>
    <r>
      <rPr>
        <vertAlign val="superscript"/>
        <sz val="9"/>
        <rFont val="Arial"/>
        <family val="2"/>
      </rPr>
      <t>4</t>
    </r>
    <r>
      <rPr>
        <sz val="9"/>
        <rFont val="Arial"/>
        <family val="2"/>
      </rPr>
      <t xml:space="preserve"> "Core Time" of Funds Transfer Services for FXYCS is set from 9:00 to 15:00.        </t>
    </r>
    <r>
      <rPr>
        <vertAlign val="superscript"/>
        <sz val="9"/>
        <rFont val="Arial"/>
        <family val="2"/>
      </rPr>
      <t>5</t>
    </r>
    <r>
      <rPr>
        <sz val="9"/>
        <rFont val="Arial"/>
        <family val="2"/>
      </rPr>
      <t xml:space="preserve"> Large-value payments (equal to or larger than 100 million yen) are routed to BOJ-NET for real-time settlement.    </t>
    </r>
    <r>
      <rPr>
        <vertAlign val="superscript"/>
        <sz val="9"/>
        <rFont val="Arial"/>
        <family val="2"/>
      </rPr>
      <t>6</t>
    </r>
    <r>
      <rPr>
        <sz val="9"/>
        <rFont val="Arial"/>
        <family val="2"/>
      </rPr>
      <t xml:space="preserve"> Cut-off time for bills and cheques sorted by banks.  Bills and cheques for sorting at TCH must be submitted by 21:00 of the day before the value date.</t>
    </r>
  </si>
  <si>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ICCL took over these operations from BOISL in March 2012.    </t>
    </r>
    <r>
      <rPr>
        <vertAlign val="superscript"/>
        <sz val="9"/>
        <rFont val="Arial"/>
        <family val="2"/>
      </rPr>
      <t>5</t>
    </r>
    <r>
      <rPr>
        <sz val="9"/>
        <rFont val="Arial"/>
        <family val="2"/>
      </rPr>
      <t xml:space="preserve"> BSE.    </t>
    </r>
    <r>
      <rPr>
        <vertAlign val="superscript"/>
        <sz val="9"/>
        <rFont val="Arial"/>
        <family val="2"/>
      </rPr>
      <t>6</t>
    </r>
    <r>
      <rPr>
        <sz val="9"/>
        <rFont val="Arial"/>
        <family val="2"/>
      </rPr>
      <t xml:space="preserve"> BSE and Bank of India.              </t>
    </r>
    <r>
      <rPr>
        <vertAlign val="superscript"/>
        <sz val="9"/>
        <rFont val="Arial"/>
        <family val="2"/>
      </rPr>
      <t>7</t>
    </r>
    <r>
      <rPr>
        <sz val="9"/>
        <rFont val="Arial"/>
        <family val="2"/>
      </rPr>
      <t xml:space="preserve"> CSDL.    </t>
    </r>
    <r>
      <rPr>
        <vertAlign val="superscript"/>
        <sz val="9"/>
        <rFont val="Arial"/>
        <family val="2"/>
      </rPr>
      <t>8</t>
    </r>
    <r>
      <rPr>
        <sz val="9"/>
        <rFont val="Arial"/>
        <family val="2"/>
      </rPr>
      <t xml:space="preserve"> MCX-SX.    </t>
    </r>
    <r>
      <rPr>
        <vertAlign val="superscript"/>
        <sz val="9"/>
        <rFont val="Arial"/>
        <family val="2"/>
      </rPr>
      <t>9</t>
    </r>
    <r>
      <rPr>
        <sz val="9"/>
        <rFont val="Arial"/>
        <family val="2"/>
      </rPr>
      <t xml:space="preserve"> CCIL clears foreign exchange related transactions as well.    </t>
    </r>
  </si>
  <si>
    <r>
      <t>Netherlands</t>
    </r>
    <r>
      <rPr>
        <sz val="9"/>
        <rFont val="Arial"/>
        <family val="2"/>
      </rPr>
      <t xml:space="preserve">: </t>
    </r>
    <r>
      <rPr>
        <vertAlign val="superscript"/>
        <sz val="9"/>
        <rFont val="Arial"/>
        <family val="2"/>
      </rPr>
      <t>1</t>
    </r>
    <r>
      <rPr>
        <sz val="9"/>
        <rFont val="Arial"/>
        <family val="2"/>
      </rPr>
      <t xml:space="preserve"> Nasdaq OMX.    </t>
    </r>
    <r>
      <rPr>
        <vertAlign val="superscript"/>
        <sz val="9"/>
        <rFont val="Arial"/>
        <family val="2"/>
      </rPr>
      <t>2</t>
    </r>
    <r>
      <rPr>
        <sz val="9"/>
        <rFont val="Arial"/>
        <family val="2"/>
      </rPr>
      <t xml:space="preserve"> VP.    </t>
    </r>
    <r>
      <rPr>
        <vertAlign val="superscript"/>
        <sz val="9"/>
        <rFont val="Arial"/>
        <family val="2"/>
      </rPr>
      <t>3</t>
    </r>
    <r>
      <rPr>
        <sz val="9"/>
        <rFont val="Arial"/>
        <family val="2"/>
      </rPr>
      <t xml:space="preserve"> Euroclear Finland,    </t>
    </r>
    <r>
      <rPr>
        <vertAlign val="superscript"/>
        <sz val="9"/>
        <rFont val="Arial"/>
        <family val="2"/>
      </rPr>
      <t>4</t>
    </r>
    <r>
      <rPr>
        <sz val="9"/>
        <rFont val="Arial"/>
        <family val="2"/>
      </rPr>
      <t xml:space="preserve"> Euroclear UK &amp; Ireland,    </t>
    </r>
    <r>
      <rPr>
        <vertAlign val="superscript"/>
        <sz val="9"/>
        <rFont val="Arial"/>
        <family val="2"/>
      </rPr>
      <t>5</t>
    </r>
    <r>
      <rPr>
        <sz val="9"/>
        <rFont val="Arial"/>
        <family val="2"/>
      </rPr>
      <t xml:space="preserve"> SISS, </t>
    </r>
    <r>
      <rPr>
        <vertAlign val="superscript"/>
        <sz val="9"/>
        <rFont val="Arial"/>
        <family val="2"/>
      </rPr>
      <t>6</t>
    </r>
    <r>
      <rPr>
        <sz val="9"/>
        <rFont val="Arial"/>
        <family val="2"/>
      </rPr>
      <t xml:space="preserve"> Euroclear Sweden.  </t>
    </r>
    <r>
      <rPr>
        <vertAlign val="superscript"/>
        <sz val="9"/>
        <rFont val="Arial"/>
        <family val="2"/>
      </rPr>
      <t>7</t>
    </r>
    <r>
      <rPr>
        <sz val="9"/>
        <rFont val="Arial"/>
        <family val="2"/>
      </rPr>
      <t xml:space="preserve"> ABN AMRO Bank.           </t>
    </r>
    <r>
      <rPr>
        <vertAlign val="superscript"/>
        <sz val="9"/>
        <rFont val="Arial"/>
        <family val="2"/>
      </rPr>
      <t>8</t>
    </r>
    <r>
      <rPr>
        <sz val="9"/>
        <rFont val="Arial"/>
        <family val="2"/>
      </rPr>
      <t xml:space="preserve"> BNP Paribas,    </t>
    </r>
    <r>
      <rPr>
        <vertAlign val="superscript"/>
        <sz val="9"/>
        <rFont val="Arial"/>
        <family val="2"/>
      </rPr>
      <t>9</t>
    </r>
    <r>
      <rPr>
        <sz val="9"/>
        <rFont val="Arial"/>
        <family val="2"/>
      </rPr>
      <t xml:space="preserve"> Deutsche Bank,    </t>
    </r>
    <r>
      <rPr>
        <vertAlign val="superscript"/>
        <sz val="9"/>
        <rFont val="Arial"/>
        <family val="2"/>
      </rPr>
      <t>10</t>
    </r>
    <r>
      <rPr>
        <sz val="9"/>
        <rFont val="Arial"/>
        <family val="2"/>
      </rPr>
      <t xml:space="preserve"> SEB Norway,    </t>
    </r>
    <r>
      <rPr>
        <vertAlign val="superscript"/>
        <sz val="9"/>
        <rFont val="Arial"/>
        <family val="2"/>
      </rPr>
      <t>11</t>
    </r>
    <r>
      <rPr>
        <sz val="9"/>
        <rFont val="Arial"/>
        <family val="2"/>
      </rPr>
      <t xml:space="preserve"> Deutsche Bank Prague,   </t>
    </r>
    <r>
      <rPr>
        <vertAlign val="superscript"/>
        <sz val="9"/>
        <rFont val="Arial"/>
        <family val="2"/>
      </rPr>
      <t>12</t>
    </r>
    <r>
      <rPr>
        <sz val="9"/>
        <rFont val="Arial"/>
        <family val="2"/>
      </rPr>
      <t xml:space="preserve"> Bank Austria Creditanstalt AG,   </t>
    </r>
    <r>
      <rPr>
        <vertAlign val="superscript"/>
        <sz val="9"/>
        <rFont val="Arial"/>
        <family val="2"/>
      </rPr>
      <t>13</t>
    </r>
    <r>
      <rPr>
        <sz val="9"/>
        <rFont val="Arial"/>
        <family val="2"/>
      </rPr>
      <t xml:space="preserve"> Deutsche Bank Budapest.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</si>
</sst>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_ &quot;Sfr.&quot;\ * #,##0.00_ ;_ &quot;Sfr.&quot;\ * \-#,##0.00_ ;_ &quot;Sfr.&quot;\ * &quot;-&quot;??_ ;_ @_ "/>
    <numFmt numFmtId="166" formatCode="_ * #,##0.00_ ;_ * \-#,##0.00_ ;_ * &quot;-&quot;??_ ;_ @_ "/>
    <numFmt numFmtId="167" formatCode="#,##0.0"/>
    <numFmt numFmtId="168" formatCode="0.0%"/>
    <numFmt numFmtId="169" formatCode="0.0"/>
    <numFmt numFmtId="170" formatCode="#,##0.000"/>
    <numFmt numFmtId="171" formatCode="#,##0.0000"/>
    <numFmt numFmtId="172" formatCode="#,##0.0000000"/>
    <numFmt numFmtId="173" formatCode="yyyy"/>
    <numFmt numFmtId="174" formatCode="0_ "/>
  </numFmts>
  <fonts count="93">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sz val="9"/>
      <color indexed="9"/>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indexed="51"/>
        <bgColor indexed="64"/>
      </patternFill>
    </fill>
    <fill>
      <patternFill patternType="solid">
        <fgColor rgb="FFFF99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4">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3" borderId="0" applyNumberFormat="0" applyBorder="0" applyAlignment="0" applyProtection="0"/>
    <xf numFmtId="0" fontId="57" fillId="20" borderId="1" applyNumberFormat="0" applyAlignment="0" applyProtection="0"/>
    <xf numFmtId="0" fontId="58" fillId="21" borderId="2" applyNumberFormat="0" applyAlignment="0" applyProtection="0"/>
    <xf numFmtId="166" fontId="3" fillId="0" borderId="0" applyFont="0" applyFill="0" applyBorder="0" applyAlignment="0" applyProtection="0"/>
    <xf numFmtId="166" fontId="54"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3" applyNumberFormat="0" applyFill="0" applyAlignment="0" applyProtection="0"/>
    <xf numFmtId="0" fontId="62" fillId="0" borderId="4"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0" fontId="64" fillId="7" borderId="1" applyNumberFormat="0" applyAlignment="0" applyProtection="0"/>
    <xf numFmtId="0" fontId="65" fillId="0" borderId="6" applyNumberFormat="0" applyFill="0" applyAlignment="0" applyProtection="0"/>
    <xf numFmtId="0" fontId="66" fillId="22" borderId="0" applyNumberFormat="0" applyBorder="0" applyAlignment="0" applyProtection="0"/>
    <xf numFmtId="0" fontId="54" fillId="0" borderId="0"/>
    <xf numFmtId="0" fontId="67" fillId="23" borderId="7" applyNumberFormat="0" applyFont="0" applyAlignment="0" applyProtection="0"/>
    <xf numFmtId="0" fontId="54" fillId="23" borderId="7" applyNumberFormat="0" applyFont="0" applyAlignment="0" applyProtection="0"/>
    <xf numFmtId="0" fontId="68" fillId="20" borderId="8" applyNumberFormat="0" applyAlignment="0" applyProtection="0"/>
    <xf numFmtId="9" fontId="3" fillId="0" borderId="0" applyFont="0" applyFill="0" applyBorder="0" applyAlignment="0" applyProtection="0"/>
    <xf numFmtId="167" fontId="4" fillId="24" borderId="9" applyBorder="0" applyAlignment="0">
      <alignment vertical="top"/>
    </xf>
    <xf numFmtId="0" fontId="72" fillId="0" borderId="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1" fontId="4" fillId="24" borderId="9">
      <alignment horizontal="right" vertical="top"/>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3" borderId="0" applyNumberFormat="0" applyBorder="0" applyAlignment="0" applyProtection="0">
      <alignment vertical="center"/>
    </xf>
    <xf numFmtId="0" fontId="3" fillId="23" borderId="7" applyNumberFormat="0" applyFont="0" applyAlignment="0" applyProtection="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2" applyNumberFormat="0" applyAlignment="0" applyProtection="0">
      <alignment vertical="center"/>
    </xf>
    <xf numFmtId="0" fontId="45" fillId="0" borderId="6" applyNumberFormat="0" applyFill="0" applyAlignment="0" applyProtection="0">
      <alignment vertical="center"/>
    </xf>
    <xf numFmtId="0" fontId="46" fillId="0" borderId="10" applyNumberFormat="0" applyFill="0" applyAlignment="0" applyProtection="0">
      <alignment vertical="center"/>
    </xf>
    <xf numFmtId="0" fontId="47" fillId="7" borderId="1" applyNumberFormat="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2" fillId="4" borderId="0" applyNumberFormat="0" applyBorder="0" applyAlignment="0" applyProtection="0">
      <alignment vertical="center"/>
    </xf>
    <xf numFmtId="0" fontId="53" fillId="20" borderId="8" applyNumberFormat="0" applyAlignment="0" applyProtection="0">
      <alignment vertical="center"/>
    </xf>
    <xf numFmtId="0" fontId="37" fillId="0" borderId="0">
      <alignment vertical="center"/>
    </xf>
    <xf numFmtId="0" fontId="37" fillId="0" borderId="0">
      <alignment vertical="center"/>
    </xf>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164" fontId="3"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3"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10" applyNumberFormat="0" applyFill="0" applyAlignment="0" applyProtection="0"/>
    <xf numFmtId="0" fontId="89" fillId="0" borderId="0" applyNumberFormat="0" applyFill="0" applyBorder="0" applyAlignment="0" applyProtection="0"/>
    <xf numFmtId="164" fontId="3" fillId="0" borderId="0" applyFont="0" applyFill="0" applyBorder="0" applyAlignment="0" applyProtection="0"/>
    <xf numFmtId="0" fontId="2" fillId="0" borderId="0"/>
    <xf numFmtId="0" fontId="1"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 fillId="23" borderId="7" applyNumberFormat="0" applyFont="0" applyAlignment="0" applyProtection="0"/>
    <xf numFmtId="0" fontId="76" fillId="20" borderId="1" applyNumberFormat="0" applyAlignment="0" applyProtection="0"/>
    <xf numFmtId="0" fontId="79" fillId="4" borderId="0" applyNumberFormat="0" applyBorder="0" applyAlignment="0" applyProtection="0"/>
    <xf numFmtId="0" fontId="75" fillId="3"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8" fillId="0" borderId="0" applyNumberFormat="0" applyFill="0" applyBorder="0" applyAlignment="0" applyProtection="0"/>
    <xf numFmtId="0" fontId="83" fillId="7" borderId="1" applyNumberFormat="0" applyAlignment="0" applyProtection="0"/>
    <xf numFmtId="0" fontId="77" fillId="21" borderId="2" applyNumberFormat="0" applyAlignment="0" applyProtection="0"/>
    <xf numFmtId="0" fontId="84" fillId="0" borderId="6" applyNumberFormat="0" applyFill="0" applyAlignment="0" applyProtection="0"/>
    <xf numFmtId="0" fontId="87" fillId="0" borderId="0" applyNumberFormat="0" applyFill="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8" fillId="0" borderId="10" applyNumberFormat="0" applyFill="0" applyAlignment="0" applyProtection="0"/>
    <xf numFmtId="0" fontId="86" fillId="20" borderId="8" applyNumberFormat="0" applyAlignment="0" applyProtection="0"/>
    <xf numFmtId="0" fontId="89" fillId="0" borderId="0" applyNumberFormat="0" applyFill="0" applyBorder="0" applyAlignment="0" applyProtection="0"/>
    <xf numFmtId="0" fontId="90" fillId="0" borderId="0"/>
    <xf numFmtId="43" fontId="3" fillId="0" borderId="0" applyFont="0" applyFill="0" applyBorder="0" applyAlignment="0" applyProtection="0"/>
    <xf numFmtId="4" fontId="91" fillId="0" borderId="0" applyNumberFormat="0">
      <alignment horizontal="centerContinuous" vertical="top" wrapText="1"/>
    </xf>
    <xf numFmtId="0" fontId="92" fillId="0" borderId="0"/>
  </cellStyleXfs>
  <cellXfs count="1043">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left"/>
    </xf>
    <xf numFmtId="0" fontId="5" fillId="0" borderId="9" xfId="0" applyFont="1" applyBorder="1" applyAlignment="1">
      <alignment horizontal="left"/>
    </xf>
    <xf numFmtId="0" fontId="7" fillId="0" borderId="9" xfId="0" applyFont="1" applyBorder="1" applyAlignment="1">
      <alignment horizontal="left"/>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167" fontId="5" fillId="0" borderId="0" xfId="46" applyNumberFormat="1" applyFont="1" applyBorder="1" applyAlignment="1">
      <alignment horizontal="right"/>
    </xf>
    <xf numFmtId="167" fontId="6" fillId="0" borderId="9" xfId="46" applyNumberFormat="1" applyFont="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0" fontId="5" fillId="0" borderId="12" xfId="0" applyFont="1" applyBorder="1" applyAlignment="1">
      <alignment horizontal="left"/>
    </xf>
    <xf numFmtId="0" fontId="7" fillId="0" borderId="0" xfId="0" applyFont="1" applyBorder="1" applyAlignment="1">
      <alignment horizontal="left"/>
    </xf>
    <xf numFmtId="4" fontId="5" fillId="0" borderId="0" xfId="46" applyNumberFormat="1" applyFont="1" applyBorder="1" applyAlignment="1">
      <alignment horizontal="right"/>
    </xf>
    <xf numFmtId="4" fontId="6" fillId="0" borderId="9" xfId="46" applyNumberFormat="1" applyFont="1" applyBorder="1" applyAlignment="1">
      <alignment horizontal="right"/>
    </xf>
    <xf numFmtId="171" fontId="5" fillId="0" borderId="0" xfId="0" applyNumberFormat="1" applyFont="1" applyBorder="1" applyAlignment="1">
      <alignment horizontal="right"/>
    </xf>
    <xf numFmtId="0" fontId="13" fillId="0" borderId="0" xfId="0" applyFont="1" applyBorder="1" applyAlignment="1">
      <alignment horizontal="center"/>
    </xf>
    <xf numFmtId="167" fontId="5" fillId="0" borderId="0" xfId="0" applyNumberFormat="1" applyFont="1" applyBorder="1" applyAlignment="1">
      <alignment horizontal="right"/>
    </xf>
    <xf numFmtId="167" fontId="5" fillId="0" borderId="11" xfId="0" applyNumberFormat="1" applyFont="1" applyBorder="1" applyAlignment="1">
      <alignment horizontal="right"/>
    </xf>
    <xf numFmtId="167" fontId="6" fillId="0" borderId="0" xfId="0" applyNumberFormat="1" applyFont="1" applyBorder="1" applyAlignment="1">
      <alignment horizontal="right"/>
    </xf>
    <xf numFmtId="167" fontId="5" fillId="0" borderId="12" xfId="0" applyNumberFormat="1" applyFont="1" applyBorder="1" applyAlignment="1">
      <alignment horizontal="right"/>
    </xf>
    <xf numFmtId="3" fontId="5" fillId="0" borderId="0" xfId="46" applyNumberFormat="1" applyFont="1" applyBorder="1" applyAlignment="1">
      <alignment horizontal="right"/>
    </xf>
    <xf numFmtId="3" fontId="5" fillId="0" borderId="0" xfId="0" applyNumberFormat="1" applyFont="1" applyBorder="1" applyAlignment="1">
      <alignment horizontal="right"/>
    </xf>
    <xf numFmtId="3" fontId="6" fillId="0" borderId="9" xfId="46" applyNumberFormat="1" applyFont="1" applyBorder="1" applyAlignment="1">
      <alignment horizontal="right"/>
    </xf>
    <xf numFmtId="169" fontId="5" fillId="0" borderId="0" xfId="0" applyNumberFormat="1" applyFont="1" applyBorder="1" applyAlignment="1">
      <alignment horizontal="right"/>
    </xf>
    <xf numFmtId="169" fontId="5" fillId="0" borderId="12" xfId="0" applyNumberFormat="1" applyFont="1" applyBorder="1" applyAlignment="1">
      <alignment horizontal="right"/>
    </xf>
    <xf numFmtId="3" fontId="5" fillId="0" borderId="12" xfId="46"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Alignment="1"/>
    <xf numFmtId="0" fontId="6" fillId="0" borderId="0" xfId="0" applyFont="1" applyBorder="1" applyAlignment="1"/>
    <xf numFmtId="0" fontId="13" fillId="0" borderId="0" xfId="0" applyFont="1" applyBorder="1" applyAlignment="1"/>
    <xf numFmtId="0" fontId="13" fillId="0" borderId="0" xfId="0" applyFont="1" applyAlignment="1"/>
    <xf numFmtId="0" fontId="13" fillId="0" borderId="0" xfId="0" applyFont="1" applyFill="1" applyBorder="1" applyAlignment="1">
      <alignment horizontal="center"/>
    </xf>
    <xf numFmtId="0" fontId="13" fillId="0" borderId="0" xfId="0" applyFont="1" applyBorder="1" applyAlignment="1">
      <alignment horizontal="left"/>
    </xf>
    <xf numFmtId="0" fontId="15" fillId="0" borderId="0" xfId="0" applyFont="1" applyBorder="1" applyAlignment="1">
      <alignment horizontal="left"/>
    </xf>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3" fontId="18" fillId="0" borderId="9" xfId="0" applyNumberFormat="1" applyFont="1" applyBorder="1" applyAlignment="1">
      <alignment horizontal="right"/>
    </xf>
    <xf numFmtId="3" fontId="18" fillId="0" borderId="13" xfId="0" applyNumberFormat="1" applyFont="1" applyBorder="1" applyAlignment="1">
      <alignment horizontal="right"/>
    </xf>
    <xf numFmtId="167" fontId="18" fillId="0" borderId="9" xfId="0" applyNumberFormat="1" applyFont="1" applyBorder="1" applyAlignment="1">
      <alignment horizontal="right"/>
    </xf>
    <xf numFmtId="167" fontId="5" fillId="0" borderId="12" xfId="46" applyNumberFormat="1" applyFont="1" applyBorder="1" applyAlignment="1">
      <alignment horizontal="right"/>
    </xf>
    <xf numFmtId="167" fontId="7" fillId="0" borderId="0" xfId="46" applyNumberFormat="1" applyFont="1" applyBorder="1" applyAlignment="1">
      <alignment horizontal="right"/>
    </xf>
    <xf numFmtId="167" fontId="7" fillId="0" borderId="0" xfId="0" applyNumberFormat="1" applyFont="1" applyBorder="1" applyAlignment="1">
      <alignment horizontal="right"/>
    </xf>
    <xf numFmtId="167" fontId="7" fillId="0" borderId="12" xfId="46" applyNumberFormat="1" applyFont="1" applyBorder="1" applyAlignment="1">
      <alignment horizontal="right"/>
    </xf>
    <xf numFmtId="167" fontId="7" fillId="0" borderId="12" xfId="0" applyNumberFormat="1" applyFont="1" applyBorder="1" applyAlignment="1">
      <alignment horizontal="right"/>
    </xf>
    <xf numFmtId="167" fontId="18" fillId="0" borderId="13" xfId="0" applyNumberFormat="1" applyFont="1" applyBorder="1" applyAlignment="1">
      <alignment horizontal="right"/>
    </xf>
    <xf numFmtId="167" fontId="21" fillId="0" borderId="9" xfId="0" applyNumberFormat="1" applyFont="1" applyBorder="1" applyAlignment="1">
      <alignment horizontal="right"/>
    </xf>
    <xf numFmtId="167" fontId="21" fillId="0" borderId="13" xfId="0" applyNumberFormat="1" applyFont="1" applyBorder="1" applyAlignment="1">
      <alignment horizontal="right"/>
    </xf>
    <xf numFmtId="0" fontId="5" fillId="0" borderId="14" xfId="0" applyFont="1" applyBorder="1" applyAlignment="1"/>
    <xf numFmtId="0" fontId="7" fillId="0" borderId="0" xfId="0" applyFont="1" applyBorder="1" applyAlignment="1"/>
    <xf numFmtId="0" fontId="5" fillId="0" borderId="9" xfId="0" applyFont="1" applyBorder="1" applyAlignment="1"/>
    <xf numFmtId="0" fontId="5" fillId="0" borderId="13" xfId="0" applyFont="1" applyBorder="1" applyAlignment="1"/>
    <xf numFmtId="0" fontId="13" fillId="0" borderId="9" xfId="0" applyFont="1" applyBorder="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Border="1" applyAlignment="1"/>
    <xf numFmtId="0" fontId="5" fillId="0" borderId="12" xfId="0" applyFont="1" applyFill="1" applyBorder="1" applyAlignment="1"/>
    <xf numFmtId="0" fontId="5" fillId="0" borderId="13" xfId="0" applyFont="1" applyFill="1" applyBorder="1" applyAlignment="1"/>
    <xf numFmtId="0" fontId="13" fillId="0" borderId="0" xfId="0" applyFont="1" applyFill="1" applyBorder="1" applyAlignment="1">
      <alignment horizontal="right"/>
    </xf>
    <xf numFmtId="0" fontId="13" fillId="0" borderId="0" xfId="0" applyFont="1" applyBorder="1" applyAlignment="1">
      <alignment horizontal="right"/>
    </xf>
    <xf numFmtId="0" fontId="13" fillId="0" borderId="0" xfId="0" applyFont="1" applyFill="1" applyAlignment="1">
      <alignment horizontal="right"/>
    </xf>
    <xf numFmtId="0" fontId="13" fillId="0" borderId="0" xfId="0" applyFont="1" applyAlignment="1">
      <alignment horizontal="right"/>
    </xf>
    <xf numFmtId="0" fontId="14" fillId="0" borderId="0" xfId="0" applyFont="1" applyBorder="1" applyAlignment="1">
      <alignment horizontal="left"/>
    </xf>
    <xf numFmtId="4" fontId="6" fillId="0" borderId="0" xfId="46" applyNumberFormat="1" applyFont="1" applyBorder="1" applyAlignment="1">
      <alignment horizontal="right"/>
    </xf>
    <xf numFmtId="170" fontId="5" fillId="0" borderId="0" xfId="46" applyNumberFormat="1" applyFont="1" applyBorder="1" applyAlignment="1">
      <alignment horizontal="right"/>
    </xf>
    <xf numFmtId="170" fontId="6" fillId="0" borderId="9" xfId="46" applyNumberFormat="1" applyFont="1" applyBorder="1" applyAlignment="1">
      <alignment horizontal="right"/>
    </xf>
    <xf numFmtId="3" fontId="7" fillId="0" borderId="0" xfId="46" applyNumberFormat="1" applyFont="1" applyBorder="1" applyAlignment="1">
      <alignment horizontal="right"/>
    </xf>
    <xf numFmtId="3" fontId="7" fillId="0" borderId="0" xfId="0" applyNumberFormat="1" applyFont="1" applyBorder="1" applyAlignment="1">
      <alignment horizontal="right"/>
    </xf>
    <xf numFmtId="3" fontId="20" fillId="0" borderId="9" xfId="46" applyNumberFormat="1" applyFont="1" applyBorder="1" applyAlignment="1">
      <alignment horizontal="right"/>
    </xf>
    <xf numFmtId="3" fontId="7" fillId="0" borderId="12" xfId="46" applyNumberFormat="1" applyFont="1" applyBorder="1" applyAlignment="1">
      <alignment horizontal="right"/>
    </xf>
    <xf numFmtId="3" fontId="7" fillId="0" borderId="12" xfId="0" applyNumberFormat="1" applyFont="1" applyBorder="1" applyAlignment="1">
      <alignment horizontal="right"/>
    </xf>
    <xf numFmtId="3" fontId="21" fillId="0" borderId="9" xfId="0" applyNumberFormat="1" applyFont="1" applyBorder="1" applyAlignment="1">
      <alignment horizontal="right"/>
    </xf>
    <xf numFmtId="3" fontId="21" fillId="0" borderId="13" xfId="0" applyNumberFormat="1" applyFont="1" applyBorder="1" applyAlignment="1">
      <alignment horizontal="right"/>
    </xf>
    <xf numFmtId="0" fontId="5" fillId="0" borderId="12" xfId="0" applyFont="1" applyFill="1" applyBorder="1" applyAlignment="1">
      <alignment horizontal="left"/>
    </xf>
    <xf numFmtId="0" fontId="6" fillId="0" borderId="0" xfId="0" applyFont="1" applyBorder="1" applyAlignment="1">
      <alignment horizontal="left"/>
    </xf>
    <xf numFmtId="0" fontId="6" fillId="0" borderId="13" xfId="0" applyFont="1" applyBorder="1" applyAlignment="1"/>
    <xf numFmtId="0" fontId="6" fillId="0" borderId="13" xfId="0" applyFont="1" applyFill="1" applyBorder="1" applyAlignment="1"/>
    <xf numFmtId="0" fontId="6" fillId="0" borderId="0" xfId="0" applyFont="1" applyFill="1" applyBorder="1" applyAlignment="1"/>
    <xf numFmtId="0" fontId="5" fillId="0" borderId="0" xfId="0" applyFont="1" applyBorder="1" applyAlignment="1">
      <alignment horizontal="right"/>
    </xf>
    <xf numFmtId="0" fontId="5" fillId="0" borderId="0" xfId="0" applyFont="1" applyAlignment="1">
      <alignment horizontal="right"/>
    </xf>
    <xf numFmtId="0" fontId="6" fillId="0" borderId="0" xfId="0" applyFont="1" applyBorder="1" applyAlignment="1">
      <alignment horizontal="right"/>
    </xf>
    <xf numFmtId="3" fontId="5" fillId="0" borderId="0" xfId="0" applyNumberFormat="1"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167" fontId="5"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7" fontId="5"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5" fillId="0" borderId="0" xfId="0" applyFont="1" applyFill="1" applyBorder="1" applyAlignment="1">
      <alignment horizontal="left"/>
    </xf>
    <xf numFmtId="4" fontId="5" fillId="0" borderId="0" xfId="0" applyNumberFormat="1" applyFont="1" applyAlignment="1">
      <alignment horizontal="right"/>
    </xf>
    <xf numFmtId="167" fontId="5" fillId="0" borderId="11" xfId="0" applyNumberFormat="1" applyFont="1" applyFill="1" applyBorder="1" applyAlignment="1">
      <alignment horizontal="right"/>
    </xf>
    <xf numFmtId="167"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9" fontId="5" fillId="0" borderId="0" xfId="46" applyNumberFormat="1" applyFont="1" applyFill="1" applyBorder="1" applyAlignment="1">
      <alignment horizontal="right"/>
    </xf>
    <xf numFmtId="167" fontId="5" fillId="0" borderId="11" xfId="46" applyNumberFormat="1" applyFont="1" applyFill="1" applyBorder="1" applyAlignment="1">
      <alignment horizontal="right"/>
    </xf>
    <xf numFmtId="167" fontId="7" fillId="0" borderId="0" xfId="0" applyNumberFormat="1" applyFont="1" applyFill="1" applyBorder="1" applyAlignment="1">
      <alignment horizontal="right"/>
    </xf>
    <xf numFmtId="167" fontId="7" fillId="0" borderId="0" xfId="46" applyNumberFormat="1" applyFont="1" applyFill="1" applyBorder="1" applyAlignment="1">
      <alignment horizontal="right"/>
    </xf>
    <xf numFmtId="167" fontId="7" fillId="0" borderId="12"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0" applyNumberFormat="1" applyFont="1" applyAlignment="1"/>
    <xf numFmtId="49" fontId="5" fillId="0" borderId="0" xfId="0" applyNumberFormat="1" applyFont="1" applyAlignment="1">
      <alignment horizontal="center"/>
    </xf>
    <xf numFmtId="49" fontId="13" fillId="0" borderId="0" xfId="0" applyNumberFormat="1" applyFont="1" applyAlignment="1"/>
    <xf numFmtId="49" fontId="6" fillId="0" borderId="0" xfId="0" applyNumberFormat="1" applyFont="1" applyFill="1" applyAlignment="1">
      <alignment horizontal="justify"/>
    </xf>
    <xf numFmtId="49" fontId="17" fillId="0" borderId="0" xfId="0" applyNumberFormat="1" applyFont="1" applyFill="1" applyAlignment="1">
      <alignment horizontal="center"/>
    </xf>
    <xf numFmtId="49" fontId="9" fillId="0" borderId="0" xfId="0" applyNumberFormat="1" applyFont="1" applyAlignment="1"/>
    <xf numFmtId="49" fontId="13" fillId="0" borderId="0" xfId="0" applyNumberFormat="1" applyFont="1" applyAlignment="1">
      <alignment horizontal="center"/>
    </xf>
    <xf numFmtId="49" fontId="5" fillId="0" borderId="0" xfId="46" applyNumberFormat="1" applyFont="1" applyFill="1" applyBorder="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5" fillId="0" borderId="9"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49" fontId="6" fillId="0" borderId="12" xfId="0" applyNumberFormat="1" applyFont="1" applyBorder="1" applyAlignment="1">
      <alignment horizontal="left"/>
    </xf>
    <xf numFmtId="49" fontId="5" fillId="0" borderId="12" xfId="0" applyNumberFormat="1" applyFont="1" applyBorder="1" applyAlignment="1">
      <alignment horizontal="left" indent="1"/>
    </xf>
    <xf numFmtId="0" fontId="7" fillId="0" borderId="0" xfId="0" applyFont="1" applyBorder="1"/>
    <xf numFmtId="0" fontId="7" fillId="0" borderId="0" xfId="0" applyFont="1"/>
    <xf numFmtId="167" fontId="5" fillId="0" borderId="0" xfId="0" applyNumberFormat="1" applyFont="1" applyAlignment="1">
      <alignment horizontal="center"/>
    </xf>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7" fontId="6" fillId="0" borderId="0" xfId="0" applyNumberFormat="1" applyFont="1" applyBorder="1" applyAlignment="1">
      <alignment horizontal="center"/>
    </xf>
    <xf numFmtId="167" fontId="5" fillId="0" borderId="9" xfId="46" applyNumberFormat="1" applyFont="1" applyFill="1" applyBorder="1" applyAlignment="1">
      <alignment horizontal="right"/>
    </xf>
    <xf numFmtId="167"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9" fillId="0" borderId="0" xfId="0" applyFont="1" applyAlignment="1">
      <alignment horizontal="center"/>
    </xf>
    <xf numFmtId="3" fontId="5" fillId="0" borderId="0" xfId="48" applyNumberFormat="1" applyFont="1" applyFill="1" applyBorder="1" applyAlignment="1">
      <alignment horizontal="center"/>
    </xf>
    <xf numFmtId="167" fontId="5" fillId="0" borderId="12" xfId="46" applyNumberFormat="1" applyFont="1" applyFill="1" applyBorder="1" applyAlignment="1">
      <alignment horizontal="right"/>
    </xf>
    <xf numFmtId="167" fontId="5" fillId="0" borderId="16"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7"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3"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3" fontId="5" fillId="0" borderId="0" xfId="46" applyNumberFormat="1" applyFont="1" applyFill="1" applyBorder="1" applyAlignment="1">
      <alignment horizontal="right" vertical="top"/>
    </xf>
    <xf numFmtId="3" fontId="5" fillId="0" borderId="15" xfId="0" applyNumberFormat="1" applyFont="1" applyBorder="1" applyAlignment="1">
      <alignment horizontal="right"/>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11" fillId="0" borderId="0" xfId="0" applyNumberFormat="1" applyFont="1" applyFill="1" applyAlignment="1">
      <alignment horizontal="center" wrapText="1"/>
    </xf>
    <xf numFmtId="49" fontId="11" fillId="0" borderId="0" xfId="0" applyNumberFormat="1" applyFont="1" applyFill="1" applyBorder="1" applyAlignment="1">
      <alignment horizontal="center" wrapText="1"/>
    </xf>
    <xf numFmtId="49" fontId="5" fillId="0" borderId="0" xfId="0" applyNumberFormat="1" applyFont="1" applyFill="1" applyBorder="1" applyAlignment="1">
      <alignment wrapTex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7" fontId="5" fillId="0" borderId="11" xfId="48" applyNumberFormat="1" applyFont="1" applyFill="1" applyBorder="1" applyAlignment="1">
      <alignment horizontal="right"/>
    </xf>
    <xf numFmtId="167" fontId="5" fillId="0" borderId="0" xfId="48" applyNumberFormat="1" applyFont="1" applyFill="1" applyBorder="1" applyAlignment="1">
      <alignment horizontal="right"/>
    </xf>
    <xf numFmtId="167"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7" fontId="5" fillId="0" borderId="15" xfId="0" applyNumberFormat="1" applyFont="1" applyFill="1" applyBorder="1" applyAlignment="1">
      <alignment horizontal="right"/>
    </xf>
    <xf numFmtId="1" fontId="5" fillId="0" borderId="0"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6" fillId="0" borderId="0" xfId="0" applyFont="1" applyBorder="1"/>
    <xf numFmtId="0" fontId="5" fillId="0" borderId="0" xfId="0" applyFont="1" applyBorder="1"/>
    <xf numFmtId="49" fontId="13" fillId="0" borderId="0" xfId="0" applyNumberFormat="1" applyFont="1" applyFill="1" applyBorder="1" applyAlignment="1"/>
    <xf numFmtId="169" fontId="5" fillId="0" borderId="11" xfId="0" applyNumberFormat="1" applyFont="1" applyFill="1" applyBorder="1" applyAlignment="1">
      <alignment horizontal="right"/>
    </xf>
    <xf numFmtId="169" fontId="5" fillId="0" borderId="0" xfId="0" applyNumberFormat="1" applyFont="1" applyFill="1" applyBorder="1" applyAlignment="1">
      <alignment horizontal="right"/>
    </xf>
    <xf numFmtId="169" fontId="5" fillId="0" borderId="12" xfId="0" applyNumberFormat="1" applyFont="1" applyFill="1" applyBorder="1" applyAlignment="1">
      <alignment horizontal="right"/>
    </xf>
    <xf numFmtId="169" fontId="5" fillId="0" borderId="11" xfId="46" applyNumberFormat="1" applyFont="1" applyFill="1" applyBorder="1" applyAlignment="1">
      <alignment horizontal="right"/>
    </xf>
    <xf numFmtId="169" fontId="5" fillId="0" borderId="11" xfId="0" applyNumberFormat="1" applyFont="1" applyBorder="1" applyAlignment="1">
      <alignment horizontal="right"/>
    </xf>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49" fontId="5" fillId="0" borderId="12" xfId="0" applyNumberFormat="1" applyFont="1" applyFill="1" applyBorder="1" applyAlignment="1">
      <alignment horizontal="center"/>
    </xf>
    <xf numFmtId="167" fontId="5" fillId="0" borderId="0" xfId="0" applyNumberFormat="1" applyFont="1" applyFill="1" applyBorder="1" applyAlignment="1">
      <alignment horizontal="center"/>
    </xf>
    <xf numFmtId="167" fontId="5" fillId="0" borderId="12" xfId="0" applyNumberFormat="1" applyFont="1" applyFill="1" applyBorder="1" applyAlignment="1">
      <alignment horizontal="center"/>
    </xf>
    <xf numFmtId="167" fontId="7" fillId="0" borderId="0" xfId="0" applyNumberFormat="1" applyFont="1" applyFill="1" applyBorder="1" applyAlignment="1"/>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7"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3" fontId="6" fillId="0" borderId="16" xfId="0" applyNumberFormat="1" applyFont="1" applyFill="1" applyBorder="1" applyAlignment="1">
      <alignment horizontal="center"/>
    </xf>
    <xf numFmtId="3" fontId="18" fillId="0" borderId="9" xfId="0" applyNumberFormat="1" applyFont="1" applyFill="1" applyBorder="1" applyAlignment="1">
      <alignment horizontal="right"/>
    </xf>
    <xf numFmtId="3" fontId="18" fillId="0" borderId="13" xfId="0" applyNumberFormat="1" applyFont="1" applyFill="1" applyBorder="1" applyAlignment="1">
      <alignment horizontal="right"/>
    </xf>
    <xf numFmtId="167"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7" fontId="18" fillId="0" borderId="9" xfId="0" applyNumberFormat="1" applyFont="1" applyFill="1" applyBorder="1" applyAlignment="1">
      <alignment horizontal="right"/>
    </xf>
    <xf numFmtId="167" fontId="18" fillId="0" borderId="13" xfId="0" applyNumberFormat="1" applyFont="1" applyFill="1" applyBorder="1" applyAlignment="1">
      <alignment horizontal="right"/>
    </xf>
    <xf numFmtId="167" fontId="21" fillId="0" borderId="9" xfId="0" applyNumberFormat="1" applyFont="1" applyFill="1" applyBorder="1" applyAlignment="1">
      <alignment horizontal="right"/>
    </xf>
    <xf numFmtId="3" fontId="18" fillId="0" borderId="0" xfId="0" applyNumberFormat="1" applyFont="1" applyFill="1" applyBorder="1" applyAlignment="1">
      <alignment horizontal="right"/>
    </xf>
    <xf numFmtId="167" fontId="21" fillId="0" borderId="13" xfId="0" applyNumberFormat="1" applyFont="1" applyFill="1" applyBorder="1" applyAlignment="1">
      <alignment horizontal="right"/>
    </xf>
    <xf numFmtId="167" fontId="20"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8" fillId="0" borderId="9" xfId="0" applyNumberFormat="1" applyFont="1" applyFill="1" applyBorder="1" applyAlignment="1">
      <alignment horizontal="right"/>
    </xf>
    <xf numFmtId="4" fontId="18" fillId="0" borderId="13" xfId="0" applyNumberFormat="1" applyFont="1" applyFill="1" applyBorder="1" applyAlignment="1">
      <alignment horizontal="right"/>
    </xf>
    <xf numFmtId="4" fontId="20" fillId="0" borderId="9" xfId="46" applyNumberFormat="1" applyFont="1" applyFill="1" applyBorder="1" applyAlignment="1">
      <alignment horizontal="right"/>
    </xf>
    <xf numFmtId="4" fontId="21"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167" fontId="5" fillId="0" borderId="11" xfId="0" applyNumberFormat="1" applyFont="1" applyFill="1" applyBorder="1" applyAlignment="1">
      <alignment horizontal="center"/>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173" fontId="6" fillId="0" borderId="9" xfId="0" applyNumberFormat="1" applyFont="1" applyFill="1" applyBorder="1" applyAlignment="1">
      <alignment horizontal="center"/>
    </xf>
    <xf numFmtId="173" fontId="6" fillId="0" borderId="13" xfId="0" applyNumberFormat="1" applyFont="1" applyFill="1" applyBorder="1" applyAlignment="1">
      <alignment horizontal="center"/>
    </xf>
    <xf numFmtId="173" fontId="6" fillId="0" borderId="0" xfId="0" applyNumberFormat="1" applyFont="1" applyFill="1" applyBorder="1" applyAlignment="1">
      <alignment horizontal="center"/>
    </xf>
    <xf numFmtId="0" fontId="3" fillId="0" borderId="0" xfId="0" applyFont="1" applyFill="1" applyBorder="1" applyAlignment="1"/>
    <xf numFmtId="14" fontId="3" fillId="0" borderId="0" xfId="0" applyNumberFormat="1" applyFont="1" applyAlignment="1">
      <alignment horizontal="right"/>
    </xf>
    <xf numFmtId="167" fontId="6" fillId="0" borderId="0" xfId="46" applyNumberFormat="1" applyFont="1" applyBorder="1" applyAlignment="1">
      <alignment horizontal="right"/>
    </xf>
    <xf numFmtId="0" fontId="3" fillId="0" borderId="0" xfId="0" applyFont="1" applyFill="1" applyAlignment="1">
      <alignment horizontal="right"/>
    </xf>
    <xf numFmtId="171" fontId="5" fillId="0" borderId="0" xfId="46" applyNumberFormat="1" applyFont="1" applyFill="1" applyBorder="1" applyAlignment="1">
      <alignment horizontal="right"/>
    </xf>
    <xf numFmtId="171" fontId="5" fillId="0" borderId="12" xfId="46" applyNumberFormat="1" applyFont="1" applyFill="1" applyBorder="1" applyAlignment="1">
      <alignment horizontal="right"/>
    </xf>
    <xf numFmtId="171" fontId="6" fillId="0" borderId="9" xfId="46" applyNumberFormat="1" applyFont="1" applyFill="1" applyBorder="1" applyAlignment="1">
      <alignment horizontal="right"/>
    </xf>
    <xf numFmtId="171" fontId="6" fillId="0" borderId="13" xfId="46" applyNumberFormat="1" applyFont="1" applyFill="1" applyBorder="1" applyAlignment="1">
      <alignment horizontal="right"/>
    </xf>
    <xf numFmtId="171" fontId="6" fillId="0" borderId="9" xfId="46" applyNumberFormat="1" applyFont="1" applyBorder="1" applyAlignment="1">
      <alignment horizontal="right"/>
    </xf>
    <xf numFmtId="0" fontId="6" fillId="0" borderId="14"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14" fillId="0" borderId="0" xfId="0" applyFont="1" applyBorder="1" applyAlignment="1">
      <alignment horizontal="justify"/>
    </xf>
    <xf numFmtId="0" fontId="3" fillId="0" borderId="0" xfId="0" applyFont="1" applyAlignment="1">
      <alignment horizontal="right"/>
    </xf>
    <xf numFmtId="0" fontId="5" fillId="0" borderId="9" xfId="0" applyFont="1" applyBorder="1" applyAlignment="1">
      <alignment horizontal="right"/>
    </xf>
    <xf numFmtId="3" fontId="12" fillId="0" borderId="0" xfId="0" applyNumberFormat="1" applyFont="1" applyBorder="1" applyAlignment="1">
      <alignment horizontal="right"/>
    </xf>
    <xf numFmtId="167" fontId="12" fillId="0" borderId="0" xfId="0" applyNumberFormat="1" applyFont="1" applyBorder="1" applyAlignment="1">
      <alignment horizontal="right"/>
    </xf>
    <xf numFmtId="3" fontId="12" fillId="0" borderId="0" xfId="0" applyNumberFormat="1" applyFont="1" applyFill="1" applyBorder="1" applyAlignment="1">
      <alignment horizontal="right"/>
    </xf>
    <xf numFmtId="168" fontId="5" fillId="0" borderId="0" xfId="63" applyNumberFormat="1" applyFont="1" applyBorder="1" applyAlignment="1">
      <alignment horizontal="right"/>
    </xf>
    <xf numFmtId="0" fontId="5" fillId="0" borderId="9" xfId="0" applyFont="1" applyFill="1" applyBorder="1" applyAlignment="1">
      <alignment horizontal="right"/>
    </xf>
    <xf numFmtId="0" fontId="5"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7" fillId="0" borderId="14" xfId="0" applyFont="1" applyBorder="1" applyAlignment="1">
      <alignment horizontal="center"/>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1" fillId="0" borderId="13" xfId="0" applyNumberFormat="1" applyFont="1" applyFill="1" applyBorder="1" applyAlignment="1">
      <alignment horizontal="right"/>
    </xf>
    <xf numFmtId="0" fontId="5" fillId="0" borderId="14" xfId="0" applyFont="1" applyFill="1" applyBorder="1" applyAlignment="1">
      <alignment horizontal="center"/>
    </xf>
    <xf numFmtId="0" fontId="6" fillId="0" borderId="13" xfId="0" applyFont="1" applyBorder="1" applyAlignment="1">
      <alignment horizontal="left"/>
    </xf>
    <xf numFmtId="173" fontId="6" fillId="0" borderId="9" xfId="0" applyNumberFormat="1" applyFont="1" applyBorder="1" applyAlignment="1">
      <alignment horizontal="center"/>
    </xf>
    <xf numFmtId="173" fontId="6" fillId="0" borderId="13" xfId="0" applyNumberFormat="1" applyFont="1" applyBorder="1" applyAlignment="1">
      <alignment horizontal="center"/>
    </xf>
    <xf numFmtId="172" fontId="5" fillId="0" borderId="11" xfId="0" applyNumberFormat="1" applyFont="1" applyBorder="1" applyAlignment="1">
      <alignment horizontal="right"/>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9" fillId="0" borderId="0" xfId="0" applyFont="1" applyFill="1" applyAlignment="1">
      <alignment horizontal="center"/>
    </xf>
    <xf numFmtId="173" fontId="3" fillId="0" borderId="0" xfId="0" applyNumberFormat="1" applyFont="1" applyAlignment="1">
      <alignment horizontal="right"/>
    </xf>
    <xf numFmtId="173"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70" fontId="5" fillId="0" borderId="11" xfId="0" applyNumberFormat="1" applyFont="1" applyFill="1" applyBorder="1" applyAlignment="1">
      <alignment horizontal="right"/>
    </xf>
    <xf numFmtId="170" fontId="5" fillId="0" borderId="0" xfId="0" applyNumberFormat="1" applyFont="1" applyFill="1" applyBorder="1" applyAlignment="1">
      <alignment horizontal="right"/>
    </xf>
    <xf numFmtId="49" fontId="5" fillId="25" borderId="12" xfId="0" applyNumberFormat="1" applyFont="1" applyFill="1" applyBorder="1" applyAlignment="1">
      <alignment horizontal="left" indent="1"/>
    </xf>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70" fontId="5" fillId="0" borderId="11" xfId="48" applyNumberFormat="1" applyFont="1" applyFill="1" applyBorder="1" applyAlignment="1">
      <alignment horizontal="right"/>
    </xf>
    <xf numFmtId="170" fontId="5" fillId="0" borderId="0" xfId="48" applyNumberFormat="1" applyFont="1" applyFill="1" applyBorder="1" applyAlignment="1">
      <alignment horizontal="right"/>
    </xf>
    <xf numFmtId="170" fontId="5" fillId="0" borderId="12" xfId="48" applyNumberFormat="1" applyFont="1" applyFill="1" applyBorder="1" applyAlignment="1">
      <alignment horizontal="right"/>
    </xf>
    <xf numFmtId="0" fontId="5" fillId="26" borderId="0" xfId="0" applyFont="1" applyFill="1" applyAlignment="1"/>
    <xf numFmtId="49" fontId="5" fillId="0" borderId="0" xfId="48" applyNumberFormat="1" applyFont="1" applyFill="1" applyBorder="1" applyAlignment="1">
      <alignment horizontal="center" vertical="top" wrapText="1"/>
    </xf>
    <xf numFmtId="49" fontId="22"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2"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1" xfId="46" applyNumberFormat="1" applyFont="1" applyFill="1" applyBorder="1" applyAlignment="1">
      <alignment horizontal="center" vertical="center"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7" fontId="5" fillId="0" borderId="16" xfId="48" applyNumberFormat="1" applyFont="1" applyFill="1" applyBorder="1" applyAlignment="1">
      <alignment horizontal="right"/>
    </xf>
    <xf numFmtId="167" fontId="5" fillId="0" borderId="9" xfId="48" applyNumberFormat="1" applyFont="1" applyFill="1" applyBorder="1" applyAlignment="1">
      <alignment horizontal="right"/>
    </xf>
    <xf numFmtId="167"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7"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5" fillId="0" borderId="12" xfId="0" applyNumberFormat="1" applyFont="1" applyFill="1" applyBorder="1" applyAlignment="1">
      <alignment horizontal="left" vertical="top" indent="1"/>
    </xf>
    <xf numFmtId="49" fontId="5" fillId="0" borderId="11" xfId="0" applyNumberFormat="1" applyFont="1" applyFill="1" applyBorder="1" applyAlignment="1">
      <alignment horizontal="center" vertical="top"/>
    </xf>
    <xf numFmtId="49" fontId="5" fillId="0" borderId="16" xfId="46" applyNumberFormat="1" applyFont="1" applyFill="1" applyBorder="1" applyAlignment="1">
      <alignment horizontal="center" vertical="top" wrapTex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0" fillId="0" borderId="0" xfId="0" applyNumberFormat="1" applyFill="1" applyBorder="1" applyAlignment="1">
      <alignment horizontal="center"/>
    </xf>
    <xf numFmtId="20" fontId="5" fillId="0" borderId="0" xfId="0" applyNumberFormat="1" applyFont="1" applyFill="1" applyBorder="1" applyAlignment="1">
      <alignment horizontal="center"/>
    </xf>
    <xf numFmtId="49" fontId="5" fillId="0" borderId="0" xfId="48" applyNumberFormat="1" applyFont="1" applyFill="1" applyBorder="1" applyAlignment="1">
      <alignment horizontal="center"/>
    </xf>
    <xf numFmtId="3" fontId="5"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70" fontId="5" fillId="0" borderId="0" xfId="46" applyNumberFormat="1" applyFont="1" applyFill="1" applyBorder="1" applyAlignment="1">
      <alignment horizontal="right"/>
    </xf>
    <xf numFmtId="170" fontId="5" fillId="0" borderId="12" xfId="46" applyNumberFormat="1" applyFont="1" applyFill="1" applyBorder="1" applyAlignment="1">
      <alignment horizontal="right"/>
    </xf>
    <xf numFmtId="167" fontId="0" fillId="0" borderId="0" xfId="0" applyNumberFormat="1"/>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167" fontId="5" fillId="25" borderId="11" xfId="46" applyNumberFormat="1" applyFont="1" applyFill="1" applyBorder="1" applyAlignment="1">
      <alignment horizontal="right"/>
    </xf>
    <xf numFmtId="167" fontId="5" fillId="25" borderId="0" xfId="46" applyNumberFormat="1" applyFont="1" applyFill="1" applyBorder="1" applyAlignment="1">
      <alignment horizontal="right"/>
    </xf>
    <xf numFmtId="167" fontId="5" fillId="25" borderId="11" xfId="0" applyNumberFormat="1" applyFont="1" applyFill="1" applyBorder="1" applyAlignment="1">
      <alignment horizontal="right"/>
    </xf>
    <xf numFmtId="167" fontId="5" fillId="25" borderId="0" xfId="0" applyNumberFormat="1" applyFont="1" applyFill="1" applyBorder="1" applyAlignment="1">
      <alignment horizontal="right"/>
    </xf>
    <xf numFmtId="3" fontId="5" fillId="25" borderId="11" xfId="0" applyNumberFormat="1" applyFont="1" applyFill="1" applyBorder="1" applyAlignment="1">
      <alignment horizontal="right"/>
    </xf>
    <xf numFmtId="3" fontId="5" fillId="25" borderId="0" xfId="0" applyNumberFormat="1" applyFont="1" applyFill="1" applyBorder="1" applyAlignment="1">
      <alignment horizontal="right"/>
    </xf>
    <xf numFmtId="3" fontId="5" fillId="25" borderId="12" xfId="0" applyNumberFormat="1" applyFont="1" applyFill="1" applyBorder="1" applyAlignment="1">
      <alignment horizontal="right"/>
    </xf>
    <xf numFmtId="4" fontId="7" fillId="0" borderId="0" xfId="0" applyNumberFormat="1" applyFont="1" applyBorder="1" applyAlignment="1">
      <alignment horizontal="right"/>
    </xf>
    <xf numFmtId="4" fontId="5" fillId="0" borderId="0" xfId="0" applyNumberFormat="1" applyFont="1" applyFill="1" applyAlignment="1">
      <alignment horizontal="right"/>
    </xf>
    <xf numFmtId="169" fontId="5" fillId="0" borderId="13" xfId="0" applyNumberFormat="1" applyFont="1" applyFill="1" applyBorder="1" applyAlignment="1">
      <alignment horizontal="right"/>
    </xf>
    <xf numFmtId="49" fontId="3" fillId="0" borderId="0" xfId="46" applyNumberFormat="1" applyFont="1" applyFill="1" applyBorder="1" applyAlignment="1">
      <alignment horizontal="center" wrapText="1"/>
    </xf>
    <xf numFmtId="49" fontId="3" fillId="0" borderId="0" xfId="0" applyNumberFormat="1" applyFont="1" applyFill="1" applyBorder="1" applyAlignment="1">
      <alignment horizontal="center" wrapText="1"/>
    </xf>
    <xf numFmtId="49" fontId="3" fillId="0" borderId="11" xfId="46" applyNumberFormat="1" applyFont="1" applyFill="1" applyBorder="1" applyAlignment="1">
      <alignment horizontal="center" wrapText="1"/>
    </xf>
    <xf numFmtId="2" fontId="5" fillId="0" borderId="0" xfId="0" applyNumberFormat="1" applyFont="1" applyAlignment="1">
      <alignment horizontal="right"/>
    </xf>
    <xf numFmtId="0" fontId="25" fillId="0" borderId="0" xfId="0" applyFont="1"/>
    <xf numFmtId="0" fontId="25" fillId="0" borderId="0" xfId="0" applyFont="1" applyBorder="1" applyAlignment="1">
      <alignment horizontal="left"/>
    </xf>
    <xf numFmtId="0" fontId="6" fillId="0" borderId="0" xfId="0" applyFont="1" applyFill="1" applyBorder="1" applyAlignment="1">
      <alignment horizontal="left"/>
    </xf>
    <xf numFmtId="0" fontId="25" fillId="0" borderId="0" xfId="0" applyFont="1" applyFill="1" applyBorder="1" applyAlignment="1"/>
    <xf numFmtId="0" fontId="25" fillId="0" borderId="0" xfId="0" applyFont="1" applyAlignment="1">
      <alignment horizontal="right"/>
    </xf>
    <xf numFmtId="0" fontId="25" fillId="0" borderId="0" xfId="0" applyFont="1" applyBorder="1" applyAlignment="1">
      <alignment horizontal="right"/>
    </xf>
    <xf numFmtId="0" fontId="25" fillId="0" borderId="9" xfId="0" applyFont="1" applyBorder="1" applyAlignment="1">
      <alignment horizontal="left"/>
    </xf>
    <xf numFmtId="0" fontId="25" fillId="0" borderId="9" xfId="0" applyFont="1" applyBorder="1" applyAlignment="1">
      <alignment horizontal="right"/>
    </xf>
    <xf numFmtId="0" fontId="25" fillId="0" borderId="14" xfId="0" applyFont="1" applyBorder="1" applyAlignment="1">
      <alignment horizontal="center"/>
    </xf>
    <xf numFmtId="0" fontId="25" fillId="0" borderId="13" xfId="0" applyFont="1" applyBorder="1" applyAlignment="1">
      <alignment horizontal="center"/>
    </xf>
    <xf numFmtId="173" fontId="26" fillId="0" borderId="9" xfId="0" applyNumberFormat="1" applyFont="1" applyFill="1" applyBorder="1" applyAlignment="1">
      <alignment horizontal="center"/>
    </xf>
    <xf numFmtId="173" fontId="26" fillId="0" borderId="13" xfId="0" applyNumberFormat="1" applyFont="1" applyFill="1" applyBorder="1" applyAlignment="1">
      <alignment horizontal="center"/>
    </xf>
    <xf numFmtId="0" fontId="25" fillId="0" borderId="12" xfId="0" applyFont="1" applyFill="1" applyBorder="1" applyAlignment="1">
      <alignment horizontal="left"/>
    </xf>
    <xf numFmtId="3" fontId="25" fillId="0" borderId="15" xfId="46" applyNumberFormat="1" applyFont="1" applyFill="1" applyBorder="1" applyAlignment="1">
      <alignment horizontal="right"/>
    </xf>
    <xf numFmtId="3" fontId="25" fillId="0" borderId="14" xfId="46" applyNumberFormat="1" applyFont="1" applyFill="1" applyBorder="1" applyAlignment="1">
      <alignment horizontal="right"/>
    </xf>
    <xf numFmtId="167" fontId="25" fillId="0" borderId="0" xfId="0" applyNumberFormat="1" applyFont="1" applyBorder="1" applyAlignment="1">
      <alignment horizontal="right"/>
    </xf>
    <xf numFmtId="0" fontId="25" fillId="0" borderId="12" xfId="0" applyFont="1" applyBorder="1" applyAlignment="1">
      <alignment horizontal="left"/>
    </xf>
    <xf numFmtId="3" fontId="25" fillId="0" borderId="0" xfId="46" applyNumberFormat="1" applyFont="1" applyFill="1" applyBorder="1" applyAlignment="1">
      <alignment horizontal="right"/>
    </xf>
    <xf numFmtId="3" fontId="25" fillId="0" borderId="12" xfId="46" applyNumberFormat="1" applyFont="1" applyFill="1" applyBorder="1" applyAlignment="1">
      <alignment horizontal="right"/>
    </xf>
    <xf numFmtId="0" fontId="26" fillId="0" borderId="13" xfId="0" applyFont="1" applyBorder="1" applyAlignment="1"/>
    <xf numFmtId="3" fontId="26" fillId="0" borderId="9" xfId="46" applyNumberFormat="1" applyFont="1" applyFill="1" applyBorder="1" applyAlignment="1">
      <alignment horizontal="right"/>
    </xf>
    <xf numFmtId="3" fontId="26" fillId="0" borderId="13" xfId="46" applyNumberFormat="1" applyFont="1" applyFill="1" applyBorder="1" applyAlignment="1">
      <alignment horizontal="right"/>
    </xf>
    <xf numFmtId="167" fontId="26" fillId="0" borderId="9" xfId="46" applyNumberFormat="1" applyFont="1" applyBorder="1" applyAlignment="1">
      <alignment horizontal="right"/>
    </xf>
    <xf numFmtId="0" fontId="26" fillId="0" borderId="0" xfId="0" applyFont="1" applyBorder="1" applyAlignment="1">
      <alignment horizontal="left"/>
    </xf>
    <xf numFmtId="3" fontId="25" fillId="0" borderId="0" xfId="0" applyNumberFormat="1" applyFont="1" applyBorder="1" applyAlignment="1">
      <alignment horizontal="right"/>
    </xf>
    <xf numFmtId="0" fontId="29" fillId="0" borderId="9" xfId="0" applyFont="1" applyBorder="1" applyAlignment="1">
      <alignment horizontal="left"/>
    </xf>
    <xf numFmtId="3" fontId="25" fillId="0" borderId="0" xfId="46" applyNumberFormat="1" applyFont="1" applyBorder="1" applyAlignment="1">
      <alignment horizontal="right"/>
    </xf>
    <xf numFmtId="171" fontId="25" fillId="0" borderId="15" xfId="46" applyNumberFormat="1" applyFont="1" applyFill="1" applyBorder="1" applyAlignment="1">
      <alignment horizontal="right"/>
    </xf>
    <xf numFmtId="171" fontId="25" fillId="0" borderId="14" xfId="46" applyNumberFormat="1" applyFont="1" applyFill="1" applyBorder="1" applyAlignment="1">
      <alignment horizontal="right"/>
    </xf>
    <xf numFmtId="171" fontId="25" fillId="0" borderId="0" xfId="46" applyNumberFormat="1" applyFont="1" applyFill="1" applyBorder="1" applyAlignment="1">
      <alignment horizontal="right"/>
    </xf>
    <xf numFmtId="171" fontId="25" fillId="0" borderId="12" xfId="46" applyNumberFormat="1" applyFont="1" applyFill="1" applyBorder="1" applyAlignment="1">
      <alignment horizontal="right"/>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71" fontId="25" fillId="0" borderId="0" xfId="0" applyNumberFormat="1" applyFont="1" applyBorder="1" applyAlignment="1">
      <alignment horizontal="right"/>
    </xf>
    <xf numFmtId="0" fontId="26" fillId="0" borderId="13" xfId="0" applyFont="1" applyBorder="1" applyAlignment="1">
      <alignment horizontal="left"/>
    </xf>
    <xf numFmtId="171" fontId="26" fillId="0" borderId="9" xfId="46" applyNumberFormat="1" applyFont="1" applyFill="1" applyBorder="1" applyAlignment="1">
      <alignment horizontal="right"/>
    </xf>
    <xf numFmtId="171" fontId="26" fillId="0" borderId="13" xfId="46" applyNumberFormat="1" applyFont="1" applyFill="1" applyBorder="1" applyAlignment="1">
      <alignment horizontal="right"/>
    </xf>
    <xf numFmtId="171" fontId="26" fillId="0" borderId="9" xfId="46" applyNumberFormat="1" applyFont="1" applyBorder="1" applyAlignment="1">
      <alignment horizontal="right"/>
    </xf>
    <xf numFmtId="0" fontId="25" fillId="0" borderId="0" xfId="0" applyFont="1" applyBorder="1" applyAlignment="1"/>
    <xf numFmtId="0" fontId="29" fillId="0" borderId="0" xfId="0" applyFont="1" applyBorder="1" applyAlignment="1">
      <alignment horizontal="left"/>
    </xf>
    <xf numFmtId="4" fontId="25" fillId="0" borderId="15" xfId="46" applyNumberFormat="1" applyFont="1" applyFill="1" applyBorder="1" applyAlignment="1">
      <alignment horizontal="right"/>
    </xf>
    <xf numFmtId="4" fontId="25" fillId="0" borderId="14" xfId="46" applyNumberFormat="1" applyFont="1" applyFill="1" applyBorder="1" applyAlignment="1">
      <alignment horizontal="right"/>
    </xf>
    <xf numFmtId="0" fontId="26" fillId="0" borderId="12" xfId="0" applyFont="1" applyFill="1" applyBorder="1" applyAlignment="1">
      <alignment horizontal="left" wrapText="1"/>
    </xf>
    <xf numFmtId="4" fontId="26" fillId="0" borderId="0" xfId="46" applyNumberFormat="1" applyFont="1" applyFill="1" applyBorder="1" applyAlignment="1">
      <alignment horizontal="right"/>
    </xf>
    <xf numFmtId="4" fontId="26" fillId="0" borderId="12" xfId="46" applyNumberFormat="1" applyFont="1" applyFill="1" applyBorder="1" applyAlignment="1">
      <alignment horizontal="right"/>
    </xf>
    <xf numFmtId="167" fontId="26" fillId="0" borderId="0" xfId="46" applyNumberFormat="1" applyFont="1" applyBorder="1" applyAlignment="1">
      <alignment horizontal="right"/>
    </xf>
    <xf numFmtId="0" fontId="26" fillId="0" borderId="13" xfId="0" applyFont="1" applyFill="1" applyBorder="1" applyAlignment="1">
      <alignment horizontal="left" wrapText="1"/>
    </xf>
    <xf numFmtId="4" fontId="26" fillId="0" borderId="9" xfId="46" applyNumberFormat="1" applyFont="1" applyFill="1" applyBorder="1" applyAlignment="1">
      <alignment horizontal="right"/>
    </xf>
    <xf numFmtId="4" fontId="26" fillId="0" borderId="13" xfId="46" applyNumberFormat="1" applyFont="1" applyFill="1" applyBorder="1" applyAlignment="1">
      <alignment horizontal="right"/>
    </xf>
    <xf numFmtId="2" fontId="25" fillId="0" borderId="0" xfId="0" applyNumberFormat="1" applyFont="1" applyAlignment="1">
      <alignment horizontal="right"/>
    </xf>
    <xf numFmtId="167" fontId="25" fillId="0" borderId="0" xfId="46" applyNumberFormat="1" applyFont="1" applyFill="1" applyBorder="1" applyAlignment="1">
      <alignment horizontal="right"/>
    </xf>
    <xf numFmtId="167" fontId="25" fillId="0" borderId="15" xfId="46" applyNumberFormat="1" applyFont="1" applyFill="1" applyBorder="1" applyAlignment="1">
      <alignment horizontal="right"/>
    </xf>
    <xf numFmtId="4" fontId="25" fillId="0" borderId="0" xfId="0" applyNumberFormat="1" applyFont="1" applyBorder="1" applyAlignment="1">
      <alignment horizontal="right"/>
    </xf>
    <xf numFmtId="4" fontId="26" fillId="0" borderId="9" xfId="46" applyNumberFormat="1" applyFont="1" applyBorder="1" applyAlignment="1">
      <alignment horizontal="right"/>
    </xf>
    <xf numFmtId="3" fontId="25" fillId="0" borderId="0" xfId="0" applyNumberFormat="1" applyFont="1" applyAlignment="1">
      <alignment horizontal="right"/>
    </xf>
    <xf numFmtId="0" fontId="30" fillId="0" borderId="0" xfId="0" applyFont="1" applyAlignment="1">
      <alignment horizontal="right"/>
    </xf>
    <xf numFmtId="0" fontId="30" fillId="0" borderId="0" xfId="0" applyFont="1" applyBorder="1" applyAlignment="1">
      <alignment horizontal="right"/>
    </xf>
    <xf numFmtId="0" fontId="30" fillId="0" borderId="0" xfId="0" applyFont="1" applyBorder="1" applyAlignment="1">
      <alignment horizontal="left"/>
    </xf>
    <xf numFmtId="0" fontId="30" fillId="0" borderId="14" xfId="0" applyFont="1" applyBorder="1" applyAlignment="1">
      <alignment horizontal="center"/>
    </xf>
    <xf numFmtId="0" fontId="30" fillId="0" borderId="12" xfId="0" applyFont="1" applyBorder="1" applyAlignment="1">
      <alignment horizontal="center"/>
    </xf>
    <xf numFmtId="0" fontId="26" fillId="0" borderId="0" xfId="0" applyFont="1" applyFill="1" applyBorder="1" applyAlignment="1">
      <alignment horizontal="center"/>
    </xf>
    <xf numFmtId="0" fontId="30" fillId="0" borderId="13" xfId="0" applyFont="1" applyBorder="1" applyAlignment="1">
      <alignment horizontal="center"/>
    </xf>
    <xf numFmtId="0" fontId="25" fillId="0" borderId="12" xfId="0" applyFont="1" applyBorder="1" applyAlignment="1">
      <alignment horizontal="center"/>
    </xf>
    <xf numFmtId="0" fontId="32" fillId="0" borderId="0" xfId="0" applyFont="1" applyBorder="1" applyAlignment="1">
      <alignment horizontal="left"/>
    </xf>
    <xf numFmtId="3" fontId="33" fillId="0" borderId="0" xfId="0" applyNumberFormat="1" applyFont="1" applyBorder="1" applyAlignment="1">
      <alignment horizontal="right"/>
    </xf>
    <xf numFmtId="167" fontId="33" fillId="0" borderId="0" xfId="0" applyNumberFormat="1" applyFont="1" applyBorder="1" applyAlignment="1">
      <alignment horizontal="right"/>
    </xf>
    <xf numFmtId="0" fontId="29" fillId="0" borderId="14" xfId="0" applyFont="1" applyBorder="1" applyAlignment="1">
      <alignment horizontal="center"/>
    </xf>
    <xf numFmtId="4" fontId="25" fillId="0" borderId="0" xfId="0" applyNumberFormat="1" applyFont="1" applyAlignment="1">
      <alignment horizontal="right"/>
    </xf>
    <xf numFmtId="0" fontId="26" fillId="0" borderId="14" xfId="0" applyFont="1" applyBorder="1" applyAlignment="1">
      <alignment horizontal="center"/>
    </xf>
    <xf numFmtId="3" fontId="25" fillId="0" borderId="0" xfId="0" applyNumberFormat="1" applyFont="1" applyFill="1" applyBorder="1" applyAlignment="1">
      <alignment horizontal="right"/>
    </xf>
    <xf numFmtId="0" fontId="26" fillId="0" borderId="0" xfId="0" applyFont="1" applyBorder="1" applyAlignment="1">
      <alignment horizontal="right"/>
    </xf>
    <xf numFmtId="3" fontId="25" fillId="0" borderId="15" xfId="46" applyNumberFormat="1" applyFont="1" applyBorder="1" applyAlignment="1">
      <alignment horizontal="right"/>
    </xf>
    <xf numFmtId="3" fontId="25" fillId="0" borderId="14" xfId="46" applyNumberFormat="1" applyFont="1" applyBorder="1" applyAlignment="1">
      <alignment horizontal="right"/>
    </xf>
    <xf numFmtId="3" fontId="25" fillId="0" borderId="12" xfId="46" applyNumberFormat="1" applyFont="1" applyBorder="1" applyAlignment="1">
      <alignment horizontal="right"/>
    </xf>
    <xf numFmtId="3" fontId="25" fillId="0" borderId="12" xfId="0" applyNumberFormat="1" applyFont="1" applyBorder="1" applyAlignment="1">
      <alignment horizontal="right"/>
    </xf>
    <xf numFmtId="3" fontId="25" fillId="0" borderId="12" xfId="0" applyNumberFormat="1" applyFont="1" applyFill="1" applyBorder="1" applyAlignment="1">
      <alignment horizontal="right"/>
    </xf>
    <xf numFmtId="3" fontId="34" fillId="0" borderId="9" xfId="0" applyNumberFormat="1" applyFont="1" applyBorder="1" applyAlignment="1">
      <alignment horizontal="right"/>
    </xf>
    <xf numFmtId="3" fontId="34" fillId="0" borderId="9" xfId="0" applyNumberFormat="1" applyFont="1" applyFill="1" applyBorder="1" applyAlignment="1">
      <alignment horizontal="right"/>
    </xf>
    <xf numFmtId="3" fontId="34" fillId="0" borderId="13" xfId="0" applyNumberFormat="1" applyFont="1" applyFill="1" applyBorder="1" applyAlignment="1">
      <alignment horizontal="right"/>
    </xf>
    <xf numFmtId="167" fontId="25" fillId="0" borderId="0" xfId="46" applyNumberFormat="1" applyFont="1" applyBorder="1" applyAlignment="1">
      <alignment horizontal="right"/>
    </xf>
    <xf numFmtId="167" fontId="33"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26" fillId="0" borderId="0" xfId="0" applyFont="1" applyFill="1" applyAlignment="1">
      <alignment horizontal="right"/>
    </xf>
    <xf numFmtId="0" fontId="26" fillId="0" borderId="0" xfId="0" applyFont="1" applyFill="1" applyBorder="1" applyAlignment="1">
      <alignment horizontal="right"/>
    </xf>
    <xf numFmtId="0" fontId="25" fillId="0" borderId="0" xfId="0" applyFont="1" applyBorder="1" applyAlignment="1">
      <alignment horizontal="center"/>
    </xf>
    <xf numFmtId="0" fontId="25" fillId="0" borderId="0" xfId="0" applyFont="1" applyAlignment="1">
      <alignment horizontal="center"/>
    </xf>
    <xf numFmtId="173" fontId="26" fillId="0" borderId="0" xfId="0" applyNumberFormat="1" applyFont="1" applyFill="1" applyBorder="1" applyAlignment="1">
      <alignment horizontal="center"/>
    </xf>
    <xf numFmtId="167" fontId="25" fillId="0" borderId="15" xfId="46" applyNumberFormat="1" applyFont="1" applyBorder="1" applyAlignment="1">
      <alignment horizontal="right"/>
    </xf>
    <xf numFmtId="167" fontId="26" fillId="0" borderId="9" xfId="46" applyNumberFormat="1" applyFont="1" applyFill="1" applyBorder="1" applyAlignment="1">
      <alignment horizontal="right"/>
    </xf>
    <xf numFmtId="0" fontId="29" fillId="0" borderId="0" xfId="0" applyFont="1" applyBorder="1" applyAlignment="1"/>
    <xf numFmtId="0" fontId="25" fillId="0" borderId="0" xfId="0" applyFont="1" applyFill="1" applyAlignment="1">
      <alignment horizontal="right"/>
    </xf>
    <xf numFmtId="0" fontId="25" fillId="0" borderId="9" xfId="0" applyFont="1" applyBorder="1" applyAlignment="1"/>
    <xf numFmtId="0" fontId="25" fillId="0" borderId="12" xfId="0" applyFont="1" applyFill="1" applyBorder="1" applyAlignment="1"/>
    <xf numFmtId="0" fontId="25" fillId="0" borderId="12" xfId="0" applyFont="1" applyBorder="1" applyAlignment="1"/>
    <xf numFmtId="0" fontId="25" fillId="0" borderId="0" xfId="0" applyFont="1" applyFill="1" applyBorder="1" applyAlignment="1">
      <alignment horizontal="right"/>
    </xf>
    <xf numFmtId="0" fontId="26" fillId="0" borderId="13" xfId="0" applyFont="1" applyFill="1" applyBorder="1" applyAlignment="1"/>
    <xf numFmtId="0" fontId="30" fillId="0" borderId="9" xfId="0" applyFont="1" applyBorder="1" applyAlignment="1"/>
    <xf numFmtId="167" fontId="25" fillId="0" borderId="14" xfId="46" applyNumberFormat="1" applyFont="1" applyBorder="1" applyAlignment="1">
      <alignment horizontal="right"/>
    </xf>
    <xf numFmtId="167" fontId="25" fillId="0" borderId="12" xfId="46" applyNumberFormat="1" applyFont="1" applyBorder="1" applyAlignment="1">
      <alignment horizontal="right"/>
    </xf>
    <xf numFmtId="167" fontId="25" fillId="0" borderId="0" xfId="0" applyNumberFormat="1" applyFont="1" applyFill="1" applyBorder="1" applyAlignment="1">
      <alignment horizontal="right"/>
    </xf>
    <xf numFmtId="167" fontId="25" fillId="0" borderId="12" xfId="0" applyNumberFormat="1" applyFont="1" applyFill="1" applyBorder="1" applyAlignment="1">
      <alignment horizontal="right"/>
    </xf>
    <xf numFmtId="167" fontId="25" fillId="0" borderId="12" xfId="46" applyNumberFormat="1" applyFont="1" applyFill="1" applyBorder="1" applyAlignment="1">
      <alignment horizontal="right"/>
    </xf>
    <xf numFmtId="167" fontId="34" fillId="0" borderId="9" xfId="0" applyNumberFormat="1" applyFont="1" applyBorder="1" applyAlignment="1">
      <alignment horizontal="right"/>
    </xf>
    <xf numFmtId="167" fontId="34" fillId="0" borderId="13" xfId="0" applyNumberFormat="1" applyFont="1" applyBorder="1" applyAlignment="1">
      <alignment horizontal="right"/>
    </xf>
    <xf numFmtId="167" fontId="25" fillId="0" borderId="12" xfId="0" applyNumberFormat="1" applyFont="1" applyBorder="1" applyAlignment="1">
      <alignment horizontal="right"/>
    </xf>
    <xf numFmtId="167" fontId="29" fillId="0" borderId="15" xfId="46" applyNumberFormat="1" applyFont="1" applyBorder="1" applyAlignment="1">
      <alignment horizontal="right"/>
    </xf>
    <xf numFmtId="167" fontId="29" fillId="0" borderId="0" xfId="46" applyNumberFormat="1" applyFont="1" applyBorder="1" applyAlignment="1">
      <alignment horizontal="right"/>
    </xf>
    <xf numFmtId="167" fontId="29" fillId="0" borderId="0" xfId="0" applyNumberFormat="1" applyFont="1" applyFill="1" applyBorder="1" applyAlignment="1">
      <alignment horizontal="right"/>
    </xf>
    <xf numFmtId="167" fontId="29" fillId="0" borderId="0" xfId="0" applyNumberFormat="1" applyFont="1" applyBorder="1" applyAlignment="1">
      <alignment horizontal="right"/>
    </xf>
    <xf numFmtId="167" fontId="29" fillId="0" borderId="0" xfId="46" applyNumberFormat="1" applyFont="1" applyFill="1" applyBorder="1" applyAlignment="1">
      <alignment horizontal="right"/>
    </xf>
    <xf numFmtId="167" fontId="35" fillId="0" borderId="9" xfId="0" applyNumberFormat="1" applyFont="1" applyBorder="1" applyAlignment="1">
      <alignment horizontal="right"/>
    </xf>
    <xf numFmtId="167" fontId="29" fillId="0" borderId="14" xfId="46" applyNumberFormat="1" applyFont="1" applyBorder="1" applyAlignment="1">
      <alignment horizontal="right"/>
    </xf>
    <xf numFmtId="167" fontId="29" fillId="0" borderId="12" xfId="0" applyNumberFormat="1" applyFont="1" applyBorder="1" applyAlignment="1">
      <alignment horizontal="right"/>
    </xf>
    <xf numFmtId="167" fontId="29" fillId="0" borderId="12" xfId="0" applyNumberFormat="1" applyFont="1" applyFill="1" applyBorder="1" applyAlignment="1">
      <alignment horizontal="right"/>
    </xf>
    <xf numFmtId="167" fontId="29" fillId="0" borderId="12" xfId="46" applyNumberFormat="1" applyFont="1" applyBorder="1" applyAlignment="1">
      <alignment horizontal="right"/>
    </xf>
    <xf numFmtId="167" fontId="35" fillId="0" borderId="13" xfId="0" applyNumberFormat="1" applyFont="1" applyBorder="1" applyAlignment="1">
      <alignment horizontal="right"/>
    </xf>
    <xf numFmtId="167" fontId="34" fillId="0" borderId="9" xfId="0" applyNumberFormat="1" applyFont="1" applyFill="1" applyBorder="1" applyAlignment="1">
      <alignment horizontal="right"/>
    </xf>
    <xf numFmtId="167" fontId="34" fillId="0" borderId="13" xfId="0" applyNumberFormat="1" applyFont="1" applyFill="1" applyBorder="1" applyAlignment="1">
      <alignment horizontal="right"/>
    </xf>
    <xf numFmtId="0" fontId="30" fillId="0" borderId="14" xfId="0" applyFont="1" applyFill="1" applyBorder="1" applyAlignment="1">
      <alignment horizontal="center"/>
    </xf>
    <xf numFmtId="0" fontId="30" fillId="0" borderId="13" xfId="0" applyFont="1" applyFill="1" applyBorder="1" applyAlignment="1">
      <alignment horizontal="center"/>
    </xf>
    <xf numFmtId="167" fontId="25" fillId="0" borderId="14" xfId="46" applyNumberFormat="1" applyFont="1" applyFill="1" applyBorder="1" applyAlignment="1">
      <alignment horizontal="right"/>
    </xf>
    <xf numFmtId="167" fontId="35" fillId="0" borderId="9" xfId="0" applyNumberFormat="1" applyFont="1" applyFill="1" applyBorder="1" applyAlignment="1">
      <alignment horizontal="right"/>
    </xf>
    <xf numFmtId="167" fontId="29" fillId="0" borderId="12" xfId="46" applyNumberFormat="1" applyFont="1" applyFill="1" applyBorder="1" applyAlignment="1">
      <alignment horizontal="right"/>
    </xf>
    <xf numFmtId="0" fontId="29" fillId="0" borderId="0" xfId="0" applyFont="1" applyFill="1" applyBorder="1" applyAlignment="1"/>
    <xf numFmtId="0" fontId="25" fillId="0" borderId="14" xfId="0" applyFont="1" applyFill="1" applyBorder="1" applyAlignment="1"/>
    <xf numFmtId="0" fontId="25" fillId="0" borderId="13" xfId="0" applyFont="1" applyBorder="1" applyAlignment="1"/>
    <xf numFmtId="0" fontId="26" fillId="0" borderId="0" xfId="0" applyFont="1" applyBorder="1" applyAlignment="1"/>
    <xf numFmtId="168" fontId="25" fillId="0" borderId="0" xfId="63" applyNumberFormat="1" applyFont="1" applyBorder="1" applyAlignment="1">
      <alignment horizontal="right"/>
    </xf>
    <xf numFmtId="3" fontId="34" fillId="0" borderId="13" xfId="0" applyNumberFormat="1" applyFont="1" applyBorder="1" applyAlignment="1">
      <alignment horizontal="right"/>
    </xf>
    <xf numFmtId="3" fontId="26" fillId="0" borderId="9" xfId="46" applyNumberFormat="1" applyFont="1" applyBorder="1" applyAlignment="1">
      <alignment horizontal="right"/>
    </xf>
    <xf numFmtId="0" fontId="25" fillId="0" borderId="14" xfId="0" applyFont="1" applyFill="1" applyBorder="1" applyAlignment="1">
      <alignment horizontal="center"/>
    </xf>
    <xf numFmtId="0" fontId="31" fillId="0" borderId="0" xfId="0" applyFont="1" applyBorder="1" applyAlignment="1">
      <alignment horizontal="justify"/>
    </xf>
    <xf numFmtId="0" fontId="25" fillId="0" borderId="14" xfId="0" applyFont="1" applyBorder="1" applyAlignment="1"/>
    <xf numFmtId="170" fontId="25" fillId="0" borderId="0" xfId="46" applyNumberFormat="1" applyFont="1" applyBorder="1" applyAlignment="1">
      <alignment horizontal="right"/>
    </xf>
    <xf numFmtId="170" fontId="26" fillId="0" borderId="9" xfId="46" applyNumberFormat="1" applyFont="1" applyBorder="1" applyAlignment="1">
      <alignment horizontal="right"/>
    </xf>
    <xf numFmtId="167" fontId="29" fillId="0" borderId="15" xfId="46" applyNumberFormat="1" applyFont="1" applyFill="1" applyBorder="1" applyAlignment="1">
      <alignment horizontal="right"/>
    </xf>
    <xf numFmtId="167" fontId="29" fillId="0" borderId="14" xfId="46" applyNumberFormat="1" applyFont="1" applyFill="1" applyBorder="1" applyAlignment="1">
      <alignment horizontal="right"/>
    </xf>
    <xf numFmtId="167" fontId="29" fillId="0" borderId="15" xfId="0" applyNumberFormat="1" applyFont="1" applyFill="1" applyBorder="1" applyAlignment="1">
      <alignment horizontal="right"/>
    </xf>
    <xf numFmtId="167" fontId="35" fillId="0" borderId="13" xfId="0" applyNumberFormat="1" applyFont="1" applyFill="1" applyBorder="1" applyAlignment="1">
      <alignment horizontal="right"/>
    </xf>
    <xf numFmtId="0" fontId="25" fillId="0" borderId="9" xfId="0" applyFont="1" applyFill="1" applyBorder="1" applyAlignment="1"/>
    <xf numFmtId="0" fontId="25" fillId="0" borderId="9" xfId="0" applyFont="1" applyFill="1" applyBorder="1" applyAlignment="1">
      <alignment horizontal="right"/>
    </xf>
    <xf numFmtId="0" fontId="25" fillId="0" borderId="13" xfId="0" applyFont="1" applyFill="1" applyBorder="1" applyAlignment="1"/>
    <xf numFmtId="3" fontId="29" fillId="0" borderId="15" xfId="46" applyNumberFormat="1" applyFont="1" applyBorder="1" applyAlignment="1">
      <alignment horizontal="right"/>
    </xf>
    <xf numFmtId="3" fontId="29" fillId="0" borderId="0" xfId="46" applyNumberFormat="1" applyFont="1" applyBorder="1" applyAlignment="1">
      <alignment horizontal="right"/>
    </xf>
    <xf numFmtId="3" fontId="29" fillId="0" borderId="0" xfId="0" applyNumberFormat="1" applyFont="1" applyBorder="1" applyAlignment="1">
      <alignment horizontal="right"/>
    </xf>
    <xf numFmtId="3" fontId="27" fillId="0" borderId="9" xfId="46" applyNumberFormat="1" applyFont="1" applyBorder="1" applyAlignment="1">
      <alignment horizontal="right"/>
    </xf>
    <xf numFmtId="3" fontId="29" fillId="0" borderId="14" xfId="46" applyNumberFormat="1" applyFont="1" applyBorder="1" applyAlignment="1">
      <alignment horizontal="right"/>
    </xf>
    <xf numFmtId="3" fontId="29" fillId="0" borderId="15" xfId="0" applyNumberFormat="1" applyFont="1" applyBorder="1" applyAlignment="1">
      <alignment horizontal="right"/>
    </xf>
    <xf numFmtId="3" fontId="29" fillId="0" borderId="0" xfId="0" applyNumberFormat="1" applyFont="1" applyFill="1" applyBorder="1" applyAlignment="1">
      <alignment horizontal="right"/>
    </xf>
    <xf numFmtId="3" fontId="29" fillId="0" borderId="12" xfId="0" applyNumberFormat="1" applyFont="1" applyFill="1" applyBorder="1" applyAlignment="1">
      <alignment horizontal="right"/>
    </xf>
    <xf numFmtId="3" fontId="29" fillId="0" borderId="12" xfId="0" applyNumberFormat="1" applyFont="1" applyBorder="1" applyAlignment="1">
      <alignment horizontal="right"/>
    </xf>
    <xf numFmtId="3" fontId="29" fillId="0" borderId="12" xfId="46" applyNumberFormat="1" applyFont="1" applyBorder="1" applyAlignment="1">
      <alignment horizontal="right"/>
    </xf>
    <xf numFmtId="3" fontId="35" fillId="0" borderId="9" xfId="0" applyNumberFormat="1" applyFont="1" applyBorder="1" applyAlignment="1">
      <alignment horizontal="right"/>
    </xf>
    <xf numFmtId="3" fontId="35" fillId="0" borderId="13" xfId="0" applyNumberFormat="1" applyFont="1" applyBorder="1" applyAlignment="1">
      <alignment horizontal="right"/>
    </xf>
    <xf numFmtId="4" fontId="25" fillId="0" borderId="15" xfId="46" applyNumberFormat="1" applyFont="1" applyBorder="1" applyAlignment="1">
      <alignment horizontal="right"/>
    </xf>
    <xf numFmtId="4" fontId="25" fillId="0" borderId="0" xfId="46" applyNumberFormat="1" applyFont="1" applyBorder="1" applyAlignment="1">
      <alignment horizontal="right"/>
    </xf>
    <xf numFmtId="0" fontId="25" fillId="0" borderId="0" xfId="0" applyFont="1" applyFill="1" applyBorder="1" applyAlignment="1">
      <alignment horizontal="left"/>
    </xf>
    <xf numFmtId="4" fontId="25" fillId="0" borderId="12" xfId="0" applyNumberFormat="1" applyFont="1" applyFill="1" applyBorder="1" applyAlignment="1">
      <alignment horizontal="right"/>
    </xf>
    <xf numFmtId="4" fontId="25" fillId="0" borderId="0" xfId="0"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0" fontId="26" fillId="0" borderId="0" xfId="0" applyFont="1" applyFill="1" applyBorder="1" applyAlignment="1"/>
    <xf numFmtId="3" fontId="34" fillId="0" borderId="0" xfId="0" applyNumberFormat="1" applyFont="1" applyFill="1" applyBorder="1" applyAlignment="1">
      <alignment horizontal="right"/>
    </xf>
    <xf numFmtId="4" fontId="29" fillId="0" borderId="15" xfId="46" applyNumberFormat="1" applyFont="1" applyFill="1" applyBorder="1" applyAlignment="1">
      <alignment horizontal="right"/>
    </xf>
    <xf numFmtId="4" fontId="29" fillId="0" borderId="0" xfId="46" applyNumberFormat="1" applyFont="1" applyFill="1" applyBorder="1" applyAlignment="1">
      <alignment horizontal="right"/>
    </xf>
    <xf numFmtId="4" fontId="29" fillId="0" borderId="0" xfId="0" applyNumberFormat="1" applyFont="1" applyBorder="1" applyAlignment="1">
      <alignment horizontal="right"/>
    </xf>
    <xf numFmtId="4" fontId="29" fillId="0" borderId="0" xfId="0" applyNumberFormat="1" applyFont="1" applyFill="1" applyBorder="1" applyAlignment="1">
      <alignment horizontal="right"/>
    </xf>
    <xf numFmtId="4" fontId="27" fillId="0" borderId="9" xfId="46" applyNumberFormat="1" applyFont="1" applyFill="1" applyBorder="1" applyAlignment="1">
      <alignment horizontal="right"/>
    </xf>
    <xf numFmtId="4" fontId="29" fillId="0" borderId="14" xfId="46" applyNumberFormat="1" applyFont="1" applyFill="1" applyBorder="1" applyAlignment="1">
      <alignment horizontal="right"/>
    </xf>
    <xf numFmtId="4" fontId="29" fillId="0" borderId="12" xfId="0" applyNumberFormat="1" applyFont="1" applyFill="1" applyBorder="1" applyAlignment="1">
      <alignment horizontal="right"/>
    </xf>
    <xf numFmtId="4" fontId="29" fillId="0" borderId="12" xfId="46" applyNumberFormat="1" applyFont="1" applyFill="1" applyBorder="1" applyAlignment="1">
      <alignment horizontal="right"/>
    </xf>
    <xf numFmtId="4" fontId="35" fillId="0" borderId="9" xfId="0" applyNumberFormat="1" applyFont="1" applyFill="1" applyBorder="1" applyAlignment="1">
      <alignment horizontal="right"/>
    </xf>
    <xf numFmtId="4" fontId="35" fillId="0" borderId="13" xfId="0" applyNumberFormat="1" applyFont="1" applyFill="1" applyBorder="1" applyAlignment="1">
      <alignment horizontal="right"/>
    </xf>
    <xf numFmtId="167" fontId="25" fillId="0" borderId="11" xfId="46" applyNumberFormat="1" applyFont="1" applyFill="1" applyBorder="1" applyAlignment="1">
      <alignment horizontal="right"/>
    </xf>
    <xf numFmtId="167" fontId="27" fillId="0" borderId="9" xfId="46" applyNumberFormat="1" applyFont="1" applyFill="1" applyBorder="1" applyAlignment="1">
      <alignment horizontal="right"/>
    </xf>
    <xf numFmtId="0" fontId="30" fillId="0" borderId="0" xfId="0" applyFont="1" applyFill="1" applyAlignment="1">
      <alignment horizontal="right"/>
    </xf>
    <xf numFmtId="0" fontId="30" fillId="0" borderId="0" xfId="0" applyFont="1" applyFill="1" applyBorder="1" applyAlignment="1">
      <alignment horizontal="right"/>
    </xf>
    <xf numFmtId="167" fontId="25" fillId="0" borderId="17" xfId="46" applyNumberFormat="1" applyFont="1" applyFill="1" applyBorder="1" applyAlignment="1">
      <alignment horizontal="right"/>
    </xf>
    <xf numFmtId="4" fontId="25" fillId="0" borderId="0" xfId="0" applyNumberFormat="1" applyFont="1" applyFill="1" applyAlignment="1">
      <alignment horizontal="right"/>
    </xf>
    <xf numFmtId="0" fontId="30" fillId="0" borderId="0" xfId="0" applyFont="1" applyFill="1" applyBorder="1" applyAlignment="1">
      <alignment horizontal="left"/>
    </xf>
    <xf numFmtId="0" fontId="26" fillId="24" borderId="0" xfId="0" applyFont="1" applyFill="1" applyBorder="1" applyAlignment="1">
      <alignment horizontal="justify"/>
    </xf>
    <xf numFmtId="0" fontId="28" fillId="0" borderId="0"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28" fillId="0" borderId="0" xfId="0" applyFont="1" applyBorder="1" applyAlignment="1">
      <alignment horizontal="left"/>
    </xf>
    <xf numFmtId="3" fontId="25" fillId="0" borderId="0" xfId="46" applyNumberFormat="1" applyFont="1" applyFill="1" applyBorder="1" applyAlignment="1">
      <alignment horizontal="left"/>
    </xf>
    <xf numFmtId="2" fontId="25" fillId="0" borderId="0" xfId="46" applyNumberFormat="1" applyFont="1" applyFill="1" applyBorder="1" applyAlignment="1">
      <alignment horizontal="left"/>
    </xf>
    <xf numFmtId="0" fontId="26" fillId="0" borderId="0" xfId="0" applyFont="1" applyFill="1" applyBorder="1" applyAlignment="1">
      <alignment horizontal="justify"/>
    </xf>
    <xf numFmtId="0" fontId="28" fillId="0" borderId="0" xfId="0" applyFont="1" applyFill="1" applyBorder="1" applyAlignment="1">
      <alignment horizontal="justify"/>
    </xf>
    <xf numFmtId="14" fontId="25" fillId="0" borderId="0" xfId="0" applyNumberFormat="1" applyFont="1" applyFill="1" applyBorder="1" applyAlignment="1">
      <alignment horizontal="left"/>
    </xf>
    <xf numFmtId="14" fontId="25" fillId="0" borderId="0" xfId="0" applyNumberFormat="1" applyFont="1" applyFill="1" applyBorder="1" applyAlignment="1">
      <alignment horizontal="right"/>
    </xf>
    <xf numFmtId="2" fontId="25" fillId="0" borderId="0" xfId="0" applyNumberFormat="1" applyFont="1" applyFill="1" applyBorder="1" applyAlignment="1">
      <alignment horizontal="left"/>
    </xf>
    <xf numFmtId="167" fontId="26" fillId="0" borderId="0" xfId="46" applyNumberFormat="1" applyFont="1" applyFill="1" applyBorder="1" applyAlignment="1">
      <alignment horizontal="right"/>
    </xf>
    <xf numFmtId="0" fontId="26" fillId="0" borderId="15" xfId="0" applyFont="1" applyBorder="1" applyAlignment="1">
      <alignment horizontal="center"/>
    </xf>
    <xf numFmtId="0" fontId="30" fillId="0" borderId="15" xfId="0" applyFont="1" applyBorder="1" applyAlignment="1">
      <alignment horizontal="justify" wrapText="1"/>
    </xf>
    <xf numFmtId="0" fontId="31" fillId="0" borderId="15" xfId="0" applyFont="1" applyBorder="1" applyAlignment="1">
      <alignment horizontal="justify" wrapText="1"/>
    </xf>
    <xf numFmtId="0" fontId="31" fillId="0" borderId="9" xfId="0" applyFont="1" applyBorder="1" applyAlignment="1">
      <alignment horizontal="justify" wrapText="1"/>
    </xf>
    <xf numFmtId="0" fontId="30" fillId="0" borderId="9" xfId="0" applyFont="1" applyBorder="1" applyAlignment="1">
      <alignment horizontal="justify" wrapText="1"/>
    </xf>
    <xf numFmtId="0" fontId="26" fillId="0" borderId="12" xfId="0" applyFont="1" applyFill="1" applyBorder="1" applyAlignment="1">
      <alignment horizontal="center"/>
    </xf>
    <xf numFmtId="0" fontId="26" fillId="0" borderId="0" xfId="0" applyFont="1" applyBorder="1" applyAlignment="1">
      <alignment horizontal="center"/>
    </xf>
    <xf numFmtId="0" fontId="26" fillId="0" borderId="12" xfId="0" applyFont="1" applyBorder="1" applyAlignment="1">
      <alignment horizontal="center"/>
    </xf>
    <xf numFmtId="0" fontId="26" fillId="24" borderId="0" xfId="0" applyFont="1" applyFill="1" applyAlignment="1">
      <alignment horizontal="justify"/>
    </xf>
    <xf numFmtId="0" fontId="26" fillId="0" borderId="15" xfId="0" applyFont="1" applyBorder="1" applyAlignment="1">
      <alignment horizontal="center" wrapText="1"/>
    </xf>
    <xf numFmtId="0" fontId="30" fillId="0" borderId="15" xfId="0" applyFont="1" applyFill="1" applyBorder="1" applyAlignment="1">
      <alignment horizontal="justify" wrapText="1"/>
    </xf>
    <xf numFmtId="0" fontId="31" fillId="0" borderId="15" xfId="0" applyFont="1" applyFill="1" applyBorder="1" applyAlignment="1">
      <alignment horizontal="justify" wrapText="1"/>
    </xf>
    <xf numFmtId="0" fontId="31" fillId="0" borderId="9" xfId="0" applyFont="1" applyFill="1" applyBorder="1" applyAlignment="1">
      <alignment horizontal="justify" wrapText="1"/>
    </xf>
    <xf numFmtId="0" fontId="30" fillId="0" borderId="9" xfId="0" applyFont="1" applyFill="1" applyBorder="1" applyAlignment="1">
      <alignment horizontal="justify" wrapText="1"/>
    </xf>
    <xf numFmtId="0" fontId="27" fillId="0" borderId="15" xfId="0" applyFont="1" applyBorder="1" applyAlignment="1">
      <alignment horizontal="center"/>
    </xf>
    <xf numFmtId="0" fontId="27" fillId="0" borderId="14" xfId="0" applyFont="1" applyBorder="1" applyAlignment="1">
      <alignment horizontal="center"/>
    </xf>
    <xf numFmtId="0" fontId="28" fillId="0" borderId="0" xfId="0" applyFont="1" applyBorder="1" applyAlignment="1">
      <alignment horizontal="left" wrapText="1"/>
    </xf>
    <xf numFmtId="0" fontId="28" fillId="0" borderId="0" xfId="0" applyFont="1" applyFill="1" applyBorder="1" applyAlignment="1">
      <alignment horizontal="left"/>
    </xf>
    <xf numFmtId="0" fontId="28" fillId="0" borderId="0" xfId="0" applyFont="1" applyFill="1" applyBorder="1" applyAlignment="1"/>
    <xf numFmtId="0" fontId="25" fillId="0" borderId="0" xfId="0" applyFont="1" applyBorder="1" applyAlignment="1">
      <alignment horizontal="left" wrapText="1"/>
    </xf>
    <xf numFmtId="0" fontId="30" fillId="0" borderId="15" xfId="0" applyFont="1" applyBorder="1" applyAlignment="1">
      <alignment horizontal="left"/>
    </xf>
    <xf numFmtId="0" fontId="31" fillId="0" borderId="15" xfId="0" applyFont="1" applyBorder="1" applyAlignment="1">
      <alignment horizontal="left"/>
    </xf>
    <xf numFmtId="0" fontId="31" fillId="0" borderId="9" xfId="0" applyFont="1" applyBorder="1" applyAlignment="1">
      <alignment horizontal="justify"/>
    </xf>
    <xf numFmtId="0" fontId="30" fillId="0" borderId="9" xfId="0" applyFont="1" applyBorder="1" applyAlignment="1">
      <alignment horizontal="justify"/>
    </xf>
    <xf numFmtId="0" fontId="27" fillId="0" borderId="15" xfId="0" applyFont="1" applyFill="1" applyBorder="1" applyAlignment="1">
      <alignment horizontal="center"/>
    </xf>
    <xf numFmtId="0" fontId="27" fillId="0" borderId="14" xfId="0" applyFont="1" applyFill="1" applyBorder="1" applyAlignment="1">
      <alignment horizontal="center"/>
    </xf>
    <xf numFmtId="0" fontId="31" fillId="0" borderId="9" xfId="0" applyFont="1" applyFill="1" applyBorder="1" applyAlignment="1">
      <alignment horizontal="justify"/>
    </xf>
    <xf numFmtId="0" fontId="30" fillId="0" borderId="9" xfId="0" applyFont="1" applyFill="1" applyBorder="1" applyAlignment="1">
      <alignment horizontal="justify"/>
    </xf>
    <xf numFmtId="0" fontId="28" fillId="0" borderId="0" xfId="0" applyFont="1" applyFill="1" applyAlignment="1"/>
    <xf numFmtId="0" fontId="25" fillId="0" borderId="0" xfId="0" applyFont="1" applyFill="1" applyAlignment="1"/>
    <xf numFmtId="0" fontId="30" fillId="0" borderId="15" xfId="0" applyFont="1" applyFill="1" applyBorder="1" applyAlignment="1">
      <alignment horizontal="left"/>
    </xf>
    <xf numFmtId="0" fontId="26" fillId="0" borderId="15" xfId="0" applyFont="1" applyFill="1" applyBorder="1" applyAlignment="1">
      <alignment horizontal="center" wrapText="1"/>
    </xf>
    <xf numFmtId="0" fontId="26" fillId="0" borderId="14" xfId="0" applyFont="1" applyFill="1" applyBorder="1" applyAlignment="1">
      <alignment horizontal="center" wrapText="1"/>
    </xf>
    <xf numFmtId="165" fontId="26" fillId="0" borderId="0" xfId="49" applyFont="1" applyFill="1" applyBorder="1" applyAlignment="1">
      <alignment horizontal="center"/>
    </xf>
    <xf numFmtId="165" fontId="26" fillId="0" borderId="12" xfId="49" applyFont="1" applyFill="1" applyBorder="1" applyAlignment="1">
      <alignment horizontal="center"/>
    </xf>
    <xf numFmtId="0" fontId="26" fillId="0" borderId="15" xfId="0" applyFont="1" applyBorder="1" applyAlignment="1">
      <alignment horizontal="left"/>
    </xf>
    <xf numFmtId="0" fontId="26" fillId="0" borderId="12" xfId="0" applyFont="1" applyBorder="1" applyAlignment="1"/>
    <xf numFmtId="3" fontId="34" fillId="0" borderId="0" xfId="0" applyNumberFormat="1" applyFont="1" applyBorder="1" applyAlignment="1">
      <alignment horizontal="right"/>
    </xf>
    <xf numFmtId="173" fontId="26" fillId="0" borderId="16" xfId="0" applyNumberFormat="1" applyFont="1" applyFill="1" applyBorder="1" applyAlignment="1">
      <alignment horizontal="center"/>
    </xf>
    <xf numFmtId="167" fontId="25" fillId="0" borderId="17" xfId="46" applyNumberFormat="1" applyFont="1" applyBorder="1" applyAlignment="1">
      <alignment horizontal="right"/>
    </xf>
    <xf numFmtId="167" fontId="25" fillId="0" borderId="11" xfId="46" applyNumberFormat="1" applyFont="1" applyBorder="1" applyAlignment="1">
      <alignment horizontal="right"/>
    </xf>
    <xf numFmtId="0" fontId="31" fillId="0" borderId="14" xfId="0" applyFont="1" applyFill="1" applyBorder="1" applyAlignment="1">
      <alignment horizontal="justify" wrapText="1"/>
    </xf>
    <xf numFmtId="0" fontId="31" fillId="0" borderId="13" xfId="0" applyFont="1" applyFill="1" applyBorder="1" applyAlignment="1">
      <alignment horizontal="justify" wrapText="1"/>
    </xf>
    <xf numFmtId="1" fontId="25" fillId="0" borderId="0" xfId="0" applyNumberFormat="1" applyFont="1" applyAlignment="1">
      <alignment horizontal="right"/>
    </xf>
    <xf numFmtId="173" fontId="25" fillId="0" borderId="0" xfId="0" applyNumberFormat="1" applyFont="1" applyAlignment="1">
      <alignment horizontal="right"/>
    </xf>
    <xf numFmtId="0" fontId="36" fillId="0" borderId="15" xfId="0" applyFont="1" applyBorder="1" applyAlignment="1">
      <alignment horizontal="justify" wrapText="1"/>
    </xf>
    <xf numFmtId="0" fontId="29" fillId="0" borderId="0" xfId="0" applyFont="1" applyAlignment="1">
      <alignment horizontal="right"/>
    </xf>
    <xf numFmtId="0" fontId="25" fillId="0" borderId="13" xfId="0" applyFont="1" applyBorder="1" applyAlignment="1">
      <alignment horizontal="right"/>
    </xf>
    <xf numFmtId="0" fontId="25" fillId="0" borderId="12" xfId="0" applyFont="1" applyBorder="1" applyAlignment="1">
      <alignment horizontal="right"/>
    </xf>
    <xf numFmtId="173" fontId="25" fillId="0" borderId="0" xfId="0" applyNumberFormat="1" applyFont="1"/>
    <xf numFmtId="3" fontId="25" fillId="0" borderId="0" xfId="63" applyNumberFormat="1" applyFont="1" applyBorder="1" applyAlignment="1">
      <alignment horizontal="right"/>
    </xf>
    <xf numFmtId="167" fontId="26" fillId="0" borderId="13" xfId="46" applyNumberFormat="1" applyFont="1" applyBorder="1" applyAlignment="1">
      <alignment horizontal="right"/>
    </xf>
    <xf numFmtId="169" fontId="25" fillId="0" borderId="0" xfId="0" applyNumberFormat="1" applyFont="1" applyAlignment="1">
      <alignment horizontal="right"/>
    </xf>
    <xf numFmtId="4" fontId="25" fillId="0" borderId="0" xfId="0" applyNumberFormat="1" applyFont="1"/>
    <xf numFmtId="14" fontId="25" fillId="0" borderId="0" xfId="0" applyNumberFormat="1" applyFont="1"/>
    <xf numFmtId="167" fontId="25" fillId="0" borderId="0" xfId="0" applyNumberFormat="1" applyFont="1" applyAlignment="1">
      <alignment horizontal="right"/>
    </xf>
    <xf numFmtId="171" fontId="5" fillId="0" borderId="11" xfId="46" applyNumberFormat="1" applyFont="1" applyFill="1" applyBorder="1" applyAlignment="1">
      <alignment horizontal="right"/>
    </xf>
    <xf numFmtId="0" fontId="14" fillId="0" borderId="0" xfId="0" applyFont="1" applyBorder="1" applyAlignment="1">
      <alignment horizontal="justify" wrapText="1"/>
    </xf>
    <xf numFmtId="0" fontId="13" fillId="0" borderId="0" xfId="0" applyFont="1" applyBorder="1" applyAlignment="1">
      <alignment horizontal="justify" wrapText="1"/>
    </xf>
    <xf numFmtId="0" fontId="13" fillId="0" borderId="12" xfId="0" applyFont="1" applyBorder="1" applyAlignment="1">
      <alignment horizontal="left"/>
    </xf>
    <xf numFmtId="0" fontId="13" fillId="0" borderId="12" xfId="0" applyFont="1" applyFill="1" applyBorder="1" applyAlignment="1">
      <alignment horizontal="left"/>
    </xf>
    <xf numFmtId="170" fontId="5" fillId="0" borderId="11" xfId="46" applyNumberFormat="1" applyFont="1" applyBorder="1" applyAlignment="1">
      <alignment horizontal="right"/>
    </xf>
    <xf numFmtId="0" fontId="5" fillId="0" borderId="12" xfId="0" applyFont="1" applyBorder="1" applyAlignment="1">
      <alignment horizontal="right"/>
    </xf>
    <xf numFmtId="173" fontId="26" fillId="0" borderId="12" xfId="0" applyNumberFormat="1" applyFont="1" applyFill="1" applyBorder="1" applyAlignment="1">
      <alignment horizontal="center"/>
    </xf>
    <xf numFmtId="0" fontId="30" fillId="0" borderId="12" xfId="0" applyFont="1" applyFill="1" applyBorder="1" applyAlignment="1">
      <alignment horizontal="center"/>
    </xf>
    <xf numFmtId="0" fontId="30" fillId="0" borderId="12" xfId="0" applyFont="1" applyBorder="1" applyAlignment="1">
      <alignment horizontal="left"/>
    </xf>
    <xf numFmtId="2" fontId="5" fillId="0" borderId="0" xfId="0" applyNumberFormat="1" applyFont="1" applyAlignment="1"/>
    <xf numFmtId="2" fontId="5" fillId="0" borderId="12" xfId="0" applyNumberFormat="1" applyFont="1" applyBorder="1" applyAlignment="1"/>
    <xf numFmtId="167" fontId="3" fillId="0" borderId="0" xfId="0" applyNumberFormat="1" applyFont="1" applyBorder="1" applyAlignment="1">
      <alignment horizontal="right"/>
    </xf>
    <xf numFmtId="4" fontId="34" fillId="0" borderId="0" xfId="0" applyNumberFormat="1" applyFont="1" applyFill="1" applyBorder="1" applyAlignment="1">
      <alignment horizontal="right"/>
    </xf>
    <xf numFmtId="4" fontId="27" fillId="0" borderId="0" xfId="46" applyNumberFormat="1" applyFont="1" applyFill="1" applyBorder="1" applyAlignment="1">
      <alignment horizontal="right"/>
    </xf>
    <xf numFmtId="0" fontId="28" fillId="25" borderId="0" xfId="0" applyFont="1" applyFill="1" applyAlignment="1"/>
    <xf numFmtId="0" fontId="25" fillId="25" borderId="0" xfId="0" applyFont="1" applyFill="1" applyAlignment="1"/>
    <xf numFmtId="0" fontId="25" fillId="25" borderId="0" xfId="0" applyFont="1" applyFill="1"/>
    <xf numFmtId="0" fontId="25" fillId="0" borderId="0" xfId="0" applyFont="1" applyBorder="1"/>
    <xf numFmtId="3" fontId="26" fillId="0" borderId="0" xfId="46" applyNumberFormat="1" applyFont="1" applyFill="1" applyBorder="1" applyAlignment="1">
      <alignment horizontal="right"/>
    </xf>
    <xf numFmtId="174" fontId="25" fillId="0" borderId="0" xfId="0" applyNumberFormat="1" applyFont="1"/>
    <xf numFmtId="174" fontId="25" fillId="0" borderId="0" xfId="0" applyNumberFormat="1" applyFont="1" applyAlignment="1">
      <alignment horizontal="right"/>
    </xf>
    <xf numFmtId="3" fontId="26"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3"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0" borderId="0" xfId="0" applyNumberFormat="1" applyFont="1" applyBorder="1" applyAlignment="1">
      <alignment horizontal="left" indent="1"/>
    </xf>
    <xf numFmtId="49" fontId="5" fillId="0" borderId="15" xfId="0" applyNumberFormat="1" applyFont="1" applyBorder="1" applyAlignment="1">
      <alignment horizontal="left" indent="1"/>
    </xf>
    <xf numFmtId="49" fontId="5" fillId="26" borderId="0" xfId="0" applyNumberFormat="1" applyFont="1" applyFill="1" applyAlignment="1"/>
    <xf numFmtId="49" fontId="13" fillId="26" borderId="0" xfId="0" applyNumberFormat="1" applyFont="1" applyFill="1" applyAlignment="1"/>
    <xf numFmtId="49" fontId="5" fillId="26" borderId="0" xfId="0" applyNumberFormat="1" applyFont="1" applyFill="1" applyBorder="1" applyAlignment="1">
      <alignment horizontal="right"/>
    </xf>
    <xf numFmtId="0" fontId="13" fillId="26" borderId="0" xfId="0" applyFont="1" applyFill="1" applyAlignment="1"/>
    <xf numFmtId="0" fontId="6" fillId="0" borderId="14" xfId="0" applyFont="1" applyBorder="1"/>
    <xf numFmtId="0" fontId="6" fillId="0" borderId="0" xfId="0" applyFont="1" applyFill="1" applyAlignment="1">
      <alignment horizontal="left"/>
    </xf>
    <xf numFmtId="49" fontId="13" fillId="0" borderId="0" xfId="0" applyNumberFormat="1" applyFont="1" applyFill="1" applyBorder="1" applyAlignment="1">
      <alignment horizontal="justify" wrapText="1"/>
    </xf>
    <xf numFmtId="167" fontId="6" fillId="0" borderId="11" xfId="0" applyNumberFormat="1" applyFont="1" applyBorder="1" applyAlignment="1">
      <alignment horizontal="center"/>
    </xf>
    <xf numFmtId="167" fontId="6" fillId="0" borderId="12" xfId="0" applyNumberFormat="1" applyFont="1" applyBorder="1" applyAlignment="1">
      <alignment horizontal="center"/>
    </xf>
    <xf numFmtId="167" fontId="6" fillId="0" borderId="11" xfId="0" applyNumberFormat="1" applyFont="1" applyBorder="1" applyAlignment="1">
      <alignment horizontal="right"/>
    </xf>
    <xf numFmtId="167" fontId="6" fillId="0" borderId="12" xfId="0" applyNumberFormat="1" applyFont="1" applyBorder="1" applyAlignment="1">
      <alignment horizontal="right"/>
    </xf>
    <xf numFmtId="169" fontId="6" fillId="0" borderId="11" xfId="0" applyNumberFormat="1" applyFont="1" applyBorder="1" applyAlignment="1">
      <alignment horizontal="right"/>
    </xf>
    <xf numFmtId="169" fontId="6" fillId="0" borderId="0" xfId="0" applyNumberFormat="1" applyFont="1" applyBorder="1" applyAlignment="1">
      <alignment horizontal="right"/>
    </xf>
    <xf numFmtId="169" fontId="6" fillId="0" borderId="12" xfId="0" applyNumberFormat="1" applyFont="1" applyBorder="1" applyAlignment="1">
      <alignment horizontal="right"/>
    </xf>
    <xf numFmtId="3" fontId="6" fillId="0" borderId="11" xfId="0" applyNumberFormat="1" applyFont="1" applyBorder="1" applyAlignment="1">
      <alignment horizontal="right"/>
    </xf>
    <xf numFmtId="3" fontId="6" fillId="0" borderId="0" xfId="0" applyNumberFormat="1" applyFont="1" applyBorder="1" applyAlignment="1">
      <alignment horizontal="right"/>
    </xf>
    <xf numFmtId="3" fontId="6" fillId="0" borderId="12" xfId="0" applyNumberFormat="1" applyFont="1" applyBorder="1" applyAlignment="1">
      <alignment horizontal="right"/>
    </xf>
    <xf numFmtId="0" fontId="6" fillId="0" borderId="0" xfId="0" applyFont="1" applyFill="1" applyAlignment="1">
      <alignment horizontal="left" wrapText="1"/>
    </xf>
    <xf numFmtId="0" fontId="0" fillId="0" borderId="0" xfId="0" applyFill="1" applyAlignment="1">
      <alignment horizontal="left"/>
    </xf>
    <xf numFmtId="169" fontId="5" fillId="0" borderId="15" xfId="0" applyNumberFormat="1" applyFont="1" applyFill="1" applyBorder="1" applyAlignment="1">
      <alignment horizontal="right"/>
    </xf>
    <xf numFmtId="3" fontId="5" fillId="0" borderId="15" xfId="0" applyNumberFormat="1" applyFont="1" applyFill="1" applyBorder="1" applyAlignment="1">
      <alignment horizontal="right"/>
    </xf>
    <xf numFmtId="3" fontId="5" fillId="0" borderId="15" xfId="46" applyNumberFormat="1" applyFont="1" applyFill="1" applyBorder="1" applyAlignment="1">
      <alignment horizontal="right"/>
    </xf>
    <xf numFmtId="167" fontId="5" fillId="0" borderId="15" xfId="46"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1" fontId="5" fillId="0" borderId="0" xfId="48" applyNumberFormat="1" applyFont="1" applyFill="1" applyBorder="1" applyAlignment="1">
      <alignment horizontal="right"/>
    </xf>
    <xf numFmtId="0" fontId="10" fillId="0" borderId="0" xfId="0" applyFont="1" applyFill="1" applyBorder="1" applyAlignment="1">
      <alignment horizontal="justify"/>
    </xf>
    <xf numFmtId="167" fontId="5" fillId="0" borderId="11" xfId="0" applyNumberFormat="1" applyFont="1" applyFill="1" applyBorder="1" applyAlignment="1">
      <alignment horizontal="right" vertical="top"/>
    </xf>
    <xf numFmtId="167"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5" fillId="0" borderId="0" xfId="0" applyNumberFormat="1" applyFont="1" applyFill="1" applyBorder="1" applyAlignment="1">
      <alignment horizontal="left"/>
    </xf>
    <xf numFmtId="49" fontId="5" fillId="0" borderId="0" xfId="0" applyNumberFormat="1" applyFont="1" applyFill="1" applyAlignment="1">
      <alignment horizontal="center"/>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49" fontId="5" fillId="0" borderId="12" xfId="0" applyNumberFormat="1" applyFont="1" applyFill="1" applyBorder="1" applyAlignment="1">
      <alignment horizontal="left" indent="2"/>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3" fontId="23"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3"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5" fillId="0" borderId="11" xfId="0" applyNumberFormat="1" applyFont="1" applyFill="1" applyBorder="1" applyAlignment="1">
      <alignment horizontal="left" wrapText="1"/>
    </xf>
    <xf numFmtId="49" fontId="13" fillId="0" borderId="15" xfId="0" applyNumberFormat="1" applyFont="1" applyFill="1" applyBorder="1" applyAlignment="1">
      <alignment horizontal="justify" vertical="top" wrapText="1"/>
    </xf>
    <xf numFmtId="49" fontId="7" fillId="0" borderId="0" xfId="0" applyNumberFormat="1" applyFont="1" applyFill="1" applyBorder="1" applyAlignment="1">
      <alignment horizontal="left" wrapText="1" indent="1"/>
    </xf>
    <xf numFmtId="49" fontId="7"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0" fillId="0" borderId="0" xfId="0" applyFill="1" applyBorder="1" applyAlignment="1">
      <alignment horizontal="center" wrapText="1"/>
    </xf>
    <xf numFmtId="4" fontId="5" fillId="0" borderId="9" xfId="46" applyNumberFormat="1" applyFont="1" applyFill="1" applyBorder="1" applyAlignment="1">
      <alignment horizontal="right"/>
    </xf>
    <xf numFmtId="4" fontId="5" fillId="0" borderId="9" xfId="0" applyNumberFormat="1" applyFont="1" applyFill="1" applyBorder="1" applyAlignment="1">
      <alignment horizontal="right"/>
    </xf>
    <xf numFmtId="49" fontId="5" fillId="0" borderId="9" xfId="0" applyNumberFormat="1" applyFont="1" applyBorder="1" applyAlignment="1">
      <alignment horizontal="left" indent="1"/>
    </xf>
    <xf numFmtId="169" fontId="5" fillId="0" borderId="9" xfId="0" applyNumberFormat="1" applyFont="1" applyFill="1" applyBorder="1" applyAlignment="1">
      <alignment horizontal="right"/>
    </xf>
    <xf numFmtId="3" fontId="5" fillId="0" borderId="9" xfId="46" applyNumberFormat="1" applyFont="1" applyFill="1" applyBorder="1" applyAlignment="1">
      <alignment horizontal="right"/>
    </xf>
    <xf numFmtId="167"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70" fontId="5" fillId="0" borderId="15" xfId="48" applyNumberFormat="1" applyFont="1" applyFill="1" applyBorder="1" applyAlignment="1">
      <alignment horizontal="right"/>
    </xf>
    <xf numFmtId="170"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7" fontId="5" fillId="0" borderId="12" xfId="0" applyNumberFormat="1" applyFont="1" applyFill="1" applyBorder="1" applyAlignment="1">
      <alignment horizontal="right" vertical="top"/>
    </xf>
    <xf numFmtId="4" fontId="7" fillId="0" borderId="0" xfId="46" applyNumberFormat="1" applyFont="1" applyBorder="1" applyAlignment="1">
      <alignment horizontal="right"/>
    </xf>
    <xf numFmtId="4" fontId="21" fillId="0" borderId="9" xfId="0" applyNumberFormat="1" applyFont="1" applyBorder="1" applyAlignment="1">
      <alignment horizontal="right"/>
    </xf>
    <xf numFmtId="171" fontId="5" fillId="0" borderId="11" xfId="0" applyNumberFormat="1" applyFont="1" applyFill="1" applyBorder="1" applyAlignment="1">
      <alignment horizontal="right"/>
    </xf>
    <xf numFmtId="171" fontId="5" fillId="0" borderId="0" xfId="0" applyNumberFormat="1" applyFont="1" applyFill="1" applyBorder="1" applyAlignment="1">
      <alignment horizontal="right"/>
    </xf>
    <xf numFmtId="167" fontId="5" fillId="0" borderId="11" xfId="46" applyNumberFormat="1" applyFont="1" applyFill="1" applyBorder="1" applyAlignment="1">
      <alignment horizontal="right" vertical="top"/>
    </xf>
    <xf numFmtId="167" fontId="5" fillId="0" borderId="0" xfId="46" applyNumberFormat="1" applyFont="1" applyFill="1" applyBorder="1" applyAlignment="1">
      <alignment horizontal="right" vertical="top"/>
    </xf>
    <xf numFmtId="167" fontId="5" fillId="0" borderId="12" xfId="46" applyNumberFormat="1" applyFont="1" applyFill="1" applyBorder="1" applyAlignment="1">
      <alignment horizontal="right" vertical="top"/>
    </xf>
    <xf numFmtId="169" fontId="5" fillId="0" borderId="11" xfId="0" applyNumberFormat="1" applyFont="1" applyFill="1" applyBorder="1" applyAlignment="1">
      <alignment horizontal="right" vertical="top"/>
    </xf>
    <xf numFmtId="169" fontId="5" fillId="0" borderId="0" xfId="0" applyNumberFormat="1" applyFont="1" applyFill="1" applyBorder="1" applyAlignment="1">
      <alignment horizontal="right" vertical="top"/>
    </xf>
    <xf numFmtId="169" fontId="5" fillId="0" borderId="12" xfId="0" applyNumberFormat="1" applyFont="1" applyFill="1" applyBorder="1" applyAlignment="1">
      <alignment horizontal="right" vertical="top"/>
    </xf>
    <xf numFmtId="3" fontId="5" fillId="0" borderId="12" xfId="0" applyNumberFormat="1" applyFont="1" applyFill="1" applyBorder="1" applyAlignment="1">
      <alignment horizontal="right" vertical="top"/>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0" xfId="0" applyNumberFormat="1" applyFont="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5" fillId="0" borderId="17" xfId="46" applyNumberFormat="1" applyFont="1" applyFill="1" applyBorder="1" applyAlignment="1">
      <alignment horizontal="right"/>
    </xf>
    <xf numFmtId="173" fontId="26" fillId="0" borderId="17" xfId="0" applyNumberFormat="1" applyFont="1" applyFill="1" applyBorder="1" applyAlignment="1">
      <alignment horizontal="center"/>
    </xf>
    <xf numFmtId="173" fontId="26" fillId="0" borderId="15" xfId="0" applyNumberFormat="1" applyFont="1" applyFill="1" applyBorder="1" applyAlignment="1">
      <alignment horizontal="center"/>
    </xf>
    <xf numFmtId="173" fontId="26" fillId="0" borderId="14" xfId="0" applyNumberFormat="1" applyFont="1" applyFill="1" applyBorder="1" applyAlignment="1">
      <alignment horizontal="center"/>
    </xf>
    <xf numFmtId="173" fontId="26" fillId="0" borderId="11" xfId="0" applyNumberFormat="1" applyFont="1" applyFill="1" applyBorder="1" applyAlignment="1">
      <alignment horizontal="center"/>
    </xf>
    <xf numFmtId="3" fontId="25" fillId="0" borderId="17" xfId="46" applyNumberFormat="1" applyFont="1" applyBorder="1" applyAlignment="1">
      <alignment horizontal="right"/>
    </xf>
    <xf numFmtId="167" fontId="34" fillId="0" borderId="15" xfId="0" applyNumberFormat="1" applyFont="1" applyBorder="1" applyAlignment="1">
      <alignment horizontal="right"/>
    </xf>
    <xf numFmtId="167" fontId="29" fillId="0" borderId="17" xfId="46" applyNumberFormat="1" applyFont="1" applyBorder="1" applyAlignment="1">
      <alignment horizontal="right"/>
    </xf>
    <xf numFmtId="170" fontId="25" fillId="0" borderId="11" xfId="46" applyNumberFormat="1" applyFont="1" applyBorder="1" applyAlignment="1">
      <alignment horizontal="right"/>
    </xf>
    <xf numFmtId="167" fontId="26" fillId="0" borderId="16" xfId="46" applyNumberFormat="1" applyFont="1" applyFill="1" applyBorder="1" applyAlignment="1">
      <alignment horizontal="right"/>
    </xf>
    <xf numFmtId="167" fontId="29" fillId="0" borderId="17" xfId="46" applyNumberFormat="1" applyFont="1" applyFill="1" applyBorder="1" applyAlignment="1">
      <alignment horizontal="right"/>
    </xf>
    <xf numFmtId="3" fontId="29" fillId="0" borderId="17" xfId="46" applyNumberFormat="1" applyFont="1" applyBorder="1" applyAlignment="1">
      <alignment horizontal="right"/>
    </xf>
    <xf numFmtId="4" fontId="29" fillId="0" borderId="17" xfId="46" applyNumberFormat="1" applyFont="1" applyFill="1" applyBorder="1" applyAlignment="1">
      <alignment horizontal="right"/>
    </xf>
    <xf numFmtId="3" fontId="25" fillId="0" borderId="17" xfId="46" applyNumberFormat="1" applyFont="1" applyFill="1" applyBorder="1" applyAlignment="1">
      <alignment horizontal="right"/>
    </xf>
    <xf numFmtId="0" fontId="25" fillId="0" borderId="12" xfId="0" applyFont="1" applyBorder="1"/>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7" fontId="6" fillId="0" borderId="13" xfId="46" applyNumberFormat="1" applyFont="1" applyFill="1" applyBorder="1" applyAlignment="1">
      <alignment horizontal="right"/>
    </xf>
    <xf numFmtId="170" fontId="5" fillId="0" borderId="11" xfId="46" applyNumberFormat="1" applyFont="1" applyFill="1" applyBorder="1" applyAlignment="1">
      <alignment horizontal="right"/>
    </xf>
    <xf numFmtId="170" fontId="5" fillId="0" borderId="12" xfId="0" applyNumberFormat="1" applyFont="1" applyFill="1" applyBorder="1" applyAlignment="1">
      <alignment horizontal="right"/>
    </xf>
    <xf numFmtId="4" fontId="5" fillId="0" borderId="11" xfId="46" applyNumberFormat="1" applyFont="1" applyFill="1" applyBorder="1" applyAlignment="1">
      <alignment horizontal="right" vertical="top"/>
    </xf>
    <xf numFmtId="4" fontId="5" fillId="0" borderId="0" xfId="46" applyNumberFormat="1" applyFont="1" applyFill="1" applyBorder="1" applyAlignment="1">
      <alignment horizontal="right" vertical="top"/>
    </xf>
    <xf numFmtId="4" fontId="5" fillId="0" borderId="12" xfId="46" applyNumberFormat="1" applyFont="1" applyFill="1" applyBorder="1" applyAlignment="1">
      <alignment horizontal="right" vertical="top"/>
    </xf>
    <xf numFmtId="4" fontId="5" fillId="0" borderId="0" xfId="48" applyNumberFormat="1" applyFont="1" applyFill="1" applyBorder="1" applyAlignment="1">
      <alignment horizontal="right" vertical="top"/>
    </xf>
    <xf numFmtId="167" fontId="5" fillId="0" borderId="16" xfId="0" applyNumberFormat="1" applyFont="1" applyBorder="1" applyAlignment="1">
      <alignment horizontal="right"/>
    </xf>
    <xf numFmtId="167" fontId="5" fillId="0" borderId="9" xfId="0" applyNumberFormat="1" applyFont="1" applyBorder="1" applyAlignment="1">
      <alignment horizontal="right"/>
    </xf>
    <xf numFmtId="167" fontId="5" fillId="0" borderId="13" xfId="0" applyNumberFormat="1" applyFont="1" applyBorder="1" applyAlignment="1">
      <alignment horizontal="right"/>
    </xf>
    <xf numFmtId="170" fontId="3" fillId="0" borderId="0" xfId="48" applyNumberFormat="1" applyFont="1" applyFill="1" applyBorder="1" applyAlignment="1">
      <alignment horizontal="right"/>
    </xf>
    <xf numFmtId="170" fontId="3" fillId="0" borderId="12" xfId="48" applyNumberFormat="1" applyFont="1" applyFill="1" applyBorder="1" applyAlignment="1">
      <alignment horizontal="right"/>
    </xf>
    <xf numFmtId="167" fontId="3" fillId="0" borderId="11" xfId="0" applyNumberFormat="1" applyFont="1" applyFill="1" applyBorder="1" applyAlignment="1">
      <alignment horizontal="right"/>
    </xf>
    <xf numFmtId="167"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7" fontId="3" fillId="0" borderId="11" xfId="48" applyNumberFormat="1" applyFont="1" applyFill="1" applyBorder="1" applyAlignment="1">
      <alignment horizontal="right"/>
    </xf>
    <xf numFmtId="167" fontId="3" fillId="0" borderId="0" xfId="48" applyNumberFormat="1" applyFont="1" applyFill="1" applyBorder="1" applyAlignment="1">
      <alignment horizontal="right"/>
    </xf>
    <xf numFmtId="167"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7" fontId="3" fillId="0" borderId="11" xfId="48" applyNumberFormat="1" applyFont="1" applyFill="1" applyBorder="1" applyAlignment="1">
      <alignment horizontal="right" vertical="top"/>
    </xf>
    <xf numFmtId="167" fontId="3" fillId="0" borderId="0" xfId="48" applyNumberFormat="1" applyFont="1" applyFill="1" applyBorder="1" applyAlignment="1">
      <alignment horizontal="right" vertical="top"/>
    </xf>
    <xf numFmtId="167" fontId="3" fillId="0" borderId="12" xfId="48" applyNumberFormat="1" applyFont="1" applyFill="1" applyBorder="1" applyAlignment="1">
      <alignment horizontal="right" vertical="top"/>
    </xf>
    <xf numFmtId="170" fontId="3" fillId="0" borderId="11" xfId="48" applyNumberFormat="1" applyFont="1" applyFill="1" applyBorder="1" applyAlignment="1">
      <alignment horizontal="right"/>
    </xf>
    <xf numFmtId="167" fontId="3" fillId="0" borderId="12" xfId="0" applyNumberFormat="1" applyFont="1" applyFill="1" applyBorder="1" applyAlignment="1">
      <alignment horizontal="right"/>
    </xf>
    <xf numFmtId="167" fontId="3" fillId="0" borderId="11" xfId="0" applyNumberFormat="1" applyFont="1" applyBorder="1" applyAlignment="1">
      <alignment horizontal="right"/>
    </xf>
    <xf numFmtId="167" fontId="3" fillId="0" borderId="12" xfId="0" applyNumberFormat="1" applyFont="1" applyBorder="1" applyAlignment="1">
      <alignment horizontal="right"/>
    </xf>
    <xf numFmtId="167" fontId="3" fillId="0" borderId="16" xfId="48" applyNumberFormat="1" applyFont="1" applyFill="1" applyBorder="1" applyAlignment="1">
      <alignment horizontal="right"/>
    </xf>
    <xf numFmtId="167" fontId="3" fillId="0" borderId="9" xfId="48" applyNumberFormat="1" applyFont="1" applyFill="1" applyBorder="1" applyAlignment="1">
      <alignment horizontal="right"/>
    </xf>
    <xf numFmtId="167"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4" fontId="3" fillId="0" borderId="11" xfId="0" applyNumberFormat="1" applyFont="1" applyBorder="1" applyAlignment="1">
      <alignment horizontal="right"/>
    </xf>
    <xf numFmtId="4" fontId="3" fillId="0" borderId="0" xfId="0" applyNumberFormat="1" applyFont="1" applyBorder="1" applyAlignment="1">
      <alignment horizontal="right"/>
    </xf>
    <xf numFmtId="4"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7" fontId="3" fillId="0" borderId="11" xfId="46" applyNumberFormat="1" applyFont="1" applyFill="1" applyBorder="1" applyAlignment="1">
      <alignment horizontal="right"/>
    </xf>
    <xf numFmtId="167" fontId="3" fillId="0" borderId="0" xfId="46" applyNumberFormat="1" applyFont="1" applyFill="1" applyBorder="1" applyAlignment="1">
      <alignment horizontal="right"/>
    </xf>
    <xf numFmtId="167" fontId="3" fillId="0" borderId="12" xfId="46" applyNumberFormat="1" applyFont="1" applyFill="1" applyBorder="1" applyAlignment="1">
      <alignment horizontal="right"/>
    </xf>
    <xf numFmtId="167" fontId="3" fillId="0" borderId="11" xfId="0" applyNumberFormat="1" applyFont="1" applyBorder="1" applyAlignment="1">
      <alignment horizontal="right" vertical="top"/>
    </xf>
    <xf numFmtId="167" fontId="3" fillId="0" borderId="0" xfId="0" applyNumberFormat="1" applyFont="1" applyBorder="1" applyAlignment="1">
      <alignment horizontal="right" vertical="top"/>
    </xf>
    <xf numFmtId="167" fontId="3" fillId="0" borderId="12" xfId="0" applyNumberFormat="1" applyFont="1" applyBorder="1" applyAlignment="1">
      <alignment horizontal="right" vertical="top"/>
    </xf>
    <xf numFmtId="4" fontId="5" fillId="0" borderId="11" xfId="0" applyNumberFormat="1" applyFont="1" applyBorder="1" applyAlignment="1">
      <alignment horizontal="right" vertical="top"/>
    </xf>
    <xf numFmtId="4" fontId="5" fillId="0" borderId="0" xfId="0" applyNumberFormat="1" applyFont="1" applyBorder="1" applyAlignment="1">
      <alignment horizontal="right" vertical="top"/>
    </xf>
    <xf numFmtId="4" fontId="5" fillId="0" borderId="12" xfId="0" applyNumberFormat="1" applyFont="1" applyBorder="1" applyAlignment="1">
      <alignment horizontal="right" vertical="top"/>
    </xf>
    <xf numFmtId="3" fontId="3" fillId="0" borderId="12" xfId="48" applyNumberFormat="1" applyFont="1" applyFill="1" applyBorder="1" applyAlignment="1">
      <alignment horizontal="right"/>
    </xf>
    <xf numFmtId="167" fontId="3" fillId="0" borderId="11" xfId="0" applyNumberFormat="1" applyFont="1" applyFill="1" applyBorder="1" applyAlignment="1">
      <alignment horizontal="right" vertical="top"/>
    </xf>
    <xf numFmtId="167"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0" fontId="0" fillId="0" borderId="0" xfId="0" applyFont="1" applyFill="1" applyBorder="1" applyAlignment="1"/>
    <xf numFmtId="167" fontId="0" fillId="0" borderId="0" xfId="0" applyNumberFormat="1" applyFont="1" applyFill="1" applyBorder="1" applyAlignment="1">
      <alignment horizontal="right"/>
    </xf>
    <xf numFmtId="169" fontId="5" fillId="27" borderId="11" xfId="0" applyNumberFormat="1" applyFont="1" applyFill="1" applyBorder="1" applyAlignment="1">
      <alignment horizontal="right"/>
    </xf>
    <xf numFmtId="169" fontId="5" fillId="27" borderId="0" xfId="0" applyNumberFormat="1" applyFont="1" applyFill="1" applyBorder="1" applyAlignment="1">
      <alignment horizontal="right"/>
    </xf>
    <xf numFmtId="169" fontId="5" fillId="27" borderId="12" xfId="0" applyNumberFormat="1" applyFont="1" applyFill="1" applyBorder="1" applyAlignment="1">
      <alignment horizontal="right"/>
    </xf>
    <xf numFmtId="167" fontId="5" fillId="27" borderId="11" xfId="46" applyNumberFormat="1" applyFont="1" applyFill="1" applyBorder="1" applyAlignment="1">
      <alignment horizontal="right"/>
    </xf>
    <xf numFmtId="167" fontId="5" fillId="27" borderId="0" xfId="46" applyNumberFormat="1" applyFont="1" applyFill="1" applyBorder="1" applyAlignment="1">
      <alignment horizontal="right"/>
    </xf>
    <xf numFmtId="167" fontId="5" fillId="27" borderId="12" xfId="46" applyNumberFormat="1" applyFont="1" applyFill="1" applyBorder="1" applyAlignment="1">
      <alignment horizontal="right"/>
    </xf>
    <xf numFmtId="167" fontId="5" fillId="27" borderId="11" xfId="0" applyNumberFormat="1" applyFont="1" applyFill="1" applyBorder="1" applyAlignment="1">
      <alignment horizontal="right"/>
    </xf>
    <xf numFmtId="167" fontId="5" fillId="27" borderId="0" xfId="0" applyNumberFormat="1" applyFont="1" applyFill="1" applyBorder="1" applyAlignment="1">
      <alignment horizontal="right"/>
    </xf>
    <xf numFmtId="167" fontId="5" fillId="27" borderId="12" xfId="0" applyNumberFormat="1" applyFont="1" applyFill="1" applyBorder="1" applyAlignment="1">
      <alignment horizontal="right"/>
    </xf>
    <xf numFmtId="0" fontId="0" fillId="0" borderId="0" xfId="0" applyFont="1" applyAlignment="1">
      <alignment horizontal="center"/>
    </xf>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49" fontId="0" fillId="0" borderId="12" xfId="0" applyNumberFormat="1" applyFont="1" applyFill="1" applyBorder="1" applyAlignment="1">
      <alignment horizontal="left" wrapText="1" indent="1"/>
    </xf>
    <xf numFmtId="0" fontId="0" fillId="0" borderId="12" xfId="0" applyFont="1" applyBorder="1" applyAlignment="1">
      <alignment horizontal="left"/>
    </xf>
    <xf numFmtId="0" fontId="0" fillId="0" borderId="12" xfId="0" applyFont="1" applyBorder="1" applyAlignment="1"/>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49" fontId="0" fillId="0" borderId="11" xfId="0" applyNumberFormat="1" applyFont="1" applyFill="1" applyBorder="1" applyAlignment="1">
      <alignment horizontal="center"/>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wrapText="1"/>
    </xf>
    <xf numFmtId="2" fontId="25" fillId="0" borderId="0" xfId="0" applyNumberFormat="1" applyFont="1" applyBorder="1" applyAlignment="1">
      <alignment horizontal="right"/>
    </xf>
    <xf numFmtId="49" fontId="0" fillId="0" borderId="0" xfId="0" applyNumberFormat="1" applyFont="1" applyFill="1" applyBorder="1" applyAlignment="1">
      <alignment horizontal="center" vertical="top" wrapText="1"/>
    </xf>
    <xf numFmtId="49" fontId="5" fillId="27" borderId="12" xfId="0" applyNumberFormat="1" applyFont="1" applyFill="1" applyBorder="1" applyAlignment="1">
      <alignment horizontal="left" indent="1"/>
    </xf>
    <xf numFmtId="49" fontId="5" fillId="27" borderId="11" xfId="0" applyNumberFormat="1" applyFont="1" applyFill="1" applyBorder="1" applyAlignment="1">
      <alignment horizontal="center"/>
    </xf>
    <xf numFmtId="49" fontId="5" fillId="27" borderId="0" xfId="0" applyNumberFormat="1" applyFont="1" applyFill="1" applyBorder="1" applyAlignment="1">
      <alignment horizontal="center"/>
    </xf>
    <xf numFmtId="3" fontId="5" fillId="27" borderId="0" xfId="46" applyNumberFormat="1" applyFont="1" applyFill="1" applyBorder="1" applyAlignment="1">
      <alignment horizontal="center"/>
    </xf>
    <xf numFmtId="3" fontId="5" fillId="27" borderId="0" xfId="0" applyNumberFormat="1" applyFont="1" applyFill="1" applyBorder="1" applyAlignment="1">
      <alignment horizontal="center"/>
    </xf>
    <xf numFmtId="49" fontId="5" fillId="27" borderId="0" xfId="46" applyNumberFormat="1" applyFont="1" applyFill="1" applyBorder="1" applyAlignment="1">
      <alignment horizontal="center"/>
    </xf>
    <xf numFmtId="49" fontId="0" fillId="27" borderId="12" xfId="0" applyNumberFormat="1" applyFont="1" applyFill="1" applyBorder="1" applyAlignment="1">
      <alignment horizontal="left" vertical="top" wrapText="1" indent="1"/>
    </xf>
    <xf numFmtId="49" fontId="0" fillId="27" borderId="0" xfId="48" applyNumberFormat="1" applyFont="1" applyFill="1" applyBorder="1" applyAlignment="1">
      <alignment horizontal="center" vertical="top" wrapText="1"/>
    </xf>
    <xf numFmtId="49" fontId="0" fillId="27" borderId="0" xfId="0" applyNumberFormat="1" applyFont="1" applyFill="1" applyBorder="1" applyAlignment="1">
      <alignment horizontal="center" vertical="top" wrapText="1"/>
    </xf>
    <xf numFmtId="49" fontId="5" fillId="27" borderId="0" xfId="48" applyNumberFormat="1" applyFont="1" applyFill="1" applyBorder="1" applyAlignment="1">
      <alignment horizontal="center" wrapText="1"/>
    </xf>
    <xf numFmtId="49" fontId="0" fillId="27" borderId="0" xfId="46" applyNumberFormat="1" applyFont="1" applyFill="1" applyBorder="1" applyAlignment="1">
      <alignment horizontal="center" vertical="top" wrapText="1"/>
    </xf>
    <xf numFmtId="49" fontId="5" fillId="27" borderId="0" xfId="0" applyNumberFormat="1" applyFont="1" applyFill="1" applyBorder="1" applyAlignment="1">
      <alignment horizontal="center" vertical="top" wrapText="1"/>
    </xf>
    <xf numFmtId="49" fontId="5" fillId="27" borderId="0" xfId="46" applyNumberFormat="1" applyFont="1" applyFill="1" applyBorder="1" applyAlignment="1">
      <alignment horizontal="center" vertical="top" wrapText="1"/>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7" fontId="3" fillId="0" borderId="13" xfId="0" applyNumberFormat="1" applyFont="1" applyFill="1" applyBorder="1" applyAlignment="1">
      <alignment horizontal="right"/>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top"/>
    </xf>
    <xf numFmtId="49" fontId="0" fillId="0" borderId="11" xfId="46" applyNumberFormat="1" applyFont="1" applyFill="1" applyBorder="1" applyAlignment="1">
      <alignment horizontal="center" vertical="top" wrapText="1"/>
    </xf>
    <xf numFmtId="49" fontId="5" fillId="27" borderId="12" xfId="0" applyNumberFormat="1" applyFont="1" applyFill="1" applyBorder="1" applyAlignment="1">
      <alignment horizontal="left" wrapText="1" indent="1"/>
    </xf>
    <xf numFmtId="0" fontId="5" fillId="27" borderId="12" xfId="0" applyFont="1" applyFill="1" applyBorder="1" applyAlignment="1">
      <alignment horizontal="left" wrapText="1" indent="1"/>
    </xf>
    <xf numFmtId="49" fontId="5" fillId="27" borderId="12" xfId="0" applyNumberFormat="1" applyFont="1" applyFill="1" applyBorder="1" applyAlignment="1">
      <alignment horizontal="left" vertical="top" wrapText="1" indent="1"/>
    </xf>
    <xf numFmtId="4" fontId="5" fillId="0" borderId="12" xfId="48" applyNumberFormat="1" applyFont="1" applyFill="1" applyBorder="1" applyAlignment="1">
      <alignment horizontal="right" vertical="top"/>
    </xf>
    <xf numFmtId="49" fontId="0" fillId="0" borderId="12" xfId="0" applyNumberFormat="1" applyFont="1" applyBorder="1" applyAlignment="1">
      <alignment horizontal="left" indent="1"/>
    </xf>
    <xf numFmtId="49" fontId="0" fillId="0" borderId="12" xfId="0" applyNumberFormat="1" applyFont="1" applyBorder="1" applyAlignment="1">
      <alignment horizontal="left" wrapText="1" indent="1"/>
    </xf>
    <xf numFmtId="49" fontId="0" fillId="0" borderId="0" xfId="0" applyNumberFormat="1" applyFont="1" applyFill="1" applyBorder="1" applyAlignment="1">
      <alignment horizontal="center" vertical="center" wrapText="1"/>
    </xf>
    <xf numFmtId="49" fontId="5" fillId="27" borderId="12" xfId="0" applyNumberFormat="1" applyFont="1" applyFill="1" applyBorder="1" applyAlignment="1">
      <alignment horizontal="left" vertical="center" wrapText="1" indent="1"/>
    </xf>
    <xf numFmtId="49" fontId="5" fillId="0" borderId="12" xfId="0" applyNumberFormat="1" applyFont="1" applyFill="1" applyBorder="1" applyAlignment="1">
      <alignment horizontal="left" vertical="top" wrapText="1" indent="1"/>
    </xf>
    <xf numFmtId="168" fontId="0" fillId="0" borderId="0" xfId="63" applyNumberFormat="1" applyFont="1" applyBorder="1" applyAlignment="1">
      <alignment horizontal="right"/>
    </xf>
    <xf numFmtId="0" fontId="12" fillId="0" borderId="0" xfId="0" applyNumberFormat="1" applyFont="1" applyBorder="1" applyAlignment="1">
      <alignment horizontal="right"/>
    </xf>
    <xf numFmtId="49" fontId="5" fillId="0" borderId="0" xfId="46" applyNumberFormat="1" applyFont="1" applyFill="1" applyBorder="1" applyAlignment="1">
      <alignment horizontal="center" wrapText="1"/>
    </xf>
    <xf numFmtId="49" fontId="0" fillId="0" borderId="12" xfId="0" applyNumberFormat="1" applyFont="1" applyFill="1" applyBorder="1" applyAlignment="1">
      <alignment horizontal="left" vertical="center" wrapText="1" indent="1"/>
    </xf>
    <xf numFmtId="49" fontId="0" fillId="0" borderId="0" xfId="0" applyNumberFormat="1" applyFont="1" applyFill="1" applyBorder="1" applyAlignment="1">
      <alignment horizontal="center" vertical="top"/>
    </xf>
    <xf numFmtId="167" fontId="0" fillId="0" borderId="12" xfId="0" applyNumberFormat="1" applyFont="1" applyFill="1" applyBorder="1" applyAlignment="1">
      <alignment horizontal="right"/>
    </xf>
    <xf numFmtId="49" fontId="0" fillId="0" borderId="0" xfId="0" applyNumberFormat="1" applyFont="1" applyFill="1" applyBorder="1" applyAlignment="1">
      <alignment horizontal="center" vertical="center" wrapText="1"/>
    </xf>
    <xf numFmtId="0" fontId="10" fillId="0" borderId="0" xfId="0" applyFont="1" applyFill="1" applyBorder="1" applyAlignment="1">
      <alignment horizontal="justify"/>
    </xf>
    <xf numFmtId="0" fontId="13" fillId="0" borderId="0" xfId="0" applyFont="1" applyFill="1" applyBorder="1" applyAlignment="1">
      <alignment horizontal="justify"/>
    </xf>
    <xf numFmtId="49" fontId="5" fillId="0" borderId="0" xfId="46" applyNumberFormat="1" applyFont="1" applyFill="1" applyBorder="1" applyAlignment="1">
      <alignment horizontal="center" vertical="center" wrapText="1"/>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174" fontId="5" fillId="0" borderId="12" xfId="0" applyNumberFormat="1" applyFont="1" applyFill="1" applyBorder="1" applyAlignment="1">
      <alignment horizontal="left" vertical="top" wrapText="1" indent="1"/>
    </xf>
    <xf numFmtId="167" fontId="5" fillId="0" borderId="11" xfId="0" applyNumberFormat="1" applyFont="1" applyBorder="1" applyAlignment="1">
      <alignment horizontal="right" vertical="top"/>
    </xf>
    <xf numFmtId="167" fontId="5" fillId="0" borderId="0" xfId="0" applyNumberFormat="1" applyFont="1" applyBorder="1" applyAlignment="1">
      <alignment horizontal="right" vertical="top"/>
    </xf>
    <xf numFmtId="167" fontId="5" fillId="0" borderId="12" xfId="0" applyNumberFormat="1" applyFont="1" applyBorder="1" applyAlignment="1">
      <alignment horizontal="right" vertical="top"/>
    </xf>
    <xf numFmtId="4" fontId="5" fillId="0" borderId="11" xfId="0" applyNumberFormat="1" applyFont="1" applyFill="1" applyBorder="1" applyAlignment="1">
      <alignment horizontal="right" vertical="top"/>
    </xf>
    <xf numFmtId="4" fontId="5" fillId="0" borderId="0" xfId="0" applyNumberFormat="1" applyFont="1" applyFill="1" applyBorder="1" applyAlignment="1">
      <alignment horizontal="right" vertical="top"/>
    </xf>
    <xf numFmtId="4" fontId="5" fillId="0" borderId="11" xfId="48" applyNumberFormat="1" applyFont="1" applyFill="1" applyBorder="1" applyAlignment="1">
      <alignment horizontal="right" vertical="top"/>
    </xf>
    <xf numFmtId="167" fontId="5" fillId="0" borderId="11" xfId="48" applyNumberFormat="1" applyFont="1" applyFill="1" applyBorder="1" applyAlignment="1">
      <alignment horizontal="right" vertical="top"/>
    </xf>
    <xf numFmtId="167" fontId="5" fillId="0" borderId="0" xfId="48" applyNumberFormat="1" applyFont="1" applyFill="1" applyBorder="1" applyAlignment="1">
      <alignment horizontal="right" vertical="top"/>
    </xf>
    <xf numFmtId="167" fontId="5" fillId="0" borderId="12" xfId="48" applyNumberFormat="1" applyFont="1" applyFill="1" applyBorder="1" applyAlignment="1">
      <alignment horizontal="right" vertical="top"/>
    </xf>
    <xf numFmtId="3" fontId="0" fillId="0" borderId="0" xfId="48" applyNumberFormat="1" applyFont="1" applyFill="1" applyBorder="1" applyAlignment="1">
      <alignment horizontal="center" vertical="top"/>
    </xf>
    <xf numFmtId="3" fontId="0" fillId="0" borderId="0" xfId="0" applyNumberFormat="1" applyFont="1" applyFill="1" applyBorder="1" applyAlignment="1">
      <alignment horizontal="center" vertical="top"/>
    </xf>
    <xf numFmtId="3" fontId="5" fillId="0" borderId="0" xfId="48" applyNumberFormat="1" applyFont="1" applyFill="1" applyBorder="1" applyAlignment="1">
      <alignment horizontal="center" vertical="top"/>
    </xf>
    <xf numFmtId="3" fontId="5" fillId="0" borderId="0" xfId="0" applyNumberFormat="1" applyFont="1" applyFill="1" applyBorder="1" applyAlignment="1">
      <alignment horizontal="center" vertical="top"/>
    </xf>
    <xf numFmtId="0" fontId="6" fillId="24" borderId="0" xfId="0" applyFont="1" applyFill="1" applyBorder="1" applyAlignment="1">
      <alignment horizontal="justify"/>
    </xf>
    <xf numFmtId="0" fontId="6" fillId="0" borderId="15" xfId="0" applyFont="1" applyFill="1" applyBorder="1" applyAlignment="1">
      <alignment horizontal="center"/>
    </xf>
    <xf numFmtId="0" fontId="6" fillId="0" borderId="14" xfId="0" applyFont="1" applyFill="1" applyBorder="1" applyAlignment="1">
      <alignment horizontal="center"/>
    </xf>
    <xf numFmtId="0" fontId="6" fillId="0" borderId="15" xfId="0" applyFont="1" applyBorder="1" applyAlignment="1">
      <alignment horizontal="center"/>
    </xf>
    <xf numFmtId="0" fontId="13" fillId="0" borderId="15" xfId="0" applyFont="1" applyBorder="1" applyAlignment="1">
      <alignment horizontal="justify" wrapText="1"/>
    </xf>
    <xf numFmtId="0" fontId="14" fillId="0" borderId="15" xfId="0" applyFont="1" applyBorder="1" applyAlignment="1">
      <alignment horizontal="justify" wrapText="1"/>
    </xf>
    <xf numFmtId="0" fontId="14" fillId="0" borderId="9" xfId="0" applyFont="1" applyBorder="1" applyAlignment="1">
      <alignment horizontal="justify" wrapText="1"/>
    </xf>
    <xf numFmtId="0" fontId="13" fillId="0" borderId="9" xfId="0" applyFont="1" applyBorder="1" applyAlignment="1">
      <alignment horizontal="justify" wrapText="1"/>
    </xf>
    <xf numFmtId="0" fontId="9" fillId="0" borderId="0" xfId="0" applyFont="1" applyBorder="1" applyAlignment="1">
      <alignment horizontal="justify"/>
    </xf>
    <xf numFmtId="0" fontId="6" fillId="0" borderId="17" xfId="0" applyFont="1" applyFill="1" applyBorder="1" applyAlignment="1">
      <alignment horizontal="center"/>
    </xf>
    <xf numFmtId="0" fontId="6" fillId="0" borderId="0" xfId="0" applyFont="1" applyFill="1" applyBorder="1" applyAlignment="1">
      <alignment horizontal="center"/>
    </xf>
    <xf numFmtId="0" fontId="6" fillId="0" borderId="12" xfId="0" applyFont="1" applyFill="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wrapText="1"/>
    </xf>
    <xf numFmtId="0" fontId="6" fillId="24" borderId="0" xfId="0" applyFont="1" applyFill="1" applyAlignment="1">
      <alignment horizontal="left"/>
    </xf>
    <xf numFmtId="0" fontId="14" fillId="0" borderId="9" xfId="0" applyFont="1" applyFill="1" applyBorder="1" applyAlignment="1">
      <alignment horizontal="justify" wrapText="1"/>
    </xf>
    <xf numFmtId="0" fontId="13" fillId="0" borderId="9" xfId="0" applyFont="1" applyFill="1" applyBorder="1" applyAlignment="1">
      <alignment horizontal="justify" wrapText="1"/>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9" fillId="0" borderId="0" xfId="0" applyFont="1" applyBorder="1" applyAlignment="1">
      <alignment horizontal="left" wrapText="1"/>
    </xf>
    <xf numFmtId="0" fontId="20" fillId="0" borderId="15" xfId="0" applyFont="1" applyBorder="1" applyAlignment="1">
      <alignment horizontal="center"/>
    </xf>
    <xf numFmtId="0" fontId="20" fillId="0" borderId="14"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5" fillId="0" borderId="0" xfId="0" applyFont="1" applyBorder="1" applyAlignment="1"/>
    <xf numFmtId="0" fontId="5" fillId="0" borderId="0" xfId="0" applyFont="1" applyBorder="1" applyAlignment="1">
      <alignment horizontal="left" wrapText="1"/>
    </xf>
    <xf numFmtId="0" fontId="9" fillId="0" borderId="0" xfId="0" applyFont="1" applyBorder="1" applyAlignment="1">
      <alignment horizontal="left"/>
    </xf>
    <xf numFmtId="0" fontId="6" fillId="24" borderId="0" xfId="0" applyFont="1" applyFill="1" applyAlignment="1">
      <alignment horizontal="justify"/>
    </xf>
    <xf numFmtId="0" fontId="13" fillId="0" borderId="15" xfId="0" applyFont="1" applyBorder="1" applyAlignment="1">
      <alignment horizontal="left"/>
    </xf>
    <xf numFmtId="0" fontId="14" fillId="0" borderId="15" xfId="0" applyFont="1" applyBorder="1" applyAlignment="1">
      <alignment horizontal="left"/>
    </xf>
    <xf numFmtId="0" fontId="14" fillId="0" borderId="9" xfId="0" applyFont="1" applyBorder="1" applyAlignment="1">
      <alignment horizontal="justify"/>
    </xf>
    <xf numFmtId="0" fontId="13" fillId="0" borderId="9" xfId="0" applyFont="1" applyBorder="1" applyAlignment="1">
      <alignment horizontal="justify"/>
    </xf>
    <xf numFmtId="0" fontId="20" fillId="0" borderId="15" xfId="0" applyFont="1" applyFill="1" applyBorder="1" applyAlignment="1">
      <alignment horizontal="center"/>
    </xf>
    <xf numFmtId="0" fontId="20" fillId="0" borderId="14" xfId="0" applyFont="1" applyFill="1" applyBorder="1" applyAlignment="1">
      <alignment horizontal="center"/>
    </xf>
    <xf numFmtId="0" fontId="14" fillId="0" borderId="9" xfId="0" applyFont="1" applyFill="1" applyBorder="1" applyAlignment="1">
      <alignment horizontal="justify"/>
    </xf>
    <xf numFmtId="0" fontId="13" fillId="0" borderId="9" xfId="0" applyFont="1" applyFill="1" applyBorder="1" applyAlignment="1">
      <alignment horizontal="justify"/>
    </xf>
    <xf numFmtId="0" fontId="9" fillId="0" borderId="0" xfId="0" applyFont="1" applyFill="1" applyAlignment="1"/>
    <xf numFmtId="0" fontId="5" fillId="0" borderId="0" xfId="0" applyFont="1" applyFill="1" applyAlignment="1"/>
    <xf numFmtId="0" fontId="13" fillId="0" borderId="15" xfId="0" applyFont="1" applyFill="1" applyBorder="1" applyAlignment="1">
      <alignment horizontal="left"/>
    </xf>
    <xf numFmtId="0" fontId="14" fillId="0" borderId="15" xfId="0" applyFont="1" applyFill="1" applyBorder="1" applyAlignment="1">
      <alignment horizontal="left"/>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165" fontId="6" fillId="0" borderId="0" xfId="49" applyFont="1" applyFill="1" applyBorder="1" applyAlignment="1">
      <alignment horizontal="center"/>
    </xf>
    <xf numFmtId="165" fontId="6" fillId="0" borderId="12" xfId="49" applyFont="1" applyFill="1" applyBorder="1" applyAlignment="1">
      <alignment horizontal="center"/>
    </xf>
    <xf numFmtId="0" fontId="26" fillId="0" borderId="0" xfId="0"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13" fillId="0" borderId="20" xfId="0" applyNumberFormat="1" applyFont="1" applyFill="1" applyBorder="1" applyAlignment="1">
      <alignment horizontal="justify"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24" borderId="0" xfId="0" applyNumberFormat="1" applyFont="1" applyFill="1" applyAlignment="1">
      <alignment horizontal="justify" wrapText="1"/>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0" fontId="6" fillId="24" borderId="0" xfId="0" applyFont="1" applyFill="1" applyAlignment="1">
      <alignment horizontal="left" wrapText="1"/>
    </xf>
    <xf numFmtId="0" fontId="0" fillId="0" borderId="0" xfId="0" applyAlignment="1">
      <alignment horizontal="left"/>
    </xf>
    <xf numFmtId="0" fontId="9" fillId="0" borderId="0" xfId="0" applyFont="1" applyAlignment="1">
      <alignment horizontal="left" wrapText="1"/>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6" fillId="0" borderId="14" xfId="0" applyFont="1" applyBorder="1" applyAlignment="1">
      <alignment horizontal="left" vertical="top"/>
    </xf>
    <xf numFmtId="0" fontId="6" fillId="0" borderId="13" xfId="0" applyFont="1" applyBorder="1" applyAlignment="1">
      <alignment horizontal="left" vertical="top"/>
    </xf>
    <xf numFmtId="49" fontId="13" fillId="0" borderId="15" xfId="0" applyNumberFormat="1" applyFont="1" applyFill="1" applyBorder="1" applyAlignment="1">
      <alignment horizontal="justify" wrapText="1"/>
    </xf>
    <xf numFmtId="0" fontId="14" fillId="0" borderId="9" xfId="0" applyFont="1" applyBorder="1" applyAlignment="1">
      <alignment horizontal="left" wrapText="1"/>
    </xf>
    <xf numFmtId="49" fontId="13" fillId="0" borderId="9" xfId="0" applyNumberFormat="1" applyFont="1" applyFill="1" applyBorder="1" applyAlignment="1">
      <alignment horizontal="justify" wrapText="1"/>
    </xf>
    <xf numFmtId="0" fontId="20" fillId="0" borderId="17" xfId="0" applyFont="1" applyBorder="1" applyAlignment="1">
      <alignment horizontal="center" vertical="top" wrapText="1"/>
    </xf>
    <xf numFmtId="0" fontId="20" fillId="0" borderId="15" xfId="0" applyFont="1" applyBorder="1" applyAlignment="1">
      <alignment horizontal="center" vertical="top" wrapText="1"/>
    </xf>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0" fillId="0" borderId="0" xfId="0" applyFont="1" applyFill="1" applyBorder="1" applyAlignment="1"/>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49" fontId="10" fillId="0" borderId="0" xfId="0" applyNumberFormat="1" applyFont="1" applyFill="1" applyBorder="1" applyAlignment="1">
      <alignment horizontal="justify"/>
    </xf>
    <xf numFmtId="0" fontId="10" fillId="0" borderId="0" xfId="0" applyFont="1" applyFill="1" applyBorder="1" applyAlignment="1">
      <alignment wrapText="1"/>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49" fontId="5" fillId="0" borderId="0" xfId="46" applyNumberFormat="1" applyFont="1" applyFill="1" applyBorder="1" applyAlignment="1">
      <alignment horizontal="center" vertical="center" wrapText="1"/>
    </xf>
    <xf numFmtId="0" fontId="10" fillId="0" borderId="0" xfId="0" applyNumberFormat="1" applyFont="1" applyFill="1" applyBorder="1" applyAlignment="1">
      <alignment horizontal="justify" wrapText="1"/>
    </xf>
    <xf numFmtId="49" fontId="9" fillId="0" borderId="0" xfId="0" applyNumberFormat="1" applyFont="1" applyFill="1" applyAlignment="1">
      <alignment horizontal="left" wrapText="1"/>
    </xf>
    <xf numFmtId="49" fontId="10" fillId="0" borderId="0" xfId="0" applyNumberFormat="1" applyFont="1" applyFill="1" applyBorder="1" applyAlignment="1">
      <alignment horizontal="justify"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49" fontId="10" fillId="0" borderId="9" xfId="0" applyNumberFormat="1" applyFont="1" applyFill="1" applyBorder="1" applyAlignment="1">
      <alignment horizontal="justify" wrapText="1"/>
    </xf>
    <xf numFmtId="0" fontId="10" fillId="27" borderId="0" xfId="0" applyNumberFormat="1" applyFont="1" applyFill="1" applyBorder="1" applyAlignment="1">
      <alignment horizontal="justify" wrapText="1"/>
    </xf>
    <xf numFmtId="0" fontId="0" fillId="0" borderId="9" xfId="0" applyBorder="1" applyAlignment="1">
      <alignment wrapText="1"/>
    </xf>
    <xf numFmtId="0" fontId="9" fillId="0" borderId="0" xfId="0" applyFont="1" applyAlignment="1">
      <alignment horizontal="left"/>
    </xf>
    <xf numFmtId="0" fontId="6" fillId="24" borderId="0" xfId="0" applyFont="1" applyFill="1" applyBorder="1" applyAlignment="1">
      <alignment horizontal="left"/>
    </xf>
    <xf numFmtId="0" fontId="6" fillId="0" borderId="15" xfId="0" applyFont="1" applyBorder="1"/>
    <xf numFmtId="0" fontId="14" fillId="0" borderId="0" xfId="0" applyFont="1" applyBorder="1" applyAlignment="1">
      <alignment horizontal="left" wrapText="1"/>
    </xf>
    <xf numFmtId="0" fontId="0" fillId="0" borderId="9" xfId="0" applyFont="1" applyFill="1" applyBorder="1" applyAlignment="1">
      <alignment horizontal="left" wrapText="1"/>
    </xf>
    <xf numFmtId="49" fontId="10" fillId="0" borderId="0" xfId="0" applyNumberFormat="1" applyFont="1" applyFill="1" applyBorder="1" applyAlignment="1">
      <alignment wrapText="1"/>
    </xf>
    <xf numFmtId="49" fontId="13" fillId="0" borderId="0" xfId="0" applyNumberFormat="1" applyFont="1" applyFill="1" applyBorder="1" applyAlignment="1">
      <alignment wrapText="1"/>
    </xf>
    <xf numFmtId="0" fontId="10" fillId="0" borderId="9" xfId="0" applyFont="1" applyFill="1" applyBorder="1" applyAlignment="1">
      <alignment horizontal="justify"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0" fontId="10" fillId="0" borderId="0" xfId="0" applyFont="1" applyBorder="1" applyAlignment="1">
      <alignment horizontal="justify" wrapText="1"/>
    </xf>
    <xf numFmtId="0" fontId="14" fillId="0" borderId="0" xfId="0" applyFont="1" applyBorder="1" applyAlignment="1">
      <alignment horizontal="justify" wrapText="1"/>
    </xf>
    <xf numFmtId="0" fontId="10" fillId="0" borderId="9" xfId="0" applyFont="1" applyBorder="1" applyAlignment="1">
      <alignment horizontal="justify" wrapText="1"/>
    </xf>
    <xf numFmtId="0" fontId="14" fillId="0" borderId="15" xfId="0" applyFont="1" applyBorder="1" applyAlignment="1">
      <alignment horizontal="left" wrapText="1"/>
    </xf>
    <xf numFmtId="0" fontId="10" fillId="0" borderId="9" xfId="0" applyFont="1" applyBorder="1" applyAlignment="1">
      <alignment wrapText="1"/>
    </xf>
    <xf numFmtId="0" fontId="14" fillId="0" borderId="9" xfId="0" applyFont="1" applyBorder="1" applyAlignment="1">
      <alignment wrapText="1"/>
    </xf>
    <xf numFmtId="49" fontId="10" fillId="0" borderId="20" xfId="0" applyNumberFormat="1" applyFont="1" applyFill="1" applyBorder="1" applyAlignment="1">
      <alignment horizontal="left" wrapText="1"/>
    </xf>
    <xf numFmtId="0" fontId="10" fillId="0" borderId="0" xfId="0" applyFont="1" applyFill="1" applyAlignment="1">
      <alignment horizontal="justify" wrapText="1"/>
    </xf>
    <xf numFmtId="0" fontId="13" fillId="0" borderId="0" xfId="0" applyNumberFormat="1" applyFont="1" applyFill="1" applyBorder="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0" fillId="0" borderId="9" xfId="0" applyFont="1" applyBorder="1" applyAlignment="1">
      <alignment horizontal="left" wrapText="1"/>
    </xf>
    <xf numFmtId="0" fontId="0" fillId="0" borderId="0" xfId="0" applyBorder="1" applyAlignment="1">
      <alignment wrapText="1"/>
    </xf>
  </cellXfs>
  <cellStyles count="184">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 5" xfId="181"/>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ootnote" xfId="182"/>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rmal 4" xfId="180"/>
    <cellStyle name="Normal 5" xfId="183"/>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41"/>
  <sheetViews>
    <sheetView tabSelected="1" view="pageBreakPreview" zoomScaleNormal="100" zoomScaleSheetLayoutView="100" workbookViewId="0"/>
  </sheetViews>
  <sheetFormatPr defaultColWidth="11.42578125" defaultRowHeight="12.75"/>
  <cols>
    <col min="1" max="1" width="14.5703125" style="5" customWidth="1"/>
    <col min="2" max="10" width="9.140625" style="89" customWidth="1"/>
    <col min="11" max="11" width="9.140625" style="88" customWidth="1"/>
    <col min="12" max="26" width="11.42578125" customWidth="1"/>
    <col min="27" max="27" width="9.42578125" bestFit="1" customWidth="1"/>
    <col min="28" max="28" width="17.28515625" bestFit="1" customWidth="1"/>
    <col min="29" max="29" width="10.85546875" bestFit="1" customWidth="1"/>
    <col min="30" max="30" width="13.28515625" bestFit="1" customWidth="1"/>
    <col min="31" max="31" width="39.85546875" bestFit="1" customWidth="1"/>
    <col min="32" max="32" width="35.140625" bestFit="1" customWidth="1"/>
    <col min="33" max="41" width="11.42578125" customWidth="1"/>
    <col min="42" max="42" width="17.28515625" customWidth="1"/>
    <col min="43" max="43" width="11.42578125" customWidth="1"/>
    <col min="44" max="44" width="13.28515625" customWidth="1"/>
    <col min="45" max="50" width="11.42578125" customWidth="1"/>
  </cols>
  <sheetData>
    <row r="1" spans="1:11">
      <c r="A1" s="831"/>
      <c r="B1" s="235"/>
      <c r="C1" s="235"/>
      <c r="D1" s="235"/>
      <c r="E1" s="235"/>
      <c r="F1" s="235"/>
      <c r="G1" s="235"/>
      <c r="H1" s="247"/>
      <c r="I1" s="247"/>
      <c r="J1" s="247"/>
      <c r="K1" s="247"/>
    </row>
    <row r="2" spans="1:11" ht="12.75" customHeight="1"/>
    <row r="3" spans="1:11" ht="12.75" customHeight="1"/>
    <row r="4" spans="1:11" ht="12.75" customHeight="1"/>
    <row r="5" spans="1:11" ht="12.75" customHeight="1">
      <c r="A5" s="924" t="s">
        <v>597</v>
      </c>
      <c r="B5" s="924"/>
      <c r="C5" s="924"/>
      <c r="D5" s="924"/>
      <c r="E5" s="924"/>
      <c r="F5" s="924"/>
      <c r="G5" s="924"/>
      <c r="H5" s="924"/>
      <c r="I5" s="924"/>
      <c r="J5" s="924"/>
      <c r="K5" s="924"/>
    </row>
    <row r="6" spans="1:11" ht="15">
      <c r="A6" s="932" t="s">
        <v>494</v>
      </c>
      <c r="B6" s="932"/>
      <c r="C6" s="932"/>
      <c r="D6" s="932"/>
      <c r="E6" s="932"/>
      <c r="F6" s="932"/>
      <c r="G6" s="932"/>
      <c r="H6" s="932"/>
      <c r="I6" s="932"/>
      <c r="J6" s="932"/>
      <c r="K6" s="932"/>
    </row>
    <row r="7" spans="1:11">
      <c r="A7" s="6"/>
      <c r="B7" s="248"/>
      <c r="C7" s="248"/>
      <c r="D7" s="248"/>
      <c r="E7" s="248"/>
      <c r="F7" s="248"/>
      <c r="G7" s="248"/>
      <c r="H7" s="248"/>
      <c r="I7" s="248"/>
      <c r="J7" s="248"/>
      <c r="K7" s="248"/>
    </row>
    <row r="8" spans="1:11" ht="15" customHeight="1">
      <c r="A8" s="244"/>
      <c r="B8" s="933" t="s">
        <v>426</v>
      </c>
      <c r="C8" s="925"/>
      <c r="D8" s="925"/>
      <c r="E8" s="925"/>
      <c r="F8" s="926"/>
      <c r="G8" s="927" t="s">
        <v>427</v>
      </c>
      <c r="H8" s="927"/>
      <c r="I8" s="927"/>
      <c r="J8" s="927"/>
      <c r="K8" s="927"/>
    </row>
    <row r="9" spans="1:11">
      <c r="A9" s="254"/>
      <c r="B9" s="231">
        <v>40544</v>
      </c>
      <c r="C9" s="231">
        <v>40909</v>
      </c>
      <c r="D9" s="231">
        <v>41275</v>
      </c>
      <c r="E9" s="231">
        <v>41640</v>
      </c>
      <c r="F9" s="232">
        <v>42005</v>
      </c>
      <c r="G9" s="231">
        <v>40544</v>
      </c>
      <c r="H9" s="231">
        <v>40909</v>
      </c>
      <c r="I9" s="231">
        <v>41275</v>
      </c>
      <c r="J9" s="231">
        <v>41640</v>
      </c>
      <c r="K9" s="231">
        <v>42005</v>
      </c>
    </row>
    <row r="10" spans="1:11">
      <c r="A10" s="19" t="s">
        <v>33</v>
      </c>
      <c r="B10" s="13">
        <v>1516.7124570714957</v>
      </c>
      <c r="C10" s="13">
        <v>1564.6195512101033</v>
      </c>
      <c r="D10" s="13">
        <v>1493.3560287282996</v>
      </c>
      <c r="E10" s="13">
        <v>1438.2139745960567</v>
      </c>
      <c r="F10" s="17">
        <v>1216.146430131045</v>
      </c>
      <c r="G10" s="25">
        <v>22.390280000000004</v>
      </c>
      <c r="H10" s="25">
        <v>22.778495000000003</v>
      </c>
      <c r="I10" s="25">
        <v>23.161480000000001</v>
      </c>
      <c r="J10" s="25">
        <v>23.503817499999997</v>
      </c>
      <c r="K10" s="25">
        <v>23.826764999999998</v>
      </c>
    </row>
    <row r="11" spans="1:11">
      <c r="A11" s="83" t="s">
        <v>495</v>
      </c>
      <c r="B11" s="13">
        <v>527.11685977546392</v>
      </c>
      <c r="C11" s="13">
        <v>497.46177037540338</v>
      </c>
      <c r="D11" s="13">
        <v>521.3185828382376</v>
      </c>
      <c r="E11" s="13">
        <v>531.0869649310938</v>
      </c>
      <c r="F11" s="17">
        <v>453.93914282180305</v>
      </c>
      <c r="G11" s="25">
        <v>10.978</v>
      </c>
      <c r="H11" s="25">
        <v>11.054</v>
      </c>
      <c r="I11" s="25">
        <v>11.105</v>
      </c>
      <c r="J11" s="25">
        <v>11.157</v>
      </c>
      <c r="K11" s="25">
        <v>11.268000000000001</v>
      </c>
    </row>
    <row r="12" spans="1:11">
      <c r="A12" s="83" t="s">
        <v>497</v>
      </c>
      <c r="B12" s="13">
        <v>2611.7628090290218</v>
      </c>
      <c r="C12" s="13">
        <v>2458.2675191815856</v>
      </c>
      <c r="D12" s="13">
        <v>2460.7521407081695</v>
      </c>
      <c r="E12" s="13">
        <v>2415.3008875865294</v>
      </c>
      <c r="F12" s="17">
        <v>1768.4520921316682</v>
      </c>
      <c r="G12" s="25">
        <v>197.39400000000001</v>
      </c>
      <c r="H12" s="25">
        <v>199.245</v>
      </c>
      <c r="I12" s="25">
        <v>201.041</v>
      </c>
      <c r="J12" s="25">
        <v>202.78300000000002</v>
      </c>
      <c r="K12" s="25">
        <v>204.47</v>
      </c>
    </row>
    <row r="13" spans="1:11">
      <c r="A13" s="19" t="s">
        <v>496</v>
      </c>
      <c r="B13" s="13">
        <v>1828.5919731399986</v>
      </c>
      <c r="C13" s="13">
        <v>1840.3688082565354</v>
      </c>
      <c r="D13" s="13">
        <v>1862.6239762745411</v>
      </c>
      <c r="E13" s="13">
        <v>1804.150855109762</v>
      </c>
      <c r="F13" s="17">
        <v>1557.5155852284977</v>
      </c>
      <c r="G13" s="25">
        <v>34.302909</v>
      </c>
      <c r="H13" s="25">
        <v>34.698875000000001</v>
      </c>
      <c r="I13" s="25">
        <v>35.10235325</v>
      </c>
      <c r="J13" s="25">
        <v>35.49654675</v>
      </c>
      <c r="K13" s="25">
        <v>35.825432749999997</v>
      </c>
    </row>
    <row r="14" spans="1:11">
      <c r="A14" s="19" t="s">
        <v>498</v>
      </c>
      <c r="B14" s="13">
        <v>7522.1747608877331</v>
      </c>
      <c r="C14" s="13">
        <v>8570.1211881188119</v>
      </c>
      <c r="D14" s="13">
        <v>9639.0056836530384</v>
      </c>
      <c r="E14" s="13">
        <v>10556.962622908119</v>
      </c>
      <c r="F14" s="17" t="s">
        <v>989</v>
      </c>
      <c r="G14" s="25">
        <v>1347.3500000000001</v>
      </c>
      <c r="H14" s="25">
        <v>1354.04</v>
      </c>
      <c r="I14" s="25">
        <v>1360.72</v>
      </c>
      <c r="J14" s="25">
        <v>1367.82</v>
      </c>
      <c r="K14" s="25">
        <v>1374.6200000000001</v>
      </c>
    </row>
    <row r="15" spans="1:11">
      <c r="A15" s="19" t="s">
        <v>158</v>
      </c>
      <c r="B15" s="13">
        <v>2862.0629874354709</v>
      </c>
      <c r="C15" s="13">
        <v>2679.4863249365044</v>
      </c>
      <c r="D15" s="13">
        <v>2809.3744586742296</v>
      </c>
      <c r="E15" s="13">
        <v>2840.2995324315402</v>
      </c>
      <c r="F15" s="17">
        <v>2418.3924222781416</v>
      </c>
      <c r="G15" s="25">
        <v>64.933400000000006</v>
      </c>
      <c r="H15" s="25">
        <v>65.241241000000002</v>
      </c>
      <c r="I15" s="25">
        <v>65.564756000000017</v>
      </c>
      <c r="J15" s="25">
        <v>66.074330000000003</v>
      </c>
      <c r="K15" s="25">
        <v>66.380601999999996</v>
      </c>
    </row>
    <row r="16" spans="1:11">
      <c r="A16" s="19" t="s">
        <v>159</v>
      </c>
      <c r="B16" s="13">
        <v>3758.4742156448383</v>
      </c>
      <c r="C16" s="13">
        <v>3541.4621941985874</v>
      </c>
      <c r="D16" s="13">
        <v>3752.1396359858422</v>
      </c>
      <c r="E16" s="13">
        <v>3878.1970124747086</v>
      </c>
      <c r="F16" s="17">
        <v>3362.7150338119636</v>
      </c>
      <c r="G16" s="25">
        <v>80.275000000000006</v>
      </c>
      <c r="H16" s="25">
        <v>80.426000000000002</v>
      </c>
      <c r="I16" s="25">
        <v>80.646000000000001</v>
      </c>
      <c r="J16" s="25">
        <v>80.983000000000004</v>
      </c>
      <c r="K16" s="25">
        <v>81.680999999999997</v>
      </c>
    </row>
    <row r="17" spans="1:11">
      <c r="A17" s="19" t="s">
        <v>693</v>
      </c>
      <c r="B17" s="13">
        <v>248.48636658426778</v>
      </c>
      <c r="C17" s="13">
        <v>262.60597483718692</v>
      </c>
      <c r="D17" s="13">
        <v>275.63761006558502</v>
      </c>
      <c r="E17" s="13">
        <v>291.21462585604587</v>
      </c>
      <c r="F17" s="17">
        <v>309.20915730040372</v>
      </c>
      <c r="G17" s="25">
        <v>7.1124000000000001</v>
      </c>
      <c r="H17" s="25">
        <v>7.1779000000000002</v>
      </c>
      <c r="I17" s="25">
        <v>7.2218</v>
      </c>
      <c r="J17" s="25">
        <v>7.2664999999999997</v>
      </c>
      <c r="K17" s="25">
        <v>7.3248000000000006</v>
      </c>
    </row>
    <row r="18" spans="1:11">
      <c r="A18" s="19" t="s">
        <v>924</v>
      </c>
      <c r="B18" s="13">
        <v>1871.8128863971488</v>
      </c>
      <c r="C18" s="13">
        <v>1860.2571353287506</v>
      </c>
      <c r="D18" s="13">
        <v>1922.1481301768854</v>
      </c>
      <c r="E18" s="13">
        <v>2046.4673604755826</v>
      </c>
      <c r="F18" s="17">
        <v>2118.0746139730468</v>
      </c>
      <c r="G18" s="25">
        <v>1202</v>
      </c>
      <c r="H18" s="25">
        <v>1217</v>
      </c>
      <c r="I18" s="25">
        <v>1233</v>
      </c>
      <c r="J18" s="25">
        <v>1267</v>
      </c>
      <c r="K18" s="25">
        <v>1283</v>
      </c>
    </row>
    <row r="19" spans="1:11">
      <c r="A19" s="19" t="s">
        <v>119</v>
      </c>
      <c r="B19" s="13">
        <v>2276.7599379500111</v>
      </c>
      <c r="C19" s="13">
        <v>2071.3481153254456</v>
      </c>
      <c r="D19" s="13">
        <v>2130.1173546370965</v>
      </c>
      <c r="E19" s="13">
        <v>2137.9456161522617</v>
      </c>
      <c r="F19" s="17">
        <v>1814.368274093895</v>
      </c>
      <c r="G19" s="25">
        <v>59.659750000000003</v>
      </c>
      <c r="H19" s="25">
        <v>59.898000000000003</v>
      </c>
      <c r="I19" s="25">
        <v>60.22475</v>
      </c>
      <c r="J19" s="25">
        <v>60.448</v>
      </c>
      <c r="K19" s="25">
        <v>60.441000000000003</v>
      </c>
    </row>
    <row r="20" spans="1:11">
      <c r="A20" s="19" t="s">
        <v>4</v>
      </c>
      <c r="B20" s="13">
        <v>5916.7922190461986</v>
      </c>
      <c r="C20" s="13">
        <v>5960.0606561680843</v>
      </c>
      <c r="D20" s="13">
        <v>4907.7354082195461</v>
      </c>
      <c r="E20" s="13">
        <v>4601.0372812739042</v>
      </c>
      <c r="F20" s="17">
        <v>4123.000260998303</v>
      </c>
      <c r="G20" s="25">
        <v>127.79900000000001</v>
      </c>
      <c r="H20" s="25">
        <v>127.515</v>
      </c>
      <c r="I20" s="25">
        <v>127.298</v>
      </c>
      <c r="J20" s="25">
        <v>127.083</v>
      </c>
      <c r="K20" s="25">
        <v>127.11</v>
      </c>
    </row>
    <row r="21" spans="1:11">
      <c r="A21" s="19" t="s">
        <v>871</v>
      </c>
      <c r="B21" s="13">
        <v>1202.6612881392643</v>
      </c>
      <c r="C21" s="13">
        <v>1222.3632507454208</v>
      </c>
      <c r="D21" s="13">
        <v>1305.3819038573934</v>
      </c>
      <c r="E21" s="13">
        <v>1410.9865934942368</v>
      </c>
      <c r="F21" s="17">
        <v>1377.4682940193904</v>
      </c>
      <c r="G21" s="25">
        <v>49.779440000000001</v>
      </c>
      <c r="H21" s="25">
        <v>50.004441</v>
      </c>
      <c r="I21" s="25">
        <v>50.219669000000003</v>
      </c>
      <c r="J21" s="25">
        <v>50.423954999999999</v>
      </c>
      <c r="K21" s="25">
        <v>50.617044999999997</v>
      </c>
    </row>
    <row r="22" spans="1:11">
      <c r="A22" s="19" t="s">
        <v>872</v>
      </c>
      <c r="B22" s="13">
        <v>1170.8103697588131</v>
      </c>
      <c r="C22" s="13">
        <v>1186.6955234081331</v>
      </c>
      <c r="D22" s="13">
        <v>1262.267476013315</v>
      </c>
      <c r="E22" s="13">
        <v>1290.4656986231323</v>
      </c>
      <c r="F22" s="17">
        <v>1143.9384382490223</v>
      </c>
      <c r="G22" s="25">
        <v>108.8134</v>
      </c>
      <c r="H22" s="25">
        <v>116.28439999999999</v>
      </c>
      <c r="I22" s="25">
        <v>117.6448</v>
      </c>
      <c r="J22" s="25">
        <v>118.97800000000001</v>
      </c>
      <c r="K22" s="25">
        <v>120.285088</v>
      </c>
    </row>
    <row r="23" spans="1:11">
      <c r="A23" s="83" t="s">
        <v>5</v>
      </c>
      <c r="B23" s="13">
        <v>893.94184090618251</v>
      </c>
      <c r="C23" s="13">
        <v>828.35697688322978</v>
      </c>
      <c r="D23" s="13">
        <v>866.59365202901631</v>
      </c>
      <c r="E23" s="13">
        <v>879.3902880188075</v>
      </c>
      <c r="F23" s="17">
        <v>750.12066807124779</v>
      </c>
      <c r="G23" s="25">
        <v>16.695666666666668</v>
      </c>
      <c r="H23" s="25">
        <v>16.754249999999999</v>
      </c>
      <c r="I23" s="25">
        <v>16.801833333333331</v>
      </c>
      <c r="J23" s="25">
        <v>16.86675</v>
      </c>
      <c r="K23" s="25">
        <v>16.934249999999999</v>
      </c>
    </row>
    <row r="24" spans="1:11">
      <c r="A24" s="83" t="s">
        <v>873</v>
      </c>
      <c r="B24" s="13">
        <v>2033.8058590462952</v>
      </c>
      <c r="C24" s="13">
        <v>2154.2623731781428</v>
      </c>
      <c r="D24" s="13">
        <v>2231.7206919849787</v>
      </c>
      <c r="E24" s="13">
        <v>2052.9534625849087</v>
      </c>
      <c r="F24" s="17">
        <v>1332.072218210832</v>
      </c>
      <c r="G24" s="25">
        <v>142.96091000000001</v>
      </c>
      <c r="H24" s="25">
        <v>143.20172099999999</v>
      </c>
      <c r="I24" s="25">
        <v>143.50699499999999</v>
      </c>
      <c r="J24" s="25">
        <v>143.82</v>
      </c>
      <c r="K24" s="25">
        <v>146.40599900000001</v>
      </c>
    </row>
    <row r="25" spans="1:11">
      <c r="A25" s="83" t="s">
        <v>874</v>
      </c>
      <c r="B25" s="13">
        <v>669.50676266666665</v>
      </c>
      <c r="C25" s="13">
        <v>733.95561599999996</v>
      </c>
      <c r="D25" s="13">
        <v>744.3357413333332</v>
      </c>
      <c r="E25" s="13">
        <v>753.83166373333336</v>
      </c>
      <c r="F25" s="17">
        <v>646.0018154666667</v>
      </c>
      <c r="G25" s="25">
        <v>28.376355</v>
      </c>
      <c r="H25" s="25">
        <v>29.195895</v>
      </c>
      <c r="I25" s="25">
        <v>29.994272000000002</v>
      </c>
      <c r="J25" s="25">
        <v>30.770375000000001</v>
      </c>
      <c r="K25" s="25">
        <v>31.015999000000001</v>
      </c>
    </row>
    <row r="26" spans="1:11">
      <c r="A26" s="19" t="s">
        <v>6</v>
      </c>
      <c r="B26" s="13">
        <v>265.60139915732572</v>
      </c>
      <c r="C26" s="13">
        <v>286.86884852364568</v>
      </c>
      <c r="D26" s="13">
        <v>302.24566450891069</v>
      </c>
      <c r="E26" s="13">
        <v>306.36887380632942</v>
      </c>
      <c r="F26" s="17">
        <v>292.74856353189324</v>
      </c>
      <c r="G26" s="25">
        <v>5.1840000000000002</v>
      </c>
      <c r="H26" s="25">
        <v>5.3120000000000003</v>
      </c>
      <c r="I26" s="25">
        <v>5.399</v>
      </c>
      <c r="J26" s="25">
        <v>5.47</v>
      </c>
      <c r="K26" s="25">
        <v>5.5350000000000001</v>
      </c>
    </row>
    <row r="27" spans="1:11">
      <c r="A27" s="19" t="s">
        <v>875</v>
      </c>
      <c r="B27" s="13">
        <v>416.883910106163</v>
      </c>
      <c r="C27" s="13">
        <v>396.3422655298416</v>
      </c>
      <c r="D27" s="13">
        <v>367.78787564766839</v>
      </c>
      <c r="E27" s="13">
        <v>351.58677609738106</v>
      </c>
      <c r="F27" s="17">
        <v>314.76684181632817</v>
      </c>
      <c r="G27" s="25">
        <v>51.634999999999998</v>
      </c>
      <c r="H27" s="25">
        <v>52.231000000000002</v>
      </c>
      <c r="I27" s="25">
        <v>52.872999999999998</v>
      </c>
      <c r="J27" s="25">
        <v>53.548000000000002</v>
      </c>
      <c r="K27" s="25">
        <v>54.262999999999998</v>
      </c>
    </row>
    <row r="28" spans="1:11">
      <c r="A28" s="19" t="s">
        <v>7</v>
      </c>
      <c r="B28" s="13">
        <v>563.07441688764993</v>
      </c>
      <c r="C28" s="13">
        <v>543.70342208917361</v>
      </c>
      <c r="D28" s="13">
        <v>578.65890732764717</v>
      </c>
      <c r="E28" s="13">
        <v>573.58129511965126</v>
      </c>
      <c r="F28" s="17">
        <v>495.63061842900083</v>
      </c>
      <c r="G28" s="25">
        <v>9.4570000000000007</v>
      </c>
      <c r="H28" s="25">
        <v>9.5210000000000008</v>
      </c>
      <c r="I28" s="25">
        <v>9.6029999999999998</v>
      </c>
      <c r="J28" s="25">
        <v>9.702</v>
      </c>
      <c r="K28" s="25">
        <v>9.8510170000000006</v>
      </c>
    </row>
    <row r="29" spans="1:11">
      <c r="A29" s="19" t="s">
        <v>8</v>
      </c>
      <c r="B29" s="13">
        <v>697.28083081174645</v>
      </c>
      <c r="C29" s="13">
        <v>664.3475657889536</v>
      </c>
      <c r="D29" s="13">
        <v>684.5561412300857</v>
      </c>
      <c r="E29" s="13">
        <v>703.17032620861244</v>
      </c>
      <c r="F29" s="17">
        <v>670.46287500740391</v>
      </c>
      <c r="G29" s="25">
        <v>7.9123999999999999</v>
      </c>
      <c r="H29" s="25">
        <v>7.9968599999999999</v>
      </c>
      <c r="I29" s="25">
        <v>8.0893500000000014</v>
      </c>
      <c r="J29" s="25">
        <v>8.1886499999999991</v>
      </c>
      <c r="K29" s="25">
        <v>8.2823999999999991</v>
      </c>
    </row>
    <row r="30" spans="1:11">
      <c r="A30" s="19" t="s">
        <v>876</v>
      </c>
      <c r="B30" s="13">
        <v>777.07365269461081</v>
      </c>
      <c r="C30" s="13">
        <v>790.40334728033474</v>
      </c>
      <c r="D30" s="13">
        <v>824.32493557039925</v>
      </c>
      <c r="E30" s="13">
        <v>799.01640842817312</v>
      </c>
      <c r="F30" s="17">
        <v>718.22095588235288</v>
      </c>
      <c r="G30" s="25">
        <v>74.724269000000007</v>
      </c>
      <c r="H30" s="25">
        <v>75.627384000000006</v>
      </c>
      <c r="I30" s="25">
        <v>76.667864000000009</v>
      </c>
      <c r="J30" s="25">
        <v>77.695903999999999</v>
      </c>
      <c r="K30" s="25">
        <v>78.741053000000008</v>
      </c>
    </row>
    <row r="31" spans="1:11">
      <c r="A31" s="19" t="s">
        <v>9</v>
      </c>
      <c r="B31" s="13">
        <v>2610.0748784651091</v>
      </c>
      <c r="C31" s="13">
        <v>2653.4364515458797</v>
      </c>
      <c r="D31" s="13">
        <v>2719.1790816434623</v>
      </c>
      <c r="E31" s="13">
        <v>3000.6679677136881</v>
      </c>
      <c r="F31" s="17">
        <v>2852.1561621206874</v>
      </c>
      <c r="G31" s="25">
        <v>63.285000000000004</v>
      </c>
      <c r="H31" s="25">
        <v>63.704999999999998</v>
      </c>
      <c r="I31" s="25">
        <v>64.105999999999995</v>
      </c>
      <c r="J31" s="25">
        <v>64.597000000000008</v>
      </c>
      <c r="K31" s="25">
        <v>65.11</v>
      </c>
    </row>
    <row r="32" spans="1:11">
      <c r="A32" s="19" t="s">
        <v>176</v>
      </c>
      <c r="B32" s="13">
        <v>15517.924999999999</v>
      </c>
      <c r="C32" s="13">
        <v>16155.25</v>
      </c>
      <c r="D32" s="13">
        <v>16691.5</v>
      </c>
      <c r="E32" s="13">
        <v>17393.100000000002</v>
      </c>
      <c r="F32" s="17">
        <v>18036.649999999998</v>
      </c>
      <c r="G32" s="25">
        <v>311.58199999999999</v>
      </c>
      <c r="H32" s="25">
        <v>313.87400000000002</v>
      </c>
      <c r="I32" s="25">
        <v>316.12900000000002</v>
      </c>
      <c r="J32" s="25">
        <v>318.351</v>
      </c>
      <c r="K32" s="25">
        <v>320.851</v>
      </c>
    </row>
    <row r="33" spans="1:11" ht="14.25">
      <c r="A33" s="85" t="s">
        <v>1285</v>
      </c>
      <c r="B33" s="14">
        <v>57759.387681601467</v>
      </c>
      <c r="C33" s="14">
        <v>58922.044878909757</v>
      </c>
      <c r="D33" s="14">
        <v>60352.761081107703</v>
      </c>
      <c r="E33" s="14">
        <v>62055.996087623862</v>
      </c>
      <c r="F33" s="18">
        <v>47772.050463573585</v>
      </c>
      <c r="G33" s="16">
        <v>4024.600179666666</v>
      </c>
      <c r="H33" s="16">
        <v>4062.7824620000001</v>
      </c>
      <c r="I33" s="16">
        <v>4096.1199225833334</v>
      </c>
      <c r="J33" s="16">
        <v>4148.026828250001</v>
      </c>
      <c r="K33" s="16">
        <v>4183.8394507499997</v>
      </c>
    </row>
    <row r="34" spans="1:11" ht="12.75" customHeight="1"/>
    <row r="35" spans="1:11" ht="12.75" customHeight="1">
      <c r="A35" s="84"/>
      <c r="B35" s="351"/>
      <c r="C35" s="351"/>
      <c r="D35" s="351"/>
      <c r="E35" s="351"/>
      <c r="F35" s="351"/>
      <c r="G35" s="30"/>
      <c r="H35" s="30"/>
      <c r="I35" s="30"/>
      <c r="J35" s="30"/>
      <c r="K35" s="30"/>
    </row>
    <row r="36" spans="1:11" ht="12.75" customHeight="1"/>
    <row r="37" spans="1:11" ht="12.75" customHeight="1">
      <c r="A37" s="924" t="s">
        <v>787</v>
      </c>
      <c r="B37" s="924"/>
      <c r="C37" s="924"/>
      <c r="D37" s="924"/>
      <c r="E37" s="924"/>
      <c r="F37" s="924"/>
      <c r="G37" s="924"/>
      <c r="H37" s="924"/>
      <c r="I37" s="924"/>
      <c r="J37" s="924"/>
      <c r="K37" s="924"/>
    </row>
    <row r="38" spans="1:11">
      <c r="A38" s="7"/>
      <c r="B38" s="88"/>
      <c r="C38" s="88"/>
      <c r="D38" s="88"/>
      <c r="E38" s="88"/>
      <c r="F38" s="88"/>
      <c r="G38" s="88"/>
      <c r="H38" s="88"/>
      <c r="I38" s="88"/>
      <c r="J38" s="88"/>
    </row>
    <row r="39" spans="1:11" ht="15" customHeight="1">
      <c r="A39" s="244"/>
      <c r="B39" s="933" t="s">
        <v>206</v>
      </c>
      <c r="C39" s="925"/>
      <c r="D39" s="925"/>
      <c r="E39" s="925"/>
      <c r="F39" s="926"/>
      <c r="G39" s="927" t="s">
        <v>72</v>
      </c>
      <c r="H39" s="927"/>
      <c r="I39" s="927"/>
      <c r="J39" s="927"/>
      <c r="K39" s="927"/>
    </row>
    <row r="40" spans="1:11">
      <c r="A40" s="254"/>
      <c r="B40" s="231">
        <v>40544</v>
      </c>
      <c r="C40" s="231">
        <v>40909</v>
      </c>
      <c r="D40" s="231">
        <v>41275</v>
      </c>
      <c r="E40" s="231">
        <v>41640</v>
      </c>
      <c r="F40" s="232">
        <v>42005</v>
      </c>
      <c r="G40" s="231">
        <v>40544</v>
      </c>
      <c r="H40" s="231">
        <v>40909</v>
      </c>
      <c r="I40" s="231">
        <v>41275</v>
      </c>
      <c r="J40" s="231">
        <v>41640</v>
      </c>
      <c r="K40" s="231">
        <v>42005</v>
      </c>
    </row>
    <row r="41" spans="1:11">
      <c r="A41" s="19" t="s">
        <v>33</v>
      </c>
      <c r="B41" s="12">
        <v>67739.771770227773</v>
      </c>
      <c r="C41" s="13">
        <v>68688.451594809187</v>
      </c>
      <c r="D41" s="13">
        <v>64475.846479944266</v>
      </c>
      <c r="E41" s="13">
        <v>61190.654437138001</v>
      </c>
      <c r="F41" s="17">
        <v>51041.189608872417</v>
      </c>
      <c r="G41" s="630">
        <v>3</v>
      </c>
      <c r="H41" s="630">
        <v>2.2000000000000002</v>
      </c>
      <c r="I41" s="630">
        <v>2.7</v>
      </c>
      <c r="J41" s="630">
        <v>1.7</v>
      </c>
      <c r="K41" s="630">
        <v>1.7</v>
      </c>
    </row>
    <row r="42" spans="1:11">
      <c r="A42" s="83" t="s">
        <v>495</v>
      </c>
      <c r="B42" s="12">
        <v>48015.74601707633</v>
      </c>
      <c r="C42" s="13">
        <v>45002.874106694719</v>
      </c>
      <c r="D42" s="13">
        <v>46944.491926000679</v>
      </c>
      <c r="E42" s="13">
        <v>47601.233748417486</v>
      </c>
      <c r="F42" s="17">
        <v>40285.688926322597</v>
      </c>
      <c r="G42" s="25">
        <v>3.3526074327442812</v>
      </c>
      <c r="H42" s="25">
        <v>2.6257266932828927</v>
      </c>
      <c r="I42" s="25">
        <v>1.2481337712749729</v>
      </c>
      <c r="J42" s="25">
        <v>0.49040260199870733</v>
      </c>
      <c r="K42" s="25">
        <v>0.61965453630721257</v>
      </c>
    </row>
    <row r="43" spans="1:11">
      <c r="A43" s="83" t="s">
        <v>497</v>
      </c>
      <c r="B43" s="13">
        <v>13231.216800049757</v>
      </c>
      <c r="C43" s="13">
        <v>12337.913218307036</v>
      </c>
      <c r="D43" s="13">
        <v>12240.051236853027</v>
      </c>
      <c r="E43" s="13">
        <v>11910.766127271661</v>
      </c>
      <c r="F43" s="17">
        <v>8648.9562876298151</v>
      </c>
      <c r="G43" s="25">
        <v>6.5033529999999997</v>
      </c>
      <c r="H43" s="25">
        <v>5.8384869999999998</v>
      </c>
      <c r="I43" s="25">
        <v>5.9108179999999999</v>
      </c>
      <c r="J43" s="25">
        <v>6.4076170000000001</v>
      </c>
      <c r="K43" s="25">
        <v>10.673498</v>
      </c>
    </row>
    <row r="44" spans="1:11">
      <c r="A44" s="19" t="s">
        <v>496</v>
      </c>
      <c r="B44" s="13">
        <v>53307.198323617347</v>
      </c>
      <c r="C44" s="13">
        <v>53038.284620366947</v>
      </c>
      <c r="D44" s="13">
        <v>53062.652609324454</v>
      </c>
      <c r="E44" s="13">
        <v>50826.094938650953</v>
      </c>
      <c r="F44" s="17">
        <v>43475.13667447598</v>
      </c>
      <c r="G44" s="25">
        <v>2.9120120803443998</v>
      </c>
      <c r="H44" s="25">
        <v>1.5198648584799099</v>
      </c>
      <c r="I44" s="25">
        <v>0.93856449918372498</v>
      </c>
      <c r="J44" s="25">
        <v>1.9058538062510899</v>
      </c>
      <c r="K44" s="25">
        <v>1.1253131055674399</v>
      </c>
    </row>
    <row r="45" spans="1:11">
      <c r="A45" s="19" t="s">
        <v>498</v>
      </c>
      <c r="B45" s="13">
        <v>5582.940409609776</v>
      </c>
      <c r="C45" s="13">
        <v>6329.2969100756345</v>
      </c>
      <c r="D45" s="13">
        <v>7083.7539564738063</v>
      </c>
      <c r="E45" s="13">
        <v>7718.093479338012</v>
      </c>
      <c r="F45" s="17" t="s">
        <v>989</v>
      </c>
      <c r="G45" s="25">
        <v>5.4</v>
      </c>
      <c r="H45" s="25">
        <v>2.6</v>
      </c>
      <c r="I45" s="25">
        <v>2.6</v>
      </c>
      <c r="J45" s="25">
        <v>2</v>
      </c>
      <c r="K45" s="25" t="s">
        <v>989</v>
      </c>
    </row>
    <row r="46" spans="1:11">
      <c r="A46" s="19" t="s">
        <v>158</v>
      </c>
      <c r="B46" s="13">
        <v>44076.900138225792</v>
      </c>
      <c r="C46" s="13">
        <v>41070.437714949418</v>
      </c>
      <c r="D46" s="13">
        <v>42848.850969173574</v>
      </c>
      <c r="E46" s="13">
        <v>42986.429562457008</v>
      </c>
      <c r="F46" s="17">
        <v>36432.215879544776</v>
      </c>
      <c r="G46" s="25">
        <v>2.2914562177680953</v>
      </c>
      <c r="H46" s="25">
        <v>2.2184684684684708</v>
      </c>
      <c r="I46" s="25">
        <v>0.98982212015152893</v>
      </c>
      <c r="J46" s="25">
        <v>0.61089712928694695</v>
      </c>
      <c r="K46" s="25">
        <v>8.6741119460875815E-2</v>
      </c>
    </row>
    <row r="47" spans="1:11">
      <c r="A47" s="19" t="s">
        <v>159</v>
      </c>
      <c r="B47" s="13">
        <v>46819.984000558557</v>
      </c>
      <c r="C47" s="13">
        <v>44033.797456028988</v>
      </c>
      <c r="D47" s="13">
        <v>46526.047615329247</v>
      </c>
      <c r="E47" s="13">
        <v>47889.026245936904</v>
      </c>
      <c r="F47" s="17">
        <v>41168.876896854395</v>
      </c>
      <c r="G47" s="25">
        <v>2.4859161226862492</v>
      </c>
      <c r="H47" s="25">
        <v>2.1202338364889384</v>
      </c>
      <c r="I47" s="25">
        <v>1.5977443609022979</v>
      </c>
      <c r="J47" s="25">
        <v>0.78210411235388744</v>
      </c>
      <c r="K47" s="25">
        <v>0.13351134846457668</v>
      </c>
    </row>
    <row r="48" spans="1:11">
      <c r="A48" s="19" t="s">
        <v>693</v>
      </c>
      <c r="B48" s="13">
        <v>34937.062958251474</v>
      </c>
      <c r="C48" s="13">
        <v>36585.348756208208</v>
      </c>
      <c r="D48" s="13">
        <v>38167.438874738291</v>
      </c>
      <c r="E48" s="13">
        <v>40076.326409694608</v>
      </c>
      <c r="F48" s="17">
        <v>42214.006839832306</v>
      </c>
      <c r="G48" s="25">
        <v>5.276561067535912</v>
      </c>
      <c r="H48" s="25">
        <v>4.0638606676342448</v>
      </c>
      <c r="I48" s="25">
        <v>4.3235704323570268</v>
      </c>
      <c r="J48" s="25">
        <v>4.4385026737967959</v>
      </c>
      <c r="K48" s="25">
        <v>2.9953917050691281</v>
      </c>
    </row>
    <row r="49" spans="1:11">
      <c r="A49" s="19" t="s">
        <v>924</v>
      </c>
      <c r="B49" s="13">
        <v>1557.2486575683433</v>
      </c>
      <c r="C49" s="13">
        <v>1528.5596839184475</v>
      </c>
      <c r="D49" s="13">
        <v>1558.9198136065575</v>
      </c>
      <c r="E49" s="13">
        <v>1615.2070721985656</v>
      </c>
      <c r="F49" s="17">
        <v>1650.8765502517901</v>
      </c>
      <c r="G49" s="25">
        <v>12.00306</v>
      </c>
      <c r="H49" s="25">
        <v>8.8583610000000004</v>
      </c>
      <c r="I49" s="25">
        <v>9.3124459999999996</v>
      </c>
      <c r="J49" s="25">
        <v>10.907640000000001</v>
      </c>
      <c r="K49" s="25">
        <v>6.3255559999999997</v>
      </c>
    </row>
    <row r="50" spans="1:11">
      <c r="A50" s="19" t="s">
        <v>119</v>
      </c>
      <c r="B50" s="13">
        <v>38162.411641852523</v>
      </c>
      <c r="C50" s="13">
        <v>34581.256725190244</v>
      </c>
      <c r="D50" s="13">
        <v>35369.46777922858</v>
      </c>
      <c r="E50" s="13">
        <v>35368.343305853989</v>
      </c>
      <c r="F50" s="17">
        <v>30018.832813717425</v>
      </c>
      <c r="G50" s="25">
        <v>2.9353502611201066</v>
      </c>
      <c r="H50" s="25">
        <v>3.315255423372987</v>
      </c>
      <c r="I50" s="25">
        <v>1.2446024892049934</v>
      </c>
      <c r="J50" s="25">
        <v>0.23415286837260574</v>
      </c>
      <c r="K50" s="25">
        <v>0.10845986984815426</v>
      </c>
    </row>
    <row r="51" spans="1:11">
      <c r="A51" s="19" t="s">
        <v>4</v>
      </c>
      <c r="B51" s="13">
        <v>46297.640975642993</v>
      </c>
      <c r="C51" s="13">
        <v>46740.07494152127</v>
      </c>
      <c r="D51" s="13">
        <v>38553.122658797045</v>
      </c>
      <c r="E51" s="13">
        <v>36204.978488656263</v>
      </c>
      <c r="F51" s="17">
        <v>32436.474400112525</v>
      </c>
      <c r="G51" s="25">
        <v>-0.26763360096696553</v>
      </c>
      <c r="H51" s="25">
        <v>-5.1939058171712738E-2</v>
      </c>
      <c r="I51" s="25">
        <v>0.34644032565389615</v>
      </c>
      <c r="J51" s="25">
        <v>2.7619540825133626</v>
      </c>
      <c r="K51" s="25">
        <v>0.78951789013943507</v>
      </c>
    </row>
    <row r="52" spans="1:11">
      <c r="A52" s="19" t="s">
        <v>871</v>
      </c>
      <c r="B52" s="13">
        <v>24159.799470208269</v>
      </c>
      <c r="C52" s="13">
        <v>24445.093801676951</v>
      </c>
      <c r="D52" s="13">
        <v>25993.439022017315</v>
      </c>
      <c r="E52" s="13">
        <v>27982.465744589783</v>
      </c>
      <c r="F52" s="17">
        <v>27213.526471554997</v>
      </c>
      <c r="G52" s="25">
        <v>4</v>
      </c>
      <c r="H52" s="25">
        <v>2.2000000000000002</v>
      </c>
      <c r="I52" s="25">
        <v>1.3</v>
      </c>
      <c r="J52" s="25">
        <v>1.3</v>
      </c>
      <c r="K52" s="25">
        <v>0.7</v>
      </c>
    </row>
    <row r="53" spans="1:11">
      <c r="A53" s="19" t="s">
        <v>872</v>
      </c>
      <c r="B53" s="13">
        <v>10759.799526150393</v>
      </c>
      <c r="C53" s="13">
        <v>10205.113698897987</v>
      </c>
      <c r="D53" s="13">
        <v>10729.479552120578</v>
      </c>
      <c r="E53" s="13">
        <v>10846.254758216917</v>
      </c>
      <c r="F53" s="17">
        <v>9510.2265565040125</v>
      </c>
      <c r="G53" s="25">
        <v>3.41</v>
      </c>
      <c r="H53" s="25">
        <v>4.1100000000000003</v>
      </c>
      <c r="I53" s="25">
        <v>3.8075000000000001</v>
      </c>
      <c r="J53" s="25">
        <v>4.0183</v>
      </c>
      <c r="K53" s="25">
        <v>2.7240000000000002</v>
      </c>
    </row>
    <row r="54" spans="1:11">
      <c r="A54" s="83" t="s">
        <v>5</v>
      </c>
      <c r="B54" s="13">
        <v>53543.345034011771</v>
      </c>
      <c r="C54" s="13">
        <v>49441.6029892851</v>
      </c>
      <c r="D54" s="13">
        <v>51577.326999772828</v>
      </c>
      <c r="E54" s="13">
        <v>52137.506515410947</v>
      </c>
      <c r="F54" s="17">
        <v>44296.066732878506</v>
      </c>
      <c r="G54" s="25">
        <v>2.4752161513738269</v>
      </c>
      <c r="H54" s="25">
        <v>2.8244794105434456</v>
      </c>
      <c r="I54" s="25">
        <v>2.5621638341380981</v>
      </c>
      <c r="J54" s="25">
        <v>0.31834327457946898</v>
      </c>
      <c r="K54" s="25">
        <v>0.21211210208103015</v>
      </c>
    </row>
    <row r="55" spans="1:11">
      <c r="A55" s="83" t="s">
        <v>873</v>
      </c>
      <c r="B55" s="13">
        <v>14226.307450381331</v>
      </c>
      <c r="C55" s="13">
        <v>15043.550860524523</v>
      </c>
      <c r="D55" s="13">
        <v>15551.302513058536</v>
      </c>
      <c r="E55" s="13">
        <v>14274.464348386238</v>
      </c>
      <c r="F55" s="17">
        <v>9098.4811231050171</v>
      </c>
      <c r="G55" s="25">
        <v>6.1</v>
      </c>
      <c r="H55" s="25">
        <v>6.6</v>
      </c>
      <c r="I55" s="25">
        <v>6.5</v>
      </c>
      <c r="J55" s="25">
        <v>11.4</v>
      </c>
      <c r="K55" s="25">
        <v>12.9</v>
      </c>
    </row>
    <row r="56" spans="1:11">
      <c r="A56" s="83" t="s">
        <v>874</v>
      </c>
      <c r="B56" s="13">
        <v>23593.825305141079</v>
      </c>
      <c r="C56" s="13">
        <v>25139.000397144871</v>
      </c>
      <c r="D56" s="13">
        <v>24815.92956592956</v>
      </c>
      <c r="E56" s="13">
        <v>24498.618028975379</v>
      </c>
      <c r="F56" s="17">
        <v>20828.018967458269</v>
      </c>
      <c r="G56" s="25">
        <v>3.7</v>
      </c>
      <c r="H56" s="25">
        <v>2.9</v>
      </c>
      <c r="I56" s="25">
        <v>3.5</v>
      </c>
      <c r="J56" s="25">
        <v>2.7</v>
      </c>
      <c r="K56" s="25">
        <v>2.2000000000000002</v>
      </c>
    </row>
    <row r="57" spans="1:11">
      <c r="A57" s="19" t="s">
        <v>6</v>
      </c>
      <c r="B57" s="13">
        <v>51234.837800410052</v>
      </c>
      <c r="C57" s="13">
        <v>54003.924797373053</v>
      </c>
      <c r="D57" s="13">
        <v>55981.786350974377</v>
      </c>
      <c r="E57" s="13">
        <v>56008.934882327143</v>
      </c>
      <c r="F57" s="17">
        <v>52890.436049122538</v>
      </c>
      <c r="G57" s="25">
        <v>5.2479102082013229</v>
      </c>
      <c r="H57" s="25">
        <v>4.5759598519685474</v>
      </c>
      <c r="I57" s="25">
        <v>2.3586011459461043</v>
      </c>
      <c r="J57" s="25">
        <v>1.0249825282284686</v>
      </c>
      <c r="K57" s="25">
        <v>-0.52275248519965123</v>
      </c>
    </row>
    <row r="58" spans="1:11">
      <c r="A58" s="19" t="s">
        <v>875</v>
      </c>
      <c r="B58" s="13">
        <v>8073.6692186726641</v>
      </c>
      <c r="C58" s="13">
        <v>7588.2572711577723</v>
      </c>
      <c r="D58" s="13">
        <v>6956.062180085647</v>
      </c>
      <c r="E58" s="13">
        <v>6565.824607779582</v>
      </c>
      <c r="F58" s="17">
        <v>5800.7637214368569</v>
      </c>
      <c r="G58" s="25">
        <v>6.1</v>
      </c>
      <c r="H58" s="25">
        <v>5.7</v>
      </c>
      <c r="I58" s="25">
        <v>5.4</v>
      </c>
      <c r="J58" s="25">
        <v>5</v>
      </c>
      <c r="K58" s="25">
        <v>5.2249999999999996</v>
      </c>
    </row>
    <row r="59" spans="1:11">
      <c r="A59" s="19" t="s">
        <v>7</v>
      </c>
      <c r="B59" s="13">
        <v>59540.490312747155</v>
      </c>
      <c r="C59" s="13">
        <v>57105.705502486453</v>
      </c>
      <c r="D59" s="13">
        <v>60258.138844907553</v>
      </c>
      <c r="E59" s="13">
        <v>59119.902609735233</v>
      </c>
      <c r="F59" s="17">
        <v>50312.634566461595</v>
      </c>
      <c r="G59" s="25">
        <v>1.3658962189646129</v>
      </c>
      <c r="H59" s="25">
        <v>0.93641712856817882</v>
      </c>
      <c r="I59" s="25">
        <v>0.44328131087763012</v>
      </c>
      <c r="J59" s="25">
        <v>0.20639079584878761</v>
      </c>
      <c r="K59" s="25">
        <v>0.7011598352274051</v>
      </c>
    </row>
    <row r="60" spans="1:11">
      <c r="A60" s="19" t="s">
        <v>8</v>
      </c>
      <c r="B60" s="13">
        <v>88125.073405255855</v>
      </c>
      <c r="C60" s="13">
        <v>83076.053074450916</v>
      </c>
      <c r="D60" s="13">
        <v>84624.369229923992</v>
      </c>
      <c r="E60" s="13">
        <v>85871.337303293272</v>
      </c>
      <c r="F60" s="17">
        <v>80950.313315875101</v>
      </c>
      <c r="G60" s="25">
        <v>0.23137724955977212</v>
      </c>
      <c r="H60" s="25">
        <v>-0.692553729211276</v>
      </c>
      <c r="I60" s="25">
        <v>-0.21730029582475163</v>
      </c>
      <c r="J60" s="25">
        <v>-1.322915591351892E-2</v>
      </c>
      <c r="K60" s="25">
        <v>-1.1439084571936653</v>
      </c>
    </row>
    <row r="61" spans="1:11">
      <c r="A61" s="19" t="s">
        <v>876</v>
      </c>
      <c r="B61" s="13">
        <v>10399.213844361739</v>
      </c>
      <c r="C61" s="13">
        <v>10451.285043527814</v>
      </c>
      <c r="D61" s="13">
        <v>10751.89646043092</v>
      </c>
      <c r="E61" s="13">
        <v>10283.893581161925</v>
      </c>
      <c r="F61" s="17">
        <v>9121.3024022215304</v>
      </c>
      <c r="G61" s="25">
        <v>10.45</v>
      </c>
      <c r="H61" s="25">
        <v>6.16</v>
      </c>
      <c r="I61" s="25">
        <v>7.4</v>
      </c>
      <c r="J61" s="25">
        <v>8.17</v>
      </c>
      <c r="K61" s="25">
        <v>8.81</v>
      </c>
    </row>
    <row r="62" spans="1:11">
      <c r="A62" s="19" t="s">
        <v>9</v>
      </c>
      <c r="B62" s="13">
        <v>41243.183668564569</v>
      </c>
      <c r="C62" s="13">
        <v>41651.933938401693</v>
      </c>
      <c r="D62" s="13">
        <v>42416.920126719218</v>
      </c>
      <c r="E62" s="13">
        <v>46452.125759922099</v>
      </c>
      <c r="F62" s="17">
        <v>43805.193704817808</v>
      </c>
      <c r="G62" s="25">
        <v>4.463287364890034</v>
      </c>
      <c r="H62" s="25">
        <v>2.8008206226028509</v>
      </c>
      <c r="I62" s="25">
        <v>2.5683297180043363</v>
      </c>
      <c r="J62" s="25">
        <v>1.4719566872514855</v>
      </c>
      <c r="K62" s="25">
        <v>5.0020842017528544E-2</v>
      </c>
    </row>
    <row r="63" spans="1:11">
      <c r="A63" s="19" t="s">
        <v>176</v>
      </c>
      <c r="B63" s="13">
        <v>49803.663241137168</v>
      </c>
      <c r="C63" s="13">
        <v>51470.494529652024</v>
      </c>
      <c r="D63" s="13">
        <v>52799.648244862059</v>
      </c>
      <c r="E63" s="13">
        <v>54634.97837292801</v>
      </c>
      <c r="F63" s="17">
        <v>56215.034392911337</v>
      </c>
      <c r="G63" s="25">
        <v>3.1</v>
      </c>
      <c r="H63" s="25">
        <v>2</v>
      </c>
      <c r="I63" s="25">
        <v>1.25</v>
      </c>
      <c r="J63" s="25">
        <v>1.43</v>
      </c>
      <c r="K63" s="25">
        <v>-0.16</v>
      </c>
    </row>
    <row r="64" spans="1:11" ht="14.25">
      <c r="A64" s="85" t="s">
        <v>1285</v>
      </c>
      <c r="B64" s="14">
        <v>14351.584033966161</v>
      </c>
      <c r="C64" s="14">
        <v>14502.879597915758</v>
      </c>
      <c r="D64" s="14">
        <v>14734.129425352503</v>
      </c>
      <c r="E64" s="14">
        <v>14960.365170493482</v>
      </c>
      <c r="F64" s="18">
        <v>17005.453401235525</v>
      </c>
      <c r="G64" s="16">
        <v>3.6819799896200385</v>
      </c>
      <c r="H64" s="16">
        <v>2.6513305407099468</v>
      </c>
      <c r="I64" s="16">
        <v>2.3337089300803191</v>
      </c>
      <c r="J64" s="16">
        <v>2.4987472115259477</v>
      </c>
      <c r="K64" s="16">
        <v>1.4425335067716705</v>
      </c>
    </row>
    <row r="65" spans="1:11" ht="12.75" customHeight="1">
      <c r="A65" s="84"/>
      <c r="B65" s="29"/>
      <c r="C65" s="29"/>
      <c r="D65" s="29"/>
      <c r="E65" s="29"/>
      <c r="F65" s="30"/>
      <c r="G65" s="30"/>
      <c r="H65" s="30"/>
      <c r="I65" s="30"/>
      <c r="J65" s="30"/>
      <c r="K65" s="30"/>
    </row>
    <row r="66" spans="1:11" ht="12.75" customHeight="1">
      <c r="A66" s="84"/>
      <c r="B66" s="29"/>
      <c r="C66" s="29"/>
      <c r="D66" s="29"/>
      <c r="E66" s="29"/>
      <c r="F66" s="30"/>
      <c r="G66" s="30"/>
      <c r="H66" s="30"/>
      <c r="I66" s="30"/>
      <c r="J66" s="30"/>
      <c r="K66" s="30"/>
    </row>
    <row r="67" spans="1:11" ht="12.75" customHeight="1">
      <c r="A67" s="84"/>
      <c r="B67" s="29"/>
      <c r="C67" s="29"/>
      <c r="D67" s="29"/>
      <c r="E67" s="29"/>
      <c r="F67" s="30"/>
      <c r="G67" s="30"/>
      <c r="H67" s="30"/>
      <c r="I67" s="30"/>
      <c r="J67" s="30"/>
      <c r="K67" s="30"/>
    </row>
    <row r="68" spans="1:11" ht="12.75" customHeight="1"/>
    <row r="69" spans="1:11" ht="12.75" customHeight="1">
      <c r="A69" s="924" t="s">
        <v>787</v>
      </c>
      <c r="B69" s="924"/>
      <c r="C69" s="924"/>
      <c r="D69" s="924"/>
      <c r="E69" s="924"/>
      <c r="F69" s="924"/>
      <c r="G69" s="924"/>
      <c r="H69" s="924"/>
      <c r="I69" s="924"/>
      <c r="J69" s="924"/>
      <c r="K69" s="924"/>
    </row>
    <row r="70" spans="1:11">
      <c r="A70" s="6"/>
    </row>
    <row r="71" spans="1:11" ht="15" customHeight="1">
      <c r="A71" s="244"/>
      <c r="B71" s="925" t="s">
        <v>810</v>
      </c>
      <c r="C71" s="925"/>
      <c r="D71" s="925"/>
      <c r="E71" s="925"/>
      <c r="F71" s="926"/>
      <c r="G71" s="927" t="s">
        <v>428</v>
      </c>
      <c r="H71" s="927"/>
      <c r="I71" s="927"/>
      <c r="J71" s="927"/>
      <c r="K71" s="927"/>
    </row>
    <row r="72" spans="1:11">
      <c r="A72" s="254"/>
      <c r="B72" s="209">
        <v>40544</v>
      </c>
      <c r="C72" s="231">
        <v>40909</v>
      </c>
      <c r="D72" s="231">
        <v>41275</v>
      </c>
      <c r="E72" s="231">
        <v>41640</v>
      </c>
      <c r="F72" s="232">
        <v>42005</v>
      </c>
      <c r="G72" s="231">
        <v>40544</v>
      </c>
      <c r="H72" s="231">
        <v>40909</v>
      </c>
      <c r="I72" s="231">
        <v>41275</v>
      </c>
      <c r="J72" s="231">
        <v>41640</v>
      </c>
      <c r="K72" s="231">
        <v>42005</v>
      </c>
    </row>
    <row r="73" spans="1:11">
      <c r="A73" s="19" t="s">
        <v>33</v>
      </c>
      <c r="B73" s="618">
        <v>0.96089999999999998</v>
      </c>
      <c r="C73" s="238">
        <v>0.96223199999999998</v>
      </c>
      <c r="D73" s="238">
        <v>1.0416209999999999</v>
      </c>
      <c r="E73" s="238">
        <v>1.112347</v>
      </c>
      <c r="F73" s="239">
        <v>1.339615</v>
      </c>
      <c r="G73" s="238">
        <v>0.98460000000000003</v>
      </c>
      <c r="H73" s="238">
        <v>0.96301999999999999</v>
      </c>
      <c r="I73" s="238">
        <v>1.1175679999999999</v>
      </c>
      <c r="J73" s="238">
        <v>1.2192149999999999</v>
      </c>
      <c r="K73" s="238">
        <v>1.368738</v>
      </c>
    </row>
    <row r="74" spans="1:11">
      <c r="A74" s="83" t="s">
        <v>495</v>
      </c>
      <c r="B74" s="618">
        <v>0.71920674319066147</v>
      </c>
      <c r="C74" s="238">
        <v>0.77884778906250007</v>
      </c>
      <c r="D74" s="238">
        <v>0.75323422745098068</v>
      </c>
      <c r="E74" s="238">
        <v>0.75394055294117635</v>
      </c>
      <c r="F74" s="239">
        <v>0.90189622656250013</v>
      </c>
      <c r="G74" s="238">
        <v>0.77285700000000002</v>
      </c>
      <c r="H74" s="238">
        <v>0.75792000000000004</v>
      </c>
      <c r="I74" s="238">
        <v>0.72511099999999995</v>
      </c>
      <c r="J74" s="238">
        <v>0.82365500000000003</v>
      </c>
      <c r="K74" s="238">
        <v>0.91852699999999998</v>
      </c>
    </row>
    <row r="75" spans="1:11">
      <c r="A75" s="83" t="s">
        <v>497</v>
      </c>
      <c r="B75" s="238">
        <v>1.6746000000000001</v>
      </c>
      <c r="C75" s="238">
        <v>1.9550000000000001</v>
      </c>
      <c r="D75" s="238">
        <v>2.1604999999999999</v>
      </c>
      <c r="E75" s="238">
        <v>2.3546999999999998</v>
      </c>
      <c r="F75" s="239">
        <v>3.3386999999999998</v>
      </c>
      <c r="G75" s="238">
        <v>1.8757999999999999</v>
      </c>
      <c r="H75" s="238">
        <v>2.0434999999999999</v>
      </c>
      <c r="I75" s="238">
        <v>2.3426</v>
      </c>
      <c r="J75" s="238">
        <v>2.6562000000000001</v>
      </c>
      <c r="K75" s="238">
        <v>3.9047999999999998</v>
      </c>
    </row>
    <row r="76" spans="1:11">
      <c r="A76" s="19" t="s">
        <v>496</v>
      </c>
      <c r="B76" s="238">
        <v>0.98906920000000009</v>
      </c>
      <c r="C76" s="238">
        <v>0.9995800796812746</v>
      </c>
      <c r="D76" s="238">
        <v>1.0299148000000007</v>
      </c>
      <c r="E76" s="238">
        <v>1.1044663999999997</v>
      </c>
      <c r="F76" s="239">
        <v>1.2787107999999998</v>
      </c>
      <c r="G76" s="238">
        <v>1.0169999999999999</v>
      </c>
      <c r="H76" s="238">
        <v>0.99490000000000001</v>
      </c>
      <c r="I76" s="238">
        <v>1.0636000000000001</v>
      </c>
      <c r="J76" s="238">
        <v>1.1600999999999999</v>
      </c>
      <c r="K76" s="238">
        <v>1.3839999999999999</v>
      </c>
    </row>
    <row r="77" spans="1:11">
      <c r="A77" s="19" t="s">
        <v>498</v>
      </c>
      <c r="B77" s="238">
        <v>6.4614000000000003</v>
      </c>
      <c r="C77" s="238">
        <v>6.3125</v>
      </c>
      <c r="D77" s="238">
        <v>6.1932</v>
      </c>
      <c r="E77" s="238">
        <v>6.1428000000000003</v>
      </c>
      <c r="F77" s="239" t="s">
        <v>989</v>
      </c>
      <c r="G77" s="238">
        <v>6.3009000000000004</v>
      </c>
      <c r="H77" s="238">
        <v>6.2854999999999999</v>
      </c>
      <c r="I77" s="238">
        <v>6.0968999999999998</v>
      </c>
      <c r="J77" s="238">
        <v>6.1189999999999998</v>
      </c>
      <c r="K77" s="238" t="s">
        <v>989</v>
      </c>
    </row>
    <row r="78" spans="1:11">
      <c r="A78" s="19" t="s">
        <v>158</v>
      </c>
      <c r="B78" s="238">
        <v>0.71920674319066147</v>
      </c>
      <c r="C78" s="238">
        <v>0.77884778906250007</v>
      </c>
      <c r="D78" s="238">
        <v>0.75323422745098068</v>
      </c>
      <c r="E78" s="238">
        <v>0.75394055294117635</v>
      </c>
      <c r="F78" s="239">
        <v>0.90189622656250013</v>
      </c>
      <c r="G78" s="238">
        <v>0.77285700000000002</v>
      </c>
      <c r="H78" s="238">
        <v>0.75792000000000004</v>
      </c>
      <c r="I78" s="238">
        <v>0.72511099999999995</v>
      </c>
      <c r="J78" s="238">
        <v>0.82365500000000003</v>
      </c>
      <c r="K78" s="238">
        <v>0.91852699999999998</v>
      </c>
    </row>
    <row r="79" spans="1:11">
      <c r="A79" s="19" t="s">
        <v>159</v>
      </c>
      <c r="B79" s="238">
        <v>0.71920674319066147</v>
      </c>
      <c r="C79" s="238">
        <v>0.77884778906250007</v>
      </c>
      <c r="D79" s="238">
        <v>0.75323422745098068</v>
      </c>
      <c r="E79" s="238">
        <v>0.75394055294117635</v>
      </c>
      <c r="F79" s="239">
        <v>0.90189622656250013</v>
      </c>
      <c r="G79" s="238">
        <v>0.77285700000000002</v>
      </c>
      <c r="H79" s="238">
        <v>0.75792000000000004</v>
      </c>
      <c r="I79" s="238">
        <v>0.72511099999999995</v>
      </c>
      <c r="J79" s="238">
        <v>0.82365500000000003</v>
      </c>
      <c r="K79" s="238">
        <v>0.91852699999999998</v>
      </c>
    </row>
    <row r="80" spans="1:11">
      <c r="A80" s="19" t="s">
        <v>693</v>
      </c>
      <c r="B80" s="238">
        <v>7.7848536585365853</v>
      </c>
      <c r="C80" s="238">
        <v>7.7570931174089095</v>
      </c>
      <c r="D80" s="238">
        <v>7.7565975103734344</v>
      </c>
      <c r="E80" s="238">
        <v>7.7545040650406509</v>
      </c>
      <c r="F80" s="239">
        <v>7.7524353448275782</v>
      </c>
      <c r="G80" s="238">
        <v>7.7690000000000001</v>
      </c>
      <c r="H80" s="238">
        <v>7.7510000000000003</v>
      </c>
      <c r="I80" s="238">
        <v>7.7539999999999996</v>
      </c>
      <c r="J80" s="238">
        <v>7.758</v>
      </c>
      <c r="K80" s="238">
        <v>7.75</v>
      </c>
    </row>
    <row r="81" spans="1:11">
      <c r="A81" s="19" t="s">
        <v>924</v>
      </c>
      <c r="B81" s="95">
        <v>46.671540000000007</v>
      </c>
      <c r="C81" s="95">
        <v>53.49445413223139</v>
      </c>
      <c r="D81" s="95">
        <v>58.646697530864209</v>
      </c>
      <c r="E81" s="95">
        <v>61.02323076923075</v>
      </c>
      <c r="F81" s="220">
        <v>64.096353879310328</v>
      </c>
      <c r="G81" s="95">
        <v>53.265999999999998</v>
      </c>
      <c r="H81" s="95">
        <v>54.777299999999997</v>
      </c>
      <c r="I81" s="95">
        <v>61.896999999999998</v>
      </c>
      <c r="J81" s="95">
        <v>63.331499999999998</v>
      </c>
      <c r="K81" s="95">
        <v>66.325999999999993</v>
      </c>
    </row>
    <row r="82" spans="1:11">
      <c r="A82" s="19" t="s">
        <v>119</v>
      </c>
      <c r="B82" s="238">
        <v>0.71920674319066147</v>
      </c>
      <c r="C82" s="238">
        <v>0.77884778906250007</v>
      </c>
      <c r="D82" s="238">
        <v>0.75323422745098068</v>
      </c>
      <c r="E82" s="238">
        <v>0.75394055294117635</v>
      </c>
      <c r="F82" s="239">
        <v>0.90189622656250013</v>
      </c>
      <c r="G82" s="238">
        <v>0.77285700000000002</v>
      </c>
      <c r="H82" s="238">
        <v>0.75792000000000004</v>
      </c>
      <c r="I82" s="238">
        <v>0.72511099999999995</v>
      </c>
      <c r="J82" s="238">
        <v>0.82365500000000003</v>
      </c>
      <c r="K82" s="238">
        <v>0.91852699999999998</v>
      </c>
    </row>
    <row r="83" spans="1:11">
      <c r="A83" s="19" t="s">
        <v>4</v>
      </c>
      <c r="B83" s="95">
        <v>79.701750972762682</v>
      </c>
      <c r="C83" s="95">
        <v>79.752812499999962</v>
      </c>
      <c r="D83" s="95">
        <v>97.618078431372567</v>
      </c>
      <c r="E83" s="95">
        <v>105.81772549019607</v>
      </c>
      <c r="F83" s="220">
        <v>121.07957031250002</v>
      </c>
      <c r="G83" s="95">
        <v>77.44</v>
      </c>
      <c r="H83" s="95">
        <v>86.11</v>
      </c>
      <c r="I83" s="95">
        <v>104.94</v>
      </c>
      <c r="J83" s="95">
        <v>119.62</v>
      </c>
      <c r="K83" s="95">
        <v>120.39</v>
      </c>
    </row>
    <row r="84" spans="1:11">
      <c r="A84" s="19" t="s">
        <v>871</v>
      </c>
      <c r="B84" s="95">
        <v>1108.1099999999999</v>
      </c>
      <c r="C84" s="95">
        <v>1126.8800000000001</v>
      </c>
      <c r="D84" s="95">
        <v>1095.04</v>
      </c>
      <c r="E84" s="95">
        <v>1053.22</v>
      </c>
      <c r="F84" s="220">
        <v>1131.49</v>
      </c>
      <c r="G84" s="95">
        <v>1153.3</v>
      </c>
      <c r="H84" s="95">
        <v>1071.0999999999999</v>
      </c>
      <c r="I84" s="95">
        <v>1055.3</v>
      </c>
      <c r="J84" s="95">
        <v>1099.2</v>
      </c>
      <c r="K84" s="95">
        <v>1172</v>
      </c>
    </row>
    <row r="85" spans="1:11">
      <c r="A85" s="19" t="s">
        <v>872</v>
      </c>
      <c r="B85" s="95">
        <v>12.427289999999999</v>
      </c>
      <c r="C85" s="95">
        <v>13.1685</v>
      </c>
      <c r="D85" s="95">
        <v>12.7675</v>
      </c>
      <c r="E85" s="95">
        <v>13.298299999999999</v>
      </c>
      <c r="F85" s="220">
        <v>15.853999999999999</v>
      </c>
      <c r="G85" s="95">
        <v>13.9787</v>
      </c>
      <c r="H85" s="95">
        <v>13.0101</v>
      </c>
      <c r="I85" s="95">
        <v>13.076499999999999</v>
      </c>
      <c r="J85" s="95">
        <v>14.718</v>
      </c>
      <c r="K85" s="95">
        <v>17.207000000000001</v>
      </c>
    </row>
    <row r="86" spans="1:11">
      <c r="A86" s="83" t="s">
        <v>5</v>
      </c>
      <c r="B86" s="238">
        <v>0.71920674319066147</v>
      </c>
      <c r="C86" s="238">
        <v>0.77884778906250007</v>
      </c>
      <c r="D86" s="238">
        <v>0.75323422745098068</v>
      </c>
      <c r="E86" s="238">
        <v>0.75394055294117635</v>
      </c>
      <c r="F86" s="239">
        <v>0.90189622656250013</v>
      </c>
      <c r="G86" s="238">
        <v>0.77285700000000002</v>
      </c>
      <c r="H86" s="238">
        <v>0.75792000000000004</v>
      </c>
      <c r="I86" s="238">
        <v>0.72511099999999995</v>
      </c>
      <c r="J86" s="238">
        <v>0.82365500000000003</v>
      </c>
      <c r="K86" s="238">
        <v>0.91852699999999998</v>
      </c>
    </row>
    <row r="87" spans="1:11">
      <c r="A87" s="83" t="s">
        <v>873</v>
      </c>
      <c r="B87" s="95">
        <v>29.352900000000002</v>
      </c>
      <c r="C87" s="95">
        <v>31.0672</v>
      </c>
      <c r="D87" s="95">
        <v>31.8215</v>
      </c>
      <c r="E87" s="95">
        <v>37.967300000000002</v>
      </c>
      <c r="F87" s="220">
        <v>60.660600000000002</v>
      </c>
      <c r="G87" s="95">
        <v>32.196100000000001</v>
      </c>
      <c r="H87" s="95">
        <v>30.372699999999998</v>
      </c>
      <c r="I87" s="95">
        <v>32.729199999999999</v>
      </c>
      <c r="J87" s="95">
        <v>56.258400000000002</v>
      </c>
      <c r="K87" s="95">
        <v>72.8827</v>
      </c>
    </row>
    <row r="88" spans="1:11">
      <c r="A88" s="83" t="s">
        <v>874</v>
      </c>
      <c r="B88" s="95">
        <v>3.75</v>
      </c>
      <c r="C88" s="95">
        <v>3.75</v>
      </c>
      <c r="D88" s="95">
        <v>3.75</v>
      </c>
      <c r="E88" s="95">
        <v>3.75</v>
      </c>
      <c r="F88" s="220">
        <v>3.75</v>
      </c>
      <c r="G88" s="95">
        <v>3.75</v>
      </c>
      <c r="H88" s="95">
        <v>3.75</v>
      </c>
      <c r="I88" s="95">
        <v>3.75</v>
      </c>
      <c r="J88" s="95">
        <v>3.75</v>
      </c>
      <c r="K88" s="95">
        <v>3.75</v>
      </c>
    </row>
    <row r="89" spans="1:11">
      <c r="A89" s="19" t="s">
        <v>6</v>
      </c>
      <c r="B89" s="238">
        <v>1.2579</v>
      </c>
      <c r="C89" s="238">
        <v>1.2497</v>
      </c>
      <c r="D89" s="238">
        <v>1.2513000000000001</v>
      </c>
      <c r="E89" s="238">
        <v>1.2670999999999999</v>
      </c>
      <c r="F89" s="239">
        <v>1.3749</v>
      </c>
      <c r="G89" s="238">
        <v>1.3007</v>
      </c>
      <c r="H89" s="238">
        <v>1.2221</v>
      </c>
      <c r="I89" s="238">
        <v>1.2653000000000001</v>
      </c>
      <c r="J89" s="238">
        <v>1.3212999999999999</v>
      </c>
      <c r="K89" s="238">
        <v>1.4138999999999999</v>
      </c>
    </row>
    <row r="90" spans="1:11">
      <c r="A90" s="19" t="s">
        <v>875</v>
      </c>
      <c r="B90" s="238">
        <v>7.2530000000000001</v>
      </c>
      <c r="C90" s="238">
        <v>8.2100000000000009</v>
      </c>
      <c r="D90" s="238">
        <v>9.65</v>
      </c>
      <c r="E90" s="238">
        <v>10.843999999999999</v>
      </c>
      <c r="F90" s="239">
        <v>12.750999999999999</v>
      </c>
      <c r="G90" s="238">
        <v>8.1319999999999997</v>
      </c>
      <c r="H90" s="238">
        <v>8.4979999999999993</v>
      </c>
      <c r="I90" s="238">
        <v>10.5</v>
      </c>
      <c r="J90" s="238">
        <v>11.579000000000001</v>
      </c>
      <c r="K90" s="238">
        <v>15.574</v>
      </c>
    </row>
    <row r="91" spans="1:11">
      <c r="A91" s="19" t="s">
        <v>7</v>
      </c>
      <c r="B91" s="238">
        <v>6.4939498054474667</v>
      </c>
      <c r="C91" s="238">
        <v>6.7772242187499989</v>
      </c>
      <c r="D91" s="238">
        <v>6.5149070588235309</v>
      </c>
      <c r="E91" s="238">
        <v>6.8636129411764726</v>
      </c>
      <c r="F91" s="239">
        <v>8.4347230468749963</v>
      </c>
      <c r="G91" s="238">
        <v>6.8876999999999997</v>
      </c>
      <c r="H91" s="238">
        <v>6.5045000000000002</v>
      </c>
      <c r="I91" s="238">
        <v>6.4238</v>
      </c>
      <c r="J91" s="238">
        <v>7.7366000000000001</v>
      </c>
      <c r="K91" s="238">
        <v>8.4407999999999994</v>
      </c>
    </row>
    <row r="92" spans="1:11">
      <c r="A92" s="19" t="s">
        <v>8</v>
      </c>
      <c r="B92" s="238">
        <v>0.88676575875486363</v>
      </c>
      <c r="C92" s="238">
        <v>0.93868164062499992</v>
      </c>
      <c r="D92" s="238">
        <v>0.92728117647058828</v>
      </c>
      <c r="E92" s="238">
        <v>0.91554549019607778</v>
      </c>
      <c r="F92" s="239">
        <v>0.96285078125000001</v>
      </c>
      <c r="G92" s="238">
        <v>0.9395</v>
      </c>
      <c r="H92" s="238">
        <v>0.91500000000000004</v>
      </c>
      <c r="I92" s="238">
        <v>0.8901</v>
      </c>
      <c r="J92" s="238">
        <v>0.99039999999999995</v>
      </c>
      <c r="K92" s="238">
        <v>0.99519999999999997</v>
      </c>
    </row>
    <row r="93" spans="1:11">
      <c r="A93" s="19" t="s">
        <v>876</v>
      </c>
      <c r="B93" s="238">
        <v>1.67</v>
      </c>
      <c r="C93" s="238">
        <v>1.7925</v>
      </c>
      <c r="D93" s="238">
        <v>1.9013</v>
      </c>
      <c r="E93" s="238">
        <v>2.1879</v>
      </c>
      <c r="F93" s="239">
        <v>2.72</v>
      </c>
      <c r="G93" s="238">
        <v>1.9065000000000001</v>
      </c>
      <c r="H93" s="238">
        <v>1.7826</v>
      </c>
      <c r="I93" s="238">
        <v>2.1343000000000001</v>
      </c>
      <c r="J93" s="238">
        <v>2.3189000000000002</v>
      </c>
      <c r="K93" s="238">
        <v>2.9076</v>
      </c>
    </row>
    <row r="94" spans="1:11">
      <c r="A94" s="19" t="s">
        <v>9</v>
      </c>
      <c r="B94" s="238">
        <v>0.62384187267360292</v>
      </c>
      <c r="C94" s="238">
        <v>0.63127345636038401</v>
      </c>
      <c r="D94" s="238">
        <v>0.63973829886504363</v>
      </c>
      <c r="E94" s="238">
        <v>0.607358101465858</v>
      </c>
      <c r="F94" s="239">
        <v>0.65432181617025764</v>
      </c>
      <c r="G94" s="238">
        <v>0.64557779212395094</v>
      </c>
      <c r="H94" s="238">
        <v>0.61854394754747322</v>
      </c>
      <c r="I94" s="238">
        <v>0.60452182323781889</v>
      </c>
      <c r="J94" s="238">
        <v>0.64156027458779752</v>
      </c>
      <c r="K94" s="238">
        <v>0.67417245331355757</v>
      </c>
    </row>
    <row r="95" spans="1:11">
      <c r="A95" s="19" t="s">
        <v>176</v>
      </c>
      <c r="B95" s="238" t="s">
        <v>381</v>
      </c>
      <c r="C95" s="238" t="s">
        <v>381</v>
      </c>
      <c r="D95" s="238" t="s">
        <v>381</v>
      </c>
      <c r="E95" s="238" t="s">
        <v>381</v>
      </c>
      <c r="F95" s="239" t="s">
        <v>381</v>
      </c>
      <c r="G95" s="23" t="s">
        <v>381</v>
      </c>
      <c r="H95" s="23" t="s">
        <v>381</v>
      </c>
      <c r="I95" s="23" t="s">
        <v>381</v>
      </c>
      <c r="J95" s="23" t="s">
        <v>381</v>
      </c>
      <c r="K95" s="23" t="s">
        <v>381</v>
      </c>
    </row>
    <row r="96" spans="1:11">
      <c r="A96" s="263" t="s">
        <v>1286</v>
      </c>
      <c r="B96" s="240" t="s">
        <v>381</v>
      </c>
      <c r="C96" s="240" t="s">
        <v>381</v>
      </c>
      <c r="D96" s="240" t="s">
        <v>381</v>
      </c>
      <c r="E96" s="240" t="s">
        <v>381</v>
      </c>
      <c r="F96" s="241" t="s">
        <v>381</v>
      </c>
      <c r="G96" s="242" t="s">
        <v>381</v>
      </c>
      <c r="H96" s="242" t="s">
        <v>381</v>
      </c>
      <c r="I96" s="242" t="s">
        <v>381</v>
      </c>
      <c r="J96" s="242" t="s">
        <v>381</v>
      </c>
      <c r="K96" s="242" t="s">
        <v>381</v>
      </c>
    </row>
    <row r="97" spans="1:11" ht="14.25" customHeight="1">
      <c r="A97" s="928" t="s">
        <v>836</v>
      </c>
      <c r="B97" s="929"/>
      <c r="C97" s="929"/>
      <c r="D97" s="929"/>
      <c r="E97" s="929"/>
      <c r="F97" s="929"/>
      <c r="G97" s="929"/>
      <c r="H97" s="929"/>
      <c r="I97" s="929"/>
      <c r="J97" s="929"/>
      <c r="K97" s="929"/>
    </row>
    <row r="98" spans="1:11" ht="14.25" customHeight="1">
      <c r="A98" s="930" t="s">
        <v>642</v>
      </c>
      <c r="B98" s="931"/>
      <c r="C98" s="931"/>
      <c r="D98" s="931"/>
      <c r="E98" s="931"/>
      <c r="F98" s="931"/>
      <c r="G98" s="931"/>
      <c r="H98" s="931"/>
      <c r="I98" s="931"/>
      <c r="J98" s="931"/>
      <c r="K98" s="931"/>
    </row>
    <row r="99" spans="1:11" ht="12.75" customHeight="1">
      <c r="A99" s="619"/>
      <c r="B99" s="620"/>
      <c r="C99" s="620"/>
      <c r="D99" s="620"/>
      <c r="E99" s="620"/>
      <c r="F99" s="620"/>
      <c r="G99" s="620"/>
      <c r="H99" s="620"/>
      <c r="I99" s="620"/>
      <c r="J99" s="620"/>
      <c r="K99" s="620"/>
    </row>
    <row r="100" spans="1:11">
      <c r="A100" s="8"/>
      <c r="B100" s="88"/>
      <c r="C100" s="88"/>
      <c r="D100" s="88"/>
      <c r="E100" s="88"/>
      <c r="F100" s="88"/>
      <c r="G100" s="88"/>
      <c r="H100" s="88"/>
      <c r="I100" s="88"/>
      <c r="J100" s="88"/>
    </row>
    <row r="103" spans="1:11">
      <c r="A103" s="924" t="s">
        <v>788</v>
      </c>
      <c r="B103" s="924"/>
      <c r="C103" s="924"/>
      <c r="D103" s="924"/>
      <c r="E103" s="924"/>
      <c r="F103" s="924"/>
      <c r="G103" s="924"/>
      <c r="H103" s="924"/>
      <c r="I103" s="924"/>
      <c r="J103" s="924"/>
      <c r="K103" s="924"/>
    </row>
    <row r="104" spans="1:11" ht="15">
      <c r="A104" s="932" t="s">
        <v>473</v>
      </c>
      <c r="B104" s="932"/>
      <c r="C104" s="932"/>
      <c r="D104" s="932"/>
      <c r="E104" s="932"/>
      <c r="F104" s="932"/>
      <c r="G104" s="932"/>
      <c r="H104" s="932"/>
      <c r="I104" s="932"/>
      <c r="J104" s="932"/>
      <c r="K104" s="932"/>
    </row>
    <row r="105" spans="1:11">
      <c r="A105" s="20" t="s">
        <v>474</v>
      </c>
    </row>
    <row r="106" spans="1:11">
      <c r="A106" s="6"/>
      <c r="B106" s="248"/>
      <c r="C106" s="248"/>
      <c r="D106" s="248"/>
      <c r="E106" s="248"/>
      <c r="F106" s="248"/>
      <c r="G106" s="248"/>
      <c r="H106" s="248"/>
      <c r="I106" s="248"/>
      <c r="J106" s="248"/>
      <c r="K106" s="248"/>
    </row>
    <row r="107" spans="1:11" ht="15" customHeight="1">
      <c r="A107" s="244"/>
      <c r="B107" s="925" t="s">
        <v>108</v>
      </c>
      <c r="C107" s="925"/>
      <c r="D107" s="925"/>
      <c r="E107" s="925"/>
      <c r="F107" s="926"/>
      <c r="G107" s="927" t="s">
        <v>140</v>
      </c>
      <c r="H107" s="927"/>
      <c r="I107" s="927"/>
      <c r="J107" s="927"/>
      <c r="K107" s="927"/>
    </row>
    <row r="108" spans="1:11">
      <c r="A108" s="254"/>
      <c r="B108" s="231">
        <v>40544</v>
      </c>
      <c r="C108" s="231">
        <v>40909</v>
      </c>
      <c r="D108" s="231">
        <v>41275</v>
      </c>
      <c r="E108" s="231">
        <v>41640</v>
      </c>
      <c r="F108" s="232">
        <v>42005</v>
      </c>
      <c r="G108" s="231">
        <v>40544</v>
      </c>
      <c r="H108" s="231">
        <v>40909</v>
      </c>
      <c r="I108" s="231">
        <v>41275</v>
      </c>
      <c r="J108" s="231">
        <v>41640</v>
      </c>
      <c r="K108" s="231">
        <v>42005</v>
      </c>
    </row>
    <row r="109" spans="1:11">
      <c r="A109" s="19" t="s">
        <v>33</v>
      </c>
      <c r="B109" s="311">
        <v>60.011326426975423</v>
      </c>
      <c r="C109" s="95">
        <v>64.774791800793338</v>
      </c>
      <c r="D109" s="95">
        <v>59.544296186003905</v>
      </c>
      <c r="E109" s="95">
        <v>57.814503594525988</v>
      </c>
      <c r="F109" s="220">
        <v>55.276451738754972</v>
      </c>
      <c r="G109" s="25">
        <v>2680.2401053928497</v>
      </c>
      <c r="H109" s="25">
        <v>2843.6818060540577</v>
      </c>
      <c r="I109" s="25">
        <v>2570.8329599837275</v>
      </c>
      <c r="J109" s="25">
        <v>2459.7920569510034</v>
      </c>
      <c r="K109" s="25">
        <v>2319.9310413627268</v>
      </c>
    </row>
    <row r="110" spans="1:11">
      <c r="A110" s="83" t="s">
        <v>495</v>
      </c>
      <c r="B110" s="311" t="s">
        <v>381</v>
      </c>
      <c r="C110" s="95" t="s">
        <v>381</v>
      </c>
      <c r="D110" s="95" t="s">
        <v>381</v>
      </c>
      <c r="E110" s="95" t="s">
        <v>381</v>
      </c>
      <c r="F110" s="220" t="s">
        <v>381</v>
      </c>
      <c r="G110" s="25" t="s">
        <v>989</v>
      </c>
      <c r="H110" s="25" t="s">
        <v>989</v>
      </c>
      <c r="I110" s="25" t="s">
        <v>989</v>
      </c>
      <c r="J110" s="25" t="s">
        <v>989</v>
      </c>
      <c r="K110" s="25" t="s">
        <v>989</v>
      </c>
    </row>
    <row r="111" spans="1:11">
      <c r="A111" s="83" t="s">
        <v>497</v>
      </c>
      <c r="B111" s="95">
        <v>86.773467320609868</v>
      </c>
      <c r="C111" s="95">
        <v>91.722405676535359</v>
      </c>
      <c r="D111" s="95">
        <v>87.227699564586359</v>
      </c>
      <c r="E111" s="95">
        <v>83.254609216173463</v>
      </c>
      <c r="F111" s="220">
        <v>57.745642030321655</v>
      </c>
      <c r="G111" s="25">
        <v>439.59526287835428</v>
      </c>
      <c r="H111" s="25">
        <v>460.34984906288918</v>
      </c>
      <c r="I111" s="25">
        <v>433.88015163367851</v>
      </c>
      <c r="J111" s="25">
        <v>410.56010225794802</v>
      </c>
      <c r="K111" s="25">
        <v>282.41620790493306</v>
      </c>
    </row>
    <row r="112" spans="1:11">
      <c r="A112" s="19" t="s">
        <v>496</v>
      </c>
      <c r="B112" s="95">
        <v>65.335274336283192</v>
      </c>
      <c r="C112" s="95">
        <v>69.592609307468095</v>
      </c>
      <c r="D112" s="95">
        <v>67.921388679954873</v>
      </c>
      <c r="E112" s="95">
        <v>65.301924834066043</v>
      </c>
      <c r="F112" s="220">
        <v>58.78235549132949</v>
      </c>
      <c r="G112" s="25">
        <v>1904.6569588685086</v>
      </c>
      <c r="H112" s="25">
        <v>2005.6157240679447</v>
      </c>
      <c r="I112" s="25">
        <v>1934.9525713053119</v>
      </c>
      <c r="J112" s="25">
        <v>1839.6697936276305</v>
      </c>
      <c r="K112" s="25">
        <v>1640.7995934488604</v>
      </c>
    </row>
    <row r="113" spans="1:11">
      <c r="A113" s="19" t="s">
        <v>498</v>
      </c>
      <c r="B113" s="95" t="s">
        <v>989</v>
      </c>
      <c r="C113" s="95" t="s">
        <v>989</v>
      </c>
      <c r="D113" s="95" t="s">
        <v>989</v>
      </c>
      <c r="E113" s="95" t="s">
        <v>989</v>
      </c>
      <c r="F113" s="220" t="s">
        <v>989</v>
      </c>
      <c r="G113" s="25" t="s">
        <v>989</v>
      </c>
      <c r="H113" s="25" t="s">
        <v>989</v>
      </c>
      <c r="I113" s="25" t="s">
        <v>989</v>
      </c>
      <c r="J113" s="25" t="s">
        <v>989</v>
      </c>
      <c r="K113" s="25" t="s">
        <v>989</v>
      </c>
    </row>
    <row r="114" spans="1:11">
      <c r="A114" s="19" t="s">
        <v>158</v>
      </c>
      <c r="B114" s="95" t="s">
        <v>381</v>
      </c>
      <c r="C114" s="95" t="s">
        <v>381</v>
      </c>
      <c r="D114" s="95" t="s">
        <v>381</v>
      </c>
      <c r="E114" s="95" t="s">
        <v>381</v>
      </c>
      <c r="F114" s="220" t="s">
        <v>381</v>
      </c>
      <c r="G114" s="25" t="s">
        <v>989</v>
      </c>
      <c r="H114" s="25" t="s">
        <v>989</v>
      </c>
      <c r="I114" s="25" t="s">
        <v>989</v>
      </c>
      <c r="J114" s="25" t="s">
        <v>989</v>
      </c>
      <c r="K114" s="25" t="s">
        <v>989</v>
      </c>
    </row>
    <row r="115" spans="1:11">
      <c r="A115" s="19" t="s">
        <v>159</v>
      </c>
      <c r="B115" s="95" t="s">
        <v>381</v>
      </c>
      <c r="C115" s="95" t="s">
        <v>381</v>
      </c>
      <c r="D115" s="95" t="s">
        <v>381</v>
      </c>
      <c r="E115" s="95" t="s">
        <v>381</v>
      </c>
      <c r="F115" s="220" t="s">
        <v>381</v>
      </c>
      <c r="G115" s="25" t="s">
        <v>989</v>
      </c>
      <c r="H115" s="25" t="s">
        <v>989</v>
      </c>
      <c r="I115" s="25" t="s">
        <v>989</v>
      </c>
      <c r="J115" s="25" t="s">
        <v>989</v>
      </c>
      <c r="K115" s="25" t="s">
        <v>989</v>
      </c>
    </row>
    <row r="116" spans="1:11">
      <c r="A116" s="19" t="s">
        <v>693</v>
      </c>
      <c r="B116" s="95">
        <v>34.753250096537521</v>
      </c>
      <c r="C116" s="95">
        <v>38.953038317636434</v>
      </c>
      <c r="D116" s="95">
        <v>43.876192932679913</v>
      </c>
      <c r="E116" s="95">
        <v>45.567156483629802</v>
      </c>
      <c r="F116" s="220">
        <v>47.977548387096775</v>
      </c>
      <c r="G116" s="25">
        <v>4886.2901547350439</v>
      </c>
      <c r="H116" s="25">
        <v>5426.8014764257559</v>
      </c>
      <c r="I116" s="25">
        <v>6075.5203595613166</v>
      </c>
      <c r="J116" s="25">
        <v>6270.8534347526047</v>
      </c>
      <c r="K116" s="25">
        <v>6550.0147972773011</v>
      </c>
    </row>
    <row r="117" spans="1:11">
      <c r="A117" s="19" t="s">
        <v>924</v>
      </c>
      <c r="B117" s="95">
        <v>200.18172943340966</v>
      </c>
      <c r="C117" s="95">
        <v>215.42445502060161</v>
      </c>
      <c r="D117" s="95">
        <v>210.0836874161914</v>
      </c>
      <c r="E117" s="95">
        <v>228.68146183178987</v>
      </c>
      <c r="F117" s="220">
        <v>250.79636944787867</v>
      </c>
      <c r="G117" s="25">
        <v>166.54054029401803</v>
      </c>
      <c r="H117" s="25">
        <v>177.01269927740478</v>
      </c>
      <c r="I117" s="25">
        <v>170.38417470899546</v>
      </c>
      <c r="J117" s="25">
        <v>180.4904986833385</v>
      </c>
      <c r="K117" s="25">
        <v>195.47651554783997</v>
      </c>
    </row>
    <row r="118" spans="1:11">
      <c r="A118" s="19" t="s">
        <v>119</v>
      </c>
      <c r="B118" s="95" t="s">
        <v>381</v>
      </c>
      <c r="C118" s="95" t="s">
        <v>381</v>
      </c>
      <c r="D118" s="95" t="s">
        <v>381</v>
      </c>
      <c r="E118" s="95" t="s">
        <v>381</v>
      </c>
      <c r="F118" s="220" t="s">
        <v>381</v>
      </c>
      <c r="G118" s="25" t="s">
        <v>989</v>
      </c>
      <c r="H118" s="25" t="s">
        <v>989</v>
      </c>
      <c r="I118" s="25" t="s">
        <v>989</v>
      </c>
      <c r="J118" s="25" t="s">
        <v>989</v>
      </c>
      <c r="K118" s="25" t="s">
        <v>989</v>
      </c>
    </row>
    <row r="119" spans="1:11">
      <c r="A119" s="19" t="s">
        <v>4</v>
      </c>
      <c r="B119" s="95">
        <v>1143.4215134297522</v>
      </c>
      <c r="C119" s="95">
        <v>1059.4691092788294</v>
      </c>
      <c r="D119" s="95">
        <v>903.08418143701158</v>
      </c>
      <c r="E119" s="95">
        <v>817.07043136599225</v>
      </c>
      <c r="F119" s="220">
        <v>856.54968851233491</v>
      </c>
      <c r="G119" s="25">
        <v>8947.0302070419348</v>
      </c>
      <c r="H119" s="25">
        <v>8308.5841609130639</v>
      </c>
      <c r="I119" s="25">
        <v>7094.2527096813119</v>
      </c>
      <c r="J119" s="25">
        <v>6429.4235371056102</v>
      </c>
      <c r="K119" s="25">
        <v>6738.6491111032565</v>
      </c>
    </row>
    <row r="120" spans="1:11">
      <c r="A120" s="19" t="s">
        <v>871</v>
      </c>
      <c r="B120" s="95">
        <v>42.096535159975723</v>
      </c>
      <c r="C120" s="95">
        <v>50.623528148632253</v>
      </c>
      <c r="D120" s="95">
        <v>59.935513124230077</v>
      </c>
      <c r="E120" s="95">
        <v>68.07102983988355</v>
      </c>
      <c r="F120" s="220">
        <v>73.917548634812292</v>
      </c>
      <c r="G120" s="25">
        <v>845.66108337047831</v>
      </c>
      <c r="H120" s="25">
        <v>1012.380643323905</v>
      </c>
      <c r="I120" s="25">
        <v>1193.4669088366568</v>
      </c>
      <c r="J120" s="25">
        <v>1349.9740319830833</v>
      </c>
      <c r="K120" s="25">
        <v>1460.3291961198504</v>
      </c>
    </row>
    <row r="121" spans="1:11">
      <c r="A121" s="19" t="s">
        <v>872</v>
      </c>
      <c r="B121" s="95">
        <v>54.618161917774898</v>
      </c>
      <c r="C121" s="95">
        <v>64.979946349374714</v>
      </c>
      <c r="D121" s="95">
        <v>70.192727411769198</v>
      </c>
      <c r="E121" s="95">
        <v>72.217149069167007</v>
      </c>
      <c r="F121" s="220">
        <v>72.024585401290167</v>
      </c>
      <c r="G121" s="25">
        <v>501.94334445734535</v>
      </c>
      <c r="H121" s="25">
        <v>558.8019231244665</v>
      </c>
      <c r="I121" s="25">
        <v>596.64963867310064</v>
      </c>
      <c r="J121" s="25">
        <v>606.97901350810241</v>
      </c>
      <c r="K121" s="25">
        <v>598.78233120044069</v>
      </c>
    </row>
    <row r="122" spans="1:11">
      <c r="A122" s="83" t="s">
        <v>5</v>
      </c>
      <c r="B122" s="95" t="s">
        <v>381</v>
      </c>
      <c r="C122" s="95" t="s">
        <v>381</v>
      </c>
      <c r="D122" s="95" t="s">
        <v>381</v>
      </c>
      <c r="E122" s="95" t="s">
        <v>381</v>
      </c>
      <c r="F122" s="220" t="s">
        <v>381</v>
      </c>
      <c r="G122" s="25" t="s">
        <v>989</v>
      </c>
      <c r="H122" s="25" t="s">
        <v>989</v>
      </c>
      <c r="I122" s="25" t="s">
        <v>989</v>
      </c>
      <c r="J122" s="25" t="s">
        <v>989</v>
      </c>
      <c r="K122" s="25" t="s">
        <v>989</v>
      </c>
    </row>
    <row r="123" spans="1:11">
      <c r="A123" s="83" t="s">
        <v>873</v>
      </c>
      <c r="B123" s="95">
        <v>214.39833222036211</v>
      </c>
      <c r="C123" s="95">
        <v>252.70677275974811</v>
      </c>
      <c r="D123" s="95">
        <v>254.05503318137932</v>
      </c>
      <c r="E123" s="95">
        <v>157.27815620422905</v>
      </c>
      <c r="F123" s="220">
        <v>117.0525530064062</v>
      </c>
      <c r="G123" s="25">
        <v>1499.6989891877583</v>
      </c>
      <c r="H123" s="25">
        <v>1764.6908919463901</v>
      </c>
      <c r="I123" s="25">
        <v>1770.3320537189099</v>
      </c>
      <c r="J123" s="25">
        <v>1093.5763885706374</v>
      </c>
      <c r="K123" s="25">
        <v>799.50653529167334</v>
      </c>
    </row>
    <row r="124" spans="1:11">
      <c r="A124" s="83" t="s">
        <v>874</v>
      </c>
      <c r="B124" s="95">
        <v>37.2922808</v>
      </c>
      <c r="C124" s="95">
        <v>40.749844533333331</v>
      </c>
      <c r="D124" s="95">
        <v>44.370152800000007</v>
      </c>
      <c r="E124" s="95">
        <v>48.237891200000007</v>
      </c>
      <c r="F124" s="220">
        <v>52.989768266666673</v>
      </c>
      <c r="G124" s="25">
        <v>1314.2026451247878</v>
      </c>
      <c r="H124" s="25">
        <v>1395.7388370294293</v>
      </c>
      <c r="I124" s="25">
        <v>1479.2875386340434</v>
      </c>
      <c r="J124" s="25">
        <v>1567.6731661541339</v>
      </c>
      <c r="K124" s="25">
        <v>1708.4656298404793</v>
      </c>
    </row>
    <row r="125" spans="1:11">
      <c r="A125" s="19" t="s">
        <v>6</v>
      </c>
      <c r="B125" s="95">
        <v>21.127946490351352</v>
      </c>
      <c r="C125" s="95">
        <v>23.822416332542346</v>
      </c>
      <c r="D125" s="95">
        <v>25.017191970283726</v>
      </c>
      <c r="E125" s="95">
        <v>26.049667751456901</v>
      </c>
      <c r="F125" s="220">
        <v>27.181699554423936</v>
      </c>
      <c r="G125" s="25">
        <v>4075.6069618733318</v>
      </c>
      <c r="H125" s="25">
        <v>4484.641628867158</v>
      </c>
      <c r="I125" s="25">
        <v>4633.6714151294173</v>
      </c>
      <c r="J125" s="25">
        <v>4762.2792964272212</v>
      </c>
      <c r="K125" s="25">
        <v>4910.8761615942067</v>
      </c>
    </row>
    <row r="126" spans="1:11">
      <c r="A126" s="19" t="s">
        <v>875</v>
      </c>
      <c r="B126" s="95">
        <v>13.568248893261192</v>
      </c>
      <c r="C126" s="95">
        <v>18.570604848199579</v>
      </c>
      <c r="D126" s="95">
        <v>11.34752380952381</v>
      </c>
      <c r="E126" s="95">
        <v>11.658433370757404</v>
      </c>
      <c r="F126" s="220">
        <v>6.1511429305252348</v>
      </c>
      <c r="G126" s="25">
        <v>262.77232290619139</v>
      </c>
      <c r="H126" s="25">
        <v>355.54756463019243</v>
      </c>
      <c r="I126" s="25">
        <v>214.61849733368277</v>
      </c>
      <c r="J126" s="25">
        <v>217.7193054970756</v>
      </c>
      <c r="K126" s="25">
        <v>113.35795902410915</v>
      </c>
    </row>
    <row r="127" spans="1:11">
      <c r="A127" s="19" t="s">
        <v>7</v>
      </c>
      <c r="B127" s="95">
        <v>14.437330313457323</v>
      </c>
      <c r="C127" s="95">
        <v>14.724421554308556</v>
      </c>
      <c r="D127" s="95">
        <v>13.228774245773529</v>
      </c>
      <c r="E127" s="95">
        <v>10.757180156657963</v>
      </c>
      <c r="F127" s="220">
        <v>8.5916026916879922</v>
      </c>
      <c r="G127" s="25">
        <v>1526.6289852445091</v>
      </c>
      <c r="H127" s="25">
        <v>1546.5204867459884</v>
      </c>
      <c r="I127" s="25">
        <v>1377.5668276344402</v>
      </c>
      <c r="J127" s="25">
        <v>1108.7590349059949</v>
      </c>
      <c r="K127" s="25">
        <v>872.15387930890711</v>
      </c>
    </row>
    <row r="128" spans="1:11">
      <c r="A128" s="19" t="s">
        <v>8</v>
      </c>
      <c r="B128" s="95">
        <v>62.332219265566792</v>
      </c>
      <c r="C128" s="95">
        <v>70.714677595628416</v>
      </c>
      <c r="D128" s="95">
        <v>77.205763397371101</v>
      </c>
      <c r="E128" s="95">
        <v>71.290953150242331</v>
      </c>
      <c r="F128" s="220">
        <v>76.309616157556277</v>
      </c>
      <c r="G128" s="25">
        <v>7877.7891999351386</v>
      </c>
      <c r="H128" s="25">
        <v>8842.8055006125414</v>
      </c>
      <c r="I128" s="25">
        <v>9544.1244843369477</v>
      </c>
      <c r="J128" s="25">
        <v>8706.0691506221829</v>
      </c>
      <c r="K128" s="25">
        <v>9213.4666470535449</v>
      </c>
    </row>
    <row r="129" spans="1:11">
      <c r="A129" s="19" t="s">
        <v>876</v>
      </c>
      <c r="B129" s="95">
        <v>29.423942302648832</v>
      </c>
      <c r="C129" s="95">
        <v>34.592621451811965</v>
      </c>
      <c r="D129" s="95">
        <v>35.658294522794364</v>
      </c>
      <c r="E129" s="95">
        <v>37.353821639570484</v>
      </c>
      <c r="F129" s="220">
        <v>36.063265235933414</v>
      </c>
      <c r="G129" s="25">
        <v>393.76688051172277</v>
      </c>
      <c r="H129" s="25">
        <v>457.40867424175298</v>
      </c>
      <c r="I129" s="25">
        <v>465.10092576459891</v>
      </c>
      <c r="J129" s="25">
        <v>480.76950928546353</v>
      </c>
      <c r="K129" s="25">
        <v>457.99825963634771</v>
      </c>
    </row>
    <row r="130" spans="1:11">
      <c r="A130" s="19" t="s">
        <v>9</v>
      </c>
      <c r="B130" s="95">
        <v>89.455276659999996</v>
      </c>
      <c r="C130" s="95">
        <v>97.648898254500011</v>
      </c>
      <c r="D130" s="95">
        <v>102.69637523999999</v>
      </c>
      <c r="E130" s="95">
        <v>102.57468956020001</v>
      </c>
      <c r="F130" s="220">
        <v>103.08762047220002</v>
      </c>
      <c r="G130" s="25">
        <v>1413.5304836849173</v>
      </c>
      <c r="H130" s="25">
        <v>1532.829420838239</v>
      </c>
      <c r="I130" s="25">
        <v>1601.9775877452967</v>
      </c>
      <c r="J130" s="25">
        <v>1587.9172339303686</v>
      </c>
      <c r="K130" s="25">
        <v>1583.2839882076489</v>
      </c>
    </row>
    <row r="131" spans="1:11">
      <c r="A131" s="19" t="s">
        <v>176</v>
      </c>
      <c r="B131" s="95">
        <v>1075.7937400000001</v>
      </c>
      <c r="C131" s="95">
        <v>1169.1290959999999</v>
      </c>
      <c r="D131" s="95">
        <v>1241.1640749999999</v>
      </c>
      <c r="E131" s="95">
        <v>1342.8822870000001</v>
      </c>
      <c r="F131" s="220">
        <v>1424.9249730000001</v>
      </c>
      <c r="G131" s="25">
        <v>3452.6825683126754</v>
      </c>
      <c r="H131" s="25">
        <v>3724.8357493771387</v>
      </c>
      <c r="I131" s="25">
        <v>3926.1316582787408</v>
      </c>
      <c r="J131" s="25">
        <v>4218.2442869662736</v>
      </c>
      <c r="K131" s="25">
        <v>4441.0800433846243</v>
      </c>
    </row>
    <row r="132" spans="1:11">
      <c r="A132" s="83" t="s">
        <v>243</v>
      </c>
      <c r="B132" s="95">
        <v>1182.1397748872041</v>
      </c>
      <c r="C132" s="95">
        <v>1237.8258919147138</v>
      </c>
      <c r="D132" s="95">
        <v>1354.8615315448258</v>
      </c>
      <c r="E132" s="95">
        <v>1267.2915237569127</v>
      </c>
      <c r="F132" s="220">
        <v>1210.4216860255606</v>
      </c>
      <c r="G132" s="25">
        <v>3521.3435205309943</v>
      </c>
      <c r="H132" s="25">
        <v>3677.7956289957124</v>
      </c>
      <c r="I132" s="25">
        <v>4017.3559554191766</v>
      </c>
      <c r="J132" s="25">
        <v>3749.8332973188903</v>
      </c>
      <c r="K132" s="25">
        <v>3570.8120316673212</v>
      </c>
    </row>
    <row r="133" spans="1:11" ht="28.5" customHeight="1">
      <c r="A133" s="103" t="s">
        <v>1287</v>
      </c>
      <c r="B133" s="227">
        <v>3245.0205750669661</v>
      </c>
      <c r="C133" s="227">
        <v>3378.1992372299437</v>
      </c>
      <c r="D133" s="227">
        <v>3306.6088709195528</v>
      </c>
      <c r="E133" s="227">
        <v>3246.0613462683423</v>
      </c>
      <c r="F133" s="310">
        <v>3325.4224309592191</v>
      </c>
      <c r="G133" s="236">
        <v>1327.3651058668081</v>
      </c>
      <c r="H133" s="236">
        <v>1364.7255325597857</v>
      </c>
      <c r="I133" s="236">
        <v>1322.0842626992933</v>
      </c>
      <c r="J133" s="236">
        <v>1275.6276697513824</v>
      </c>
      <c r="K133" s="236">
        <v>1292.6738812580738</v>
      </c>
    </row>
    <row r="134" spans="1:11" ht="28.5" customHeight="1">
      <c r="A134" s="104" t="s">
        <v>1288</v>
      </c>
      <c r="B134" s="213">
        <v>4427.1603499541707</v>
      </c>
      <c r="C134" s="213">
        <v>4616.0251291446575</v>
      </c>
      <c r="D134" s="213">
        <v>4661.4704024643788</v>
      </c>
      <c r="E134" s="213">
        <v>4513.3528700252555</v>
      </c>
      <c r="F134" s="226">
        <v>4535.8441169847792</v>
      </c>
      <c r="G134" s="16">
        <v>1592.2658035558393</v>
      </c>
      <c r="H134" s="16">
        <v>1641.5823897174525</v>
      </c>
      <c r="I134" s="16">
        <v>1642.340338015473</v>
      </c>
      <c r="J134" s="16">
        <v>1565.7027197454083</v>
      </c>
      <c r="K134" s="16">
        <v>1557.9109888813259</v>
      </c>
    </row>
    <row r="135" spans="1:11">
      <c r="C135" s="368"/>
    </row>
    <row r="137" spans="1:11">
      <c r="A137" s="924" t="s">
        <v>244</v>
      </c>
      <c r="B137" s="924"/>
      <c r="C137" s="924"/>
      <c r="D137" s="924"/>
      <c r="E137" s="924"/>
      <c r="F137" s="924"/>
      <c r="G137" s="924"/>
      <c r="H137" s="924"/>
      <c r="I137" s="924"/>
      <c r="J137" s="924"/>
      <c r="K137" s="924"/>
    </row>
    <row r="139" spans="1:11" ht="15" customHeight="1">
      <c r="A139" s="244"/>
      <c r="B139" s="925" t="s">
        <v>974</v>
      </c>
      <c r="C139" s="925"/>
      <c r="D139" s="925"/>
      <c r="E139" s="925"/>
      <c r="F139" s="926"/>
      <c r="G139" s="927" t="s">
        <v>69</v>
      </c>
      <c r="H139" s="927"/>
      <c r="I139" s="927"/>
      <c r="J139" s="927"/>
      <c r="K139" s="927"/>
    </row>
    <row r="140" spans="1:11">
      <c r="A140" s="254"/>
      <c r="B140" s="209">
        <v>40544</v>
      </c>
      <c r="C140" s="231">
        <v>40909</v>
      </c>
      <c r="D140" s="231">
        <v>41275</v>
      </c>
      <c r="E140" s="231">
        <v>41640</v>
      </c>
      <c r="F140" s="232">
        <v>42005</v>
      </c>
      <c r="G140" s="231">
        <v>40544</v>
      </c>
      <c r="H140" s="231">
        <v>40909</v>
      </c>
      <c r="I140" s="231">
        <v>41275</v>
      </c>
      <c r="J140" s="231">
        <v>41640</v>
      </c>
      <c r="K140" s="231">
        <v>42005</v>
      </c>
    </row>
    <row r="141" spans="1:11">
      <c r="A141" s="19" t="s">
        <v>33</v>
      </c>
      <c r="B141" s="311">
        <v>4.0542601287627562</v>
      </c>
      <c r="C141" s="95">
        <v>4.1433610954835087</v>
      </c>
      <c r="D141" s="95">
        <v>4.2780025342154451</v>
      </c>
      <c r="E141" s="95">
        <v>4.4060894128177841</v>
      </c>
      <c r="F141" s="220">
        <v>4.6440256621784863</v>
      </c>
      <c r="G141" s="95">
        <v>22.452190753948152</v>
      </c>
      <c r="H141" s="95">
        <v>24.837118865830568</v>
      </c>
      <c r="I141" s="95">
        <v>24.385820496002012</v>
      </c>
      <c r="J141" s="95">
        <v>24.309043111874907</v>
      </c>
      <c r="K141" s="95">
        <v>23.529353590868471</v>
      </c>
    </row>
    <row r="142" spans="1:11">
      <c r="A142" s="83" t="s">
        <v>495</v>
      </c>
      <c r="B142" s="311" t="s">
        <v>381</v>
      </c>
      <c r="C142" s="95" t="s">
        <v>381</v>
      </c>
      <c r="D142" s="95" t="s">
        <v>381</v>
      </c>
      <c r="E142" s="95" t="s">
        <v>381</v>
      </c>
      <c r="F142" s="220" t="s">
        <v>381</v>
      </c>
      <c r="G142" s="95" t="s">
        <v>381</v>
      </c>
      <c r="H142" s="95" t="s">
        <v>381</v>
      </c>
      <c r="I142" s="95" t="s">
        <v>381</v>
      </c>
      <c r="J142" s="95" t="s">
        <v>381</v>
      </c>
      <c r="K142" s="95" t="s">
        <v>381</v>
      </c>
    </row>
    <row r="143" spans="1:11">
      <c r="A143" s="83" t="s">
        <v>497</v>
      </c>
      <c r="B143" s="95">
        <v>3.7215911715090657</v>
      </c>
      <c r="C143" s="95">
        <v>3.9000859149967959</v>
      </c>
      <c r="D143" s="95">
        <v>3.8435312440338532</v>
      </c>
      <c r="E143" s="95">
        <v>3.8883221045313339</v>
      </c>
      <c r="F143" s="220">
        <v>3.8189793729382711</v>
      </c>
      <c r="G143" s="95">
        <v>57.03673593036622</v>
      </c>
      <c r="H143" s="95">
        <v>57.664167317514163</v>
      </c>
      <c r="I143" s="95">
        <v>59.313472957508104</v>
      </c>
      <c r="J143" s="95">
        <v>62.895061171755671</v>
      </c>
      <c r="K143" s="95">
        <v>67.426292754543638</v>
      </c>
    </row>
    <row r="144" spans="1:11">
      <c r="A144" s="19" t="s">
        <v>496</v>
      </c>
      <c r="B144" s="95">
        <v>3.6738818447819424</v>
      </c>
      <c r="C144" s="95">
        <v>3.7637441590436165</v>
      </c>
      <c r="D144" s="95">
        <v>3.7658099381549923</v>
      </c>
      <c r="E144" s="95">
        <v>3.8018594074948413</v>
      </c>
      <c r="F144" s="220">
        <v>4.0848709487590957</v>
      </c>
      <c r="G144" s="35">
        <v>10.884324967156669</v>
      </c>
      <c r="H144" s="35">
        <v>10.479919929768267</v>
      </c>
      <c r="I144" s="35">
        <v>10.028581681481162</v>
      </c>
      <c r="J144" s="35">
        <v>9.8533718935384567</v>
      </c>
      <c r="K144" s="35">
        <v>9.7810402039049738</v>
      </c>
    </row>
    <row r="145" spans="1:11">
      <c r="A145" s="19" t="s">
        <v>498</v>
      </c>
      <c r="B145" s="95" t="s">
        <v>989</v>
      </c>
      <c r="C145" s="95" t="s">
        <v>989</v>
      </c>
      <c r="D145" s="95" t="s">
        <v>989</v>
      </c>
      <c r="E145" s="95" t="s">
        <v>989</v>
      </c>
      <c r="F145" s="220" t="s">
        <v>989</v>
      </c>
      <c r="G145" s="35" t="s">
        <v>989</v>
      </c>
      <c r="H145" s="35" t="s">
        <v>989</v>
      </c>
      <c r="I145" s="35" t="s">
        <v>989</v>
      </c>
      <c r="J145" s="35" t="s">
        <v>989</v>
      </c>
      <c r="K145" s="35" t="s">
        <v>989</v>
      </c>
    </row>
    <row r="146" spans="1:11">
      <c r="A146" s="19" t="s">
        <v>158</v>
      </c>
      <c r="B146" s="95" t="s">
        <v>381</v>
      </c>
      <c r="C146" s="95" t="s">
        <v>381</v>
      </c>
      <c r="D146" s="95" t="s">
        <v>381</v>
      </c>
      <c r="E146" s="95" t="s">
        <v>381</v>
      </c>
      <c r="F146" s="220" t="s">
        <v>381</v>
      </c>
      <c r="G146" s="95" t="s">
        <v>381</v>
      </c>
      <c r="H146" s="95" t="s">
        <v>381</v>
      </c>
      <c r="I146" s="95" t="s">
        <v>381</v>
      </c>
      <c r="J146" s="95" t="s">
        <v>381</v>
      </c>
      <c r="K146" s="95" t="s">
        <v>381</v>
      </c>
    </row>
    <row r="147" spans="1:11">
      <c r="A147" s="19" t="s">
        <v>159</v>
      </c>
      <c r="B147" s="95" t="s">
        <v>381</v>
      </c>
      <c r="C147" s="95" t="s">
        <v>381</v>
      </c>
      <c r="D147" s="95" t="s">
        <v>381</v>
      </c>
      <c r="E147" s="95" t="s">
        <v>381</v>
      </c>
      <c r="F147" s="220" t="s">
        <v>381</v>
      </c>
      <c r="G147" s="95" t="s">
        <v>381</v>
      </c>
      <c r="H147" s="95" t="s">
        <v>381</v>
      </c>
      <c r="I147" s="95" t="s">
        <v>381</v>
      </c>
      <c r="J147" s="95" t="s">
        <v>381</v>
      </c>
      <c r="K147" s="95" t="s">
        <v>381</v>
      </c>
    </row>
    <row r="148" spans="1:11">
      <c r="A148" s="19" t="s">
        <v>693</v>
      </c>
      <c r="B148" s="95">
        <v>13.957496523523725</v>
      </c>
      <c r="C148" s="95">
        <v>14.821612923337026</v>
      </c>
      <c r="D148" s="95">
        <v>15.912741287458896</v>
      </c>
      <c r="E148" s="95">
        <v>15.654330281526422</v>
      </c>
      <c r="F148" s="220">
        <v>15.511337753074102</v>
      </c>
      <c r="G148" s="35">
        <v>33.973704661126142</v>
      </c>
      <c r="H148" s="35">
        <v>32.785135392809188</v>
      </c>
      <c r="I148" s="35">
        <v>34.009900594195592</v>
      </c>
      <c r="J148" s="35">
        <v>31.657375691226186</v>
      </c>
      <c r="K148" s="35">
        <v>29.66586350508226</v>
      </c>
    </row>
    <row r="149" spans="1:11">
      <c r="A149" s="19" t="s">
        <v>924</v>
      </c>
      <c r="B149" s="95">
        <v>12.20562316628852</v>
      </c>
      <c r="C149" s="95">
        <v>11.858066608892226</v>
      </c>
      <c r="D149" s="95">
        <v>11.535369675085898</v>
      </c>
      <c r="E149" s="95">
        <v>11.597135056639445</v>
      </c>
      <c r="F149" s="220">
        <v>12.252662512597517</v>
      </c>
      <c r="G149" s="35">
        <v>62.803548624785591</v>
      </c>
      <c r="H149" s="35">
        <v>65.092044170702806</v>
      </c>
      <c r="I149" s="35">
        <v>65.354792277608922</v>
      </c>
      <c r="J149" s="35">
        <v>66.174381141628714</v>
      </c>
      <c r="K149" s="35">
        <v>67.676247256871108</v>
      </c>
    </row>
    <row r="150" spans="1:11">
      <c r="A150" s="19" t="s">
        <v>119</v>
      </c>
      <c r="B150" s="95" t="s">
        <v>381</v>
      </c>
      <c r="C150" s="95" t="s">
        <v>381</v>
      </c>
      <c r="D150" s="95" t="s">
        <v>381</v>
      </c>
      <c r="E150" s="95" t="s">
        <v>381</v>
      </c>
      <c r="F150" s="220" t="s">
        <v>381</v>
      </c>
      <c r="G150" s="95" t="s">
        <v>381</v>
      </c>
      <c r="H150" s="95" t="s">
        <v>381</v>
      </c>
      <c r="I150" s="95" t="s">
        <v>381</v>
      </c>
      <c r="J150" s="95" t="s">
        <v>381</v>
      </c>
      <c r="K150" s="95" t="s">
        <v>381</v>
      </c>
    </row>
    <row r="151" spans="1:11">
      <c r="A151" s="19" t="s">
        <v>4</v>
      </c>
      <c r="B151" s="95">
        <v>18.776624559166901</v>
      </c>
      <c r="C151" s="95">
        <v>19.193103298833911</v>
      </c>
      <c r="D151" s="95">
        <v>19.781439861134913</v>
      </c>
      <c r="E151" s="95">
        <v>20.074702493246161</v>
      </c>
      <c r="F151" s="220">
        <v>20.656595376184548</v>
      </c>
      <c r="G151" s="35">
        <v>16.355006636456292</v>
      </c>
      <c r="H151" s="35">
        <v>16.283114076537927</v>
      </c>
      <c r="I151" s="35">
        <v>16.007387038310107</v>
      </c>
      <c r="J151" s="35">
        <v>15.79666533759004</v>
      </c>
      <c r="K151" s="35">
        <v>15.961711865453566</v>
      </c>
    </row>
    <row r="152" spans="1:11">
      <c r="A152" s="19" t="s">
        <v>871</v>
      </c>
      <c r="B152" s="95">
        <v>3.643027401156016</v>
      </c>
      <c r="C152" s="95">
        <v>3.9364475848859719</v>
      </c>
      <c r="D152" s="95">
        <v>4.4247892924066923</v>
      </c>
      <c r="E152" s="95">
        <v>5.0349719560726003</v>
      </c>
      <c r="F152" s="220">
        <v>5.5583109135196151</v>
      </c>
      <c r="G152" s="35">
        <v>10.98222234789149</v>
      </c>
      <c r="H152" s="35">
        <v>11.536518750853705</v>
      </c>
      <c r="I152" s="35">
        <v>12.266218669724077</v>
      </c>
      <c r="J152" s="35">
        <v>12.772411989568175</v>
      </c>
      <c r="K152" s="35">
        <v>12.228246507283687</v>
      </c>
    </row>
    <row r="153" spans="1:11">
      <c r="A153" s="19" t="s">
        <v>872</v>
      </c>
      <c r="B153" s="95">
        <v>5.2473601374570444</v>
      </c>
      <c r="C153" s="95">
        <v>5.4098393805592879</v>
      </c>
      <c r="D153" s="95">
        <v>5.6954281459419205</v>
      </c>
      <c r="E153" s="95">
        <v>6.1936483887885325</v>
      </c>
      <c r="F153" s="220">
        <v>6.8335191938685487</v>
      </c>
      <c r="G153" s="35">
        <v>36.650273723886926</v>
      </c>
      <c r="H153" s="35">
        <v>37.0779545056917</v>
      </c>
      <c r="I153" s="35">
        <v>36.514066264434582</v>
      </c>
      <c r="J153" s="35">
        <v>36.916272400327863</v>
      </c>
      <c r="K153" s="35">
        <v>36.973050421632557</v>
      </c>
    </row>
    <row r="154" spans="1:11">
      <c r="A154" s="83" t="s">
        <v>5</v>
      </c>
      <c r="B154" s="95" t="s">
        <v>381</v>
      </c>
      <c r="C154" s="95" t="s">
        <v>381</v>
      </c>
      <c r="D154" s="95" t="s">
        <v>381</v>
      </c>
      <c r="E154" s="95" t="s">
        <v>381</v>
      </c>
      <c r="F154" s="220" t="s">
        <v>381</v>
      </c>
      <c r="G154" s="95" t="s">
        <v>381</v>
      </c>
      <c r="H154" s="95" t="s">
        <v>381</v>
      </c>
      <c r="I154" s="95" t="s">
        <v>381</v>
      </c>
      <c r="J154" s="95" t="s">
        <v>381</v>
      </c>
      <c r="K154" s="95" t="s">
        <v>381</v>
      </c>
    </row>
    <row r="155" spans="1:11">
      <c r="A155" s="83" t="s">
        <v>873</v>
      </c>
      <c r="B155" s="95">
        <v>11.562830549045952</v>
      </c>
      <c r="C155" s="95">
        <v>11.468313932066181</v>
      </c>
      <c r="D155" s="95">
        <v>11.708538966186826</v>
      </c>
      <c r="E155" s="95">
        <v>11.351858452936746</v>
      </c>
      <c r="F155" s="220">
        <v>10.557737775093653</v>
      </c>
      <c r="G155" s="95">
        <v>53.687294040785858</v>
      </c>
      <c r="H155" s="95">
        <v>55.806385215507213</v>
      </c>
      <c r="I155" s="95">
        <v>53.518903698363857</v>
      </c>
      <c r="J155" s="95">
        <v>57.497773855011438</v>
      </c>
      <c r="K155" s="95">
        <v>51.469099045562047</v>
      </c>
    </row>
    <row r="156" spans="1:11">
      <c r="A156" s="83" t="s">
        <v>874</v>
      </c>
      <c r="B156" s="95">
        <v>5.5701126380656207</v>
      </c>
      <c r="C156" s="95">
        <v>5.552085663628648</v>
      </c>
      <c r="D156" s="95">
        <v>5.9610402048569462</v>
      </c>
      <c r="E156" s="95">
        <v>6.3990269340906956</v>
      </c>
      <c r="F156" s="220">
        <v>8.2027274533876149</v>
      </c>
      <c r="G156" s="95">
        <v>18.37697251601843</v>
      </c>
      <c r="H156" s="95">
        <v>17.225707257632727</v>
      </c>
      <c r="I156" s="95">
        <v>16.631334841255821</v>
      </c>
      <c r="J156" s="95">
        <v>15.82676100539036</v>
      </c>
      <c r="K156" s="95">
        <v>17.346252688826052</v>
      </c>
    </row>
    <row r="157" spans="1:11">
      <c r="A157" s="19" t="s">
        <v>6</v>
      </c>
      <c r="B157" s="95">
        <v>8.2254175396587836</v>
      </c>
      <c r="C157" s="95">
        <v>8.1208856345885643</v>
      </c>
      <c r="D157" s="95">
        <v>8.3697125859333692</v>
      </c>
      <c r="E157" s="95">
        <v>8.8664157650695525</v>
      </c>
      <c r="F157" s="220">
        <v>9.5483739130434788</v>
      </c>
      <c r="G157" s="35">
        <v>21.043510355542725</v>
      </c>
      <c r="H157" s="35">
        <v>20.690470623435157</v>
      </c>
      <c r="I157" s="35">
        <v>20.475294846675848</v>
      </c>
      <c r="J157" s="35">
        <v>21.482911064133365</v>
      </c>
      <c r="K157" s="35">
        <v>23.953387997691436</v>
      </c>
    </row>
    <row r="158" spans="1:11">
      <c r="A158" s="19" t="s">
        <v>875</v>
      </c>
      <c r="B158" s="95">
        <v>3.6491218090399746</v>
      </c>
      <c r="C158" s="95">
        <v>4.8498603244651921</v>
      </c>
      <c r="D158" s="95">
        <v>3.3571108374307901</v>
      </c>
      <c r="E158" s="95">
        <v>3.5407006282053195</v>
      </c>
      <c r="F158" s="220">
        <v>2.3868370277796047</v>
      </c>
      <c r="G158" s="35">
        <v>11.64907398218279</v>
      </c>
      <c r="H158" s="35">
        <v>15.247102516240981</v>
      </c>
      <c r="I158" s="35">
        <v>10.525167419143687</v>
      </c>
      <c r="J158" s="35">
        <v>10.875376226967175</v>
      </c>
      <c r="K158" s="35">
        <v>6.7061507530934366</v>
      </c>
    </row>
    <row r="159" spans="1:11">
      <c r="A159" s="19" t="s">
        <v>7</v>
      </c>
      <c r="B159" s="95">
        <v>2.7194832762991177</v>
      </c>
      <c r="C159" s="95">
        <v>2.5991912722535822</v>
      </c>
      <c r="D159" s="95">
        <v>2.2541392908953504</v>
      </c>
      <c r="E159" s="95">
        <v>2.1139797400961173</v>
      </c>
      <c r="F159" s="220">
        <v>1.7347178225033468</v>
      </c>
      <c r="G159" s="35">
        <v>6.2205674078300079</v>
      </c>
      <c r="H159" s="35">
        <v>5.6587820871112706</v>
      </c>
      <c r="I159" s="35">
        <v>4.606167502124781</v>
      </c>
      <c r="J159" s="35">
        <v>4.111191466995467</v>
      </c>
      <c r="K159" s="35">
        <v>3.1676103542246232</v>
      </c>
    </row>
    <row r="160" spans="1:11">
      <c r="A160" s="19" t="s">
        <v>8</v>
      </c>
      <c r="B160" s="95">
        <v>9.4709323182292398</v>
      </c>
      <c r="C160" s="95">
        <v>10.375690007824639</v>
      </c>
      <c r="D160" s="95">
        <v>10.825999628492585</v>
      </c>
      <c r="E160" s="95">
        <v>10.967422897610007</v>
      </c>
      <c r="F160" s="220">
        <v>11.764024335480157</v>
      </c>
      <c r="G160" s="35">
        <v>12.142128190720655</v>
      </c>
      <c r="H160" s="35">
        <v>12.050921830213383</v>
      </c>
      <c r="I160" s="35">
        <v>12.394887352573551</v>
      </c>
      <c r="J160" s="35">
        <v>12.448067643496488</v>
      </c>
      <c r="K160" s="35">
        <v>13.578427446030176</v>
      </c>
    </row>
    <row r="161" spans="1:11">
      <c r="A161" s="19" t="s">
        <v>876</v>
      </c>
      <c r="B161" s="95">
        <v>4.3227390031540107</v>
      </c>
      <c r="C161" s="95">
        <v>4.3524064122055508</v>
      </c>
      <c r="D161" s="95">
        <v>4.8558688282760878</v>
      </c>
      <c r="E161" s="95">
        <v>4.9548886033836563</v>
      </c>
      <c r="F161" s="220">
        <v>5.3675083603736979</v>
      </c>
      <c r="G161" s="35">
        <v>34.79669641719007</v>
      </c>
      <c r="H161" s="35">
        <v>34.270686932879904</v>
      </c>
      <c r="I161" s="35">
        <v>33.179321052514858</v>
      </c>
      <c r="J161" s="35">
        <v>33.535401878283899</v>
      </c>
      <c r="K161" s="35">
        <v>33.646264595940444</v>
      </c>
    </row>
    <row r="162" spans="1:11">
      <c r="A162" s="19" t="s">
        <v>9</v>
      </c>
      <c r="B162" s="95">
        <v>3.5467212520742817</v>
      </c>
      <c r="C162" s="95">
        <v>3.6058834872397387</v>
      </c>
      <c r="D162" s="95">
        <v>3.5688388405593816</v>
      </c>
      <c r="E162" s="95">
        <v>3.6108953733374309</v>
      </c>
      <c r="F162" s="220">
        <v>3.7240269677659965</v>
      </c>
      <c r="G162" s="35">
        <v>4.5414790892514674</v>
      </c>
      <c r="H162" s="35">
        <v>4.5022627662402206</v>
      </c>
      <c r="I162" s="35">
        <v>4.3927215223357381</v>
      </c>
      <c r="J162" s="35">
        <v>4.3828800648970416</v>
      </c>
      <c r="K162" s="35" t="e">
        <v>#VALUE!</v>
      </c>
    </row>
    <row r="163" spans="1:11">
      <c r="A163" s="19" t="s">
        <v>176</v>
      </c>
      <c r="B163" s="95">
        <v>6.9325875721141852</v>
      </c>
      <c r="C163" s="95">
        <v>7.2368369167917539</v>
      </c>
      <c r="D163" s="95">
        <v>7.4359049516220823</v>
      </c>
      <c r="E163" s="95">
        <v>7.7207759801300506</v>
      </c>
      <c r="F163" s="220">
        <v>7.9001642378157824</v>
      </c>
      <c r="G163" s="35">
        <v>48.735785992570449</v>
      </c>
      <c r="H163" s="35">
        <v>46.662506326082614</v>
      </c>
      <c r="I163" s="35">
        <v>45.819701528352027</v>
      </c>
      <c r="J163" s="35">
        <v>45.113121476803173</v>
      </c>
      <c r="K163" s="35">
        <v>45.278836129647289</v>
      </c>
    </row>
    <row r="164" spans="1:11">
      <c r="A164" s="83" t="s">
        <v>243</v>
      </c>
      <c r="B164" s="95">
        <v>9.3244660251209517</v>
      </c>
      <c r="C164" s="95">
        <v>9.53601432000508</v>
      </c>
      <c r="D164" s="95">
        <v>9.8853223120697518</v>
      </c>
      <c r="E164" s="95">
        <v>10.306641572098778</v>
      </c>
      <c r="F164" s="220">
        <v>10.634623924304929</v>
      </c>
      <c r="G164" s="35">
        <v>18.773242450531516</v>
      </c>
      <c r="H164" s="35">
        <v>18.212032439393553</v>
      </c>
      <c r="I164" s="35">
        <v>18.106126032680873</v>
      </c>
      <c r="J164" s="35">
        <v>17.490892699748983</v>
      </c>
      <c r="K164" s="35">
        <v>16.767674939617486</v>
      </c>
    </row>
    <row r="165" spans="1:11" ht="28.5" customHeight="1">
      <c r="A165" s="103" t="s">
        <v>1287</v>
      </c>
      <c r="B165" s="227">
        <v>8.1290417925665537</v>
      </c>
      <c r="C165" s="227">
        <v>8.2933547769398963</v>
      </c>
      <c r="D165" s="227">
        <v>8.1374997360612298</v>
      </c>
      <c r="E165" s="227">
        <v>7.8726532000671376</v>
      </c>
      <c r="F165" s="310">
        <v>8.5327375910237926</v>
      </c>
      <c r="G165" s="73">
        <v>21.939709557077649</v>
      </c>
      <c r="H165" s="73">
        <v>22.220677050817432</v>
      </c>
      <c r="I165" s="73">
        <v>22.225989431761281</v>
      </c>
      <c r="J165" s="73">
        <v>22.397390921818406</v>
      </c>
      <c r="K165" s="73">
        <v>26.721087486363484</v>
      </c>
    </row>
    <row r="166" spans="1:11" ht="28.5" customHeight="1">
      <c r="A166" s="104" t="s">
        <v>1288</v>
      </c>
      <c r="B166" s="213">
        <v>8.2685121690684689</v>
      </c>
      <c r="C166" s="213">
        <v>8.6498211033754711</v>
      </c>
      <c r="D166" s="213">
        <v>8.6598920402128403</v>
      </c>
      <c r="E166" s="213">
        <v>8.2563931232361831</v>
      </c>
      <c r="F166" s="226">
        <v>8.9704496726119807</v>
      </c>
      <c r="G166" s="22">
        <v>20.994173589837157</v>
      </c>
      <c r="H166" s="22">
        <v>20.982217240702347</v>
      </c>
      <c r="I166" s="22">
        <v>20.847262398000911</v>
      </c>
      <c r="J166" s="22">
        <v>20.762054052534289</v>
      </c>
      <c r="K166" s="22">
        <v>23.067073295595449</v>
      </c>
    </row>
    <row r="167" spans="1:11" ht="14.25" customHeight="1">
      <c r="A167" s="928" t="s">
        <v>836</v>
      </c>
      <c r="B167" s="929"/>
      <c r="C167" s="929"/>
      <c r="D167" s="929"/>
      <c r="E167" s="929"/>
      <c r="F167" s="929"/>
      <c r="G167" s="929"/>
      <c r="H167" s="929"/>
      <c r="I167" s="929"/>
      <c r="J167" s="929"/>
      <c r="K167" s="929"/>
    </row>
    <row r="168" spans="1:11" ht="14.25" customHeight="1">
      <c r="A168" s="930" t="s">
        <v>878</v>
      </c>
      <c r="B168" s="930"/>
      <c r="C168" s="930"/>
      <c r="D168" s="930"/>
      <c r="E168" s="930"/>
      <c r="F168" s="930"/>
      <c r="G168" s="930"/>
      <c r="H168" s="930"/>
      <c r="I168" s="930"/>
      <c r="J168" s="930"/>
      <c r="K168" s="930"/>
    </row>
    <row r="169" spans="1:11" ht="12.75" customHeight="1">
      <c r="B169" s="91"/>
    </row>
    <row r="170" spans="1:11" ht="12.75" customHeight="1"/>
    <row r="171" spans="1:11" ht="12.75" customHeight="1"/>
    <row r="172" spans="1:11" ht="12.75" customHeight="1">
      <c r="A172" s="924" t="s">
        <v>70</v>
      </c>
      <c r="B172" s="924"/>
      <c r="C172" s="924"/>
      <c r="D172" s="924"/>
      <c r="E172" s="924"/>
      <c r="F172" s="924"/>
      <c r="G172" s="924"/>
      <c r="H172" s="924"/>
      <c r="I172" s="924"/>
      <c r="J172" s="924"/>
      <c r="K172" s="924"/>
    </row>
    <row r="173" spans="1:11" ht="15">
      <c r="A173" s="932" t="s">
        <v>71</v>
      </c>
      <c r="B173" s="932"/>
      <c r="C173" s="932"/>
      <c r="D173" s="932"/>
      <c r="E173" s="932"/>
      <c r="F173" s="932"/>
      <c r="G173" s="932"/>
      <c r="H173" s="932"/>
      <c r="I173" s="932"/>
      <c r="J173" s="932"/>
      <c r="K173" s="932"/>
    </row>
    <row r="174" spans="1:11" ht="14.25">
      <c r="A174" s="20" t="s">
        <v>73</v>
      </c>
      <c r="B174" s="71"/>
      <c r="C174" s="71"/>
      <c r="D174" s="71"/>
      <c r="E174" s="71"/>
      <c r="F174" s="71"/>
      <c r="G174" s="71"/>
      <c r="H174" s="71"/>
      <c r="I174" s="71"/>
      <c r="J174" s="71"/>
      <c r="K174" s="69"/>
    </row>
    <row r="175" spans="1:11">
      <c r="A175" s="41"/>
      <c r="B175" s="71"/>
      <c r="C175" s="71"/>
      <c r="D175" s="71"/>
      <c r="E175" s="71"/>
      <c r="F175" s="71"/>
      <c r="G175" s="71"/>
      <c r="H175" s="71"/>
      <c r="I175" s="71"/>
      <c r="J175" s="71"/>
      <c r="K175" s="69"/>
    </row>
    <row r="176" spans="1:11" ht="15" customHeight="1">
      <c r="A176" s="255"/>
      <c r="B176" s="927" t="s">
        <v>448</v>
      </c>
      <c r="C176" s="927"/>
      <c r="D176" s="927"/>
      <c r="E176" s="927"/>
      <c r="F176" s="927"/>
      <c r="G176" s="927"/>
      <c r="H176" s="927"/>
      <c r="I176" s="927"/>
      <c r="J176" s="927"/>
      <c r="K176" s="927"/>
    </row>
    <row r="177" spans="1:11" ht="15" customHeight="1">
      <c r="A177" s="256"/>
      <c r="B177" s="934" t="s">
        <v>74</v>
      </c>
      <c r="C177" s="934"/>
      <c r="D177" s="934"/>
      <c r="E177" s="934"/>
      <c r="F177" s="935"/>
      <c r="G177" s="936" t="s">
        <v>974</v>
      </c>
      <c r="H177" s="936"/>
      <c r="I177" s="936"/>
      <c r="J177" s="936"/>
      <c r="K177" s="936"/>
    </row>
    <row r="178" spans="1:11">
      <c r="A178" s="257"/>
      <c r="B178" s="231">
        <v>40544</v>
      </c>
      <c r="C178" s="231">
        <v>40909</v>
      </c>
      <c r="D178" s="231">
        <v>41275</v>
      </c>
      <c r="E178" s="231">
        <v>41640</v>
      </c>
      <c r="F178" s="232">
        <v>42005</v>
      </c>
      <c r="G178" s="231">
        <v>40544</v>
      </c>
      <c r="H178" s="231">
        <v>40909</v>
      </c>
      <c r="I178" s="231">
        <v>41275</v>
      </c>
      <c r="J178" s="231">
        <v>41640</v>
      </c>
      <c r="K178" s="231">
        <v>42005</v>
      </c>
    </row>
    <row r="179" spans="1:11">
      <c r="A179" s="19" t="s">
        <v>33</v>
      </c>
      <c r="B179" s="311">
        <v>2.8968999055453994</v>
      </c>
      <c r="C179" s="95">
        <v>2.3890215914518915</v>
      </c>
      <c r="D179" s="95">
        <v>21.305779356602912</v>
      </c>
      <c r="E179" s="95">
        <v>19.166677558921112</v>
      </c>
      <c r="F179" s="220">
        <v>18.544566445879344</v>
      </c>
      <c r="G179" s="35">
        <v>0.19570948491466705</v>
      </c>
      <c r="H179" s="35">
        <v>0.15281529809827391</v>
      </c>
      <c r="I179" s="35">
        <v>1.5307289517078311</v>
      </c>
      <c r="J179" s="35">
        <v>1.4607077778187556</v>
      </c>
      <c r="K179" s="35">
        <v>1.5580132182807422</v>
      </c>
    </row>
    <row r="180" spans="1:11">
      <c r="A180" s="83" t="s">
        <v>495</v>
      </c>
      <c r="B180" s="311">
        <v>13.067765446906735</v>
      </c>
      <c r="C180" s="95">
        <v>11.615851277179649</v>
      </c>
      <c r="D180" s="95">
        <v>11.142215467700808</v>
      </c>
      <c r="E180" s="95">
        <v>8.4439953621358459</v>
      </c>
      <c r="F180" s="220">
        <v>13.932866426354371</v>
      </c>
      <c r="G180" s="35">
        <v>2.6640343334054326</v>
      </c>
      <c r="H180" s="35">
        <v>2.2722813700970712</v>
      </c>
      <c r="I180" s="35">
        <v>2.0575139746609792</v>
      </c>
      <c r="J180" s="35">
        <v>1.7369630476913549</v>
      </c>
      <c r="K180" s="35">
        <v>3.125922433965306</v>
      </c>
    </row>
    <row r="181" spans="1:11">
      <c r="A181" s="83" t="s">
        <v>497</v>
      </c>
      <c r="B181" s="95">
        <v>25.625963855421684</v>
      </c>
      <c r="C181" s="95">
        <v>27.011151455835577</v>
      </c>
      <c r="D181" s="95">
        <v>20.138318108085034</v>
      </c>
      <c r="E181" s="95">
        <v>17.535443490700999</v>
      </c>
      <c r="F181" s="220">
        <v>9.7057393464453998</v>
      </c>
      <c r="G181" s="35">
        <v>1.0990613120641803</v>
      </c>
      <c r="H181" s="35">
        <v>1.1485286562615677</v>
      </c>
      <c r="I181" s="35">
        <v>0.88735866286839626</v>
      </c>
      <c r="J181" s="35">
        <v>0.81897510755965597</v>
      </c>
      <c r="K181" s="35">
        <v>0.64188425411786698</v>
      </c>
    </row>
    <row r="182" spans="1:11">
      <c r="A182" s="19" t="s">
        <v>496</v>
      </c>
      <c r="B182" s="95">
        <v>2.4582104228121932E-2</v>
      </c>
      <c r="C182" s="95">
        <v>6.332294702985225E-2</v>
      </c>
      <c r="D182" s="95">
        <v>0.17581797668296351</v>
      </c>
      <c r="E182" s="95">
        <v>0.15171105939143179</v>
      </c>
      <c r="F182" s="220">
        <v>0.51083815028901736</v>
      </c>
      <c r="G182" s="35">
        <v>1.3822815829225192E-3</v>
      </c>
      <c r="H182" s="35">
        <v>3.4246649807892601E-3</v>
      </c>
      <c r="I182" s="35">
        <v>9.7479909755497449E-3</v>
      </c>
      <c r="J182" s="35">
        <v>8.8325745348846532E-3</v>
      </c>
      <c r="K182" s="35">
        <v>3.5498882312418281E-2</v>
      </c>
    </row>
    <row r="183" spans="1:11">
      <c r="A183" s="19" t="s">
        <v>498</v>
      </c>
      <c r="B183" s="95">
        <v>2664.7382120014599</v>
      </c>
      <c r="C183" s="95">
        <v>3041.0673772969535</v>
      </c>
      <c r="D183" s="95">
        <v>3368.4185405697981</v>
      </c>
      <c r="E183" s="95">
        <v>3703.1699624121588</v>
      </c>
      <c r="F183" s="220" t="s">
        <v>989</v>
      </c>
      <c r="G183" s="35">
        <v>34.545150603512731</v>
      </c>
      <c r="H183" s="35">
        <v>35.332756365241508</v>
      </c>
      <c r="I183" s="35">
        <v>34.402323829504311</v>
      </c>
      <c r="J183" s="35">
        <v>34.94207879775437</v>
      </c>
      <c r="K183" s="35" t="s">
        <v>989</v>
      </c>
    </row>
    <row r="184" spans="1:11">
      <c r="A184" s="19" t="s">
        <v>158</v>
      </c>
      <c r="B184" s="95">
        <v>54.218309467340006</v>
      </c>
      <c r="C184" s="95">
        <v>100.17416086130463</v>
      </c>
      <c r="D184" s="95">
        <v>59.451587412134145</v>
      </c>
      <c r="E184" s="95">
        <v>44.211472036228756</v>
      </c>
      <c r="F184" s="220">
        <v>113.96507669344506</v>
      </c>
      <c r="G184" s="35">
        <v>2.0356925109853941</v>
      </c>
      <c r="H184" s="35">
        <v>3.6381026128557408</v>
      </c>
      <c r="I184" s="35">
        <v>2.0371746930817154</v>
      </c>
      <c r="J184" s="35">
        <v>1.7005095224330433</v>
      </c>
      <c r="K184" s="35">
        <v>4.7993273239348797</v>
      </c>
    </row>
    <row r="185" spans="1:11">
      <c r="A185" s="19" t="s">
        <v>159</v>
      </c>
      <c r="B185" s="95">
        <v>202.07620297157172</v>
      </c>
      <c r="C185" s="95">
        <v>282.77566629723452</v>
      </c>
      <c r="D185" s="95">
        <v>118.70967617371686</v>
      </c>
      <c r="E185" s="95">
        <v>109.58003047392415</v>
      </c>
      <c r="F185" s="220">
        <v>244.31569131881807</v>
      </c>
      <c r="G185" s="35">
        <v>5.7776202314362664</v>
      </c>
      <c r="H185" s="35">
        <v>7.7701642702283324</v>
      </c>
      <c r="I185" s="35">
        <v>3.0456610903532613</v>
      </c>
      <c r="J185" s="35">
        <v>3.0868091917385163</v>
      </c>
      <c r="K185" s="35">
        <v>7.3994025032807746</v>
      </c>
    </row>
    <row r="186" spans="1:11" ht="14.25">
      <c r="A186" s="19" t="s">
        <v>320</v>
      </c>
      <c r="B186" s="95">
        <v>19.137598146479601</v>
      </c>
      <c r="C186" s="95">
        <v>33.008644045929557</v>
      </c>
      <c r="D186" s="95">
        <v>21.161980913077123</v>
      </c>
      <c r="E186" s="95">
        <v>30.830549767981442</v>
      </c>
      <c r="F186" s="220">
        <v>50.495856774193548</v>
      </c>
      <c r="G186" s="35">
        <v>7.6859850188427599</v>
      </c>
      <c r="H186" s="35">
        <v>12.559773673712936</v>
      </c>
      <c r="I186" s="35">
        <v>7.6748939434333785</v>
      </c>
      <c r="J186" s="35">
        <v>10.591655176078559</v>
      </c>
      <c r="K186" s="35">
        <v>16.325517161398409</v>
      </c>
    </row>
    <row r="187" spans="1:11">
      <c r="A187" s="19" t="s">
        <v>924</v>
      </c>
      <c r="B187" s="95">
        <v>66.889085532985391</v>
      </c>
      <c r="C187" s="95">
        <v>58.540888616269889</v>
      </c>
      <c r="D187" s="95">
        <v>69.422239817761763</v>
      </c>
      <c r="E187" s="95">
        <v>73.511742276750127</v>
      </c>
      <c r="F187" s="220">
        <v>75.660525284202279</v>
      </c>
      <c r="G187" s="35">
        <v>4.0784090249597096</v>
      </c>
      <c r="H187" s="35">
        <v>3.2223906821028399</v>
      </c>
      <c r="I187" s="35">
        <v>3.8118675934313888</v>
      </c>
      <c r="J187" s="35">
        <v>3.7280048701955169</v>
      </c>
      <c r="K187" s="35">
        <v>3.6963967376164231</v>
      </c>
    </row>
    <row r="188" spans="1:11">
      <c r="A188" s="19" t="s">
        <v>119</v>
      </c>
      <c r="B188" s="95">
        <v>47.863964485021157</v>
      </c>
      <c r="C188" s="95">
        <v>50.171522060375764</v>
      </c>
      <c r="D188" s="95">
        <v>32.301261462038227</v>
      </c>
      <c r="E188" s="95">
        <v>20.446667597477099</v>
      </c>
      <c r="F188" s="220">
        <v>21.862177159735097</v>
      </c>
      <c r="G188" s="35">
        <v>2.2591071018419919</v>
      </c>
      <c r="H188" s="35">
        <v>2.3570834523208188</v>
      </c>
      <c r="I188" s="35">
        <v>1.4597900512522055</v>
      </c>
      <c r="J188" s="35">
        <v>1.0448022962447854</v>
      </c>
      <c r="K188" s="35">
        <v>1.2271660250337959</v>
      </c>
    </row>
    <row r="189" spans="1:11">
      <c r="A189" s="19" t="s">
        <v>4</v>
      </c>
      <c r="B189" s="95">
        <v>396.64772727272731</v>
      </c>
      <c r="C189" s="95">
        <v>497.95610265938916</v>
      </c>
      <c r="D189" s="95">
        <v>922.49761768629685</v>
      </c>
      <c r="E189" s="95">
        <v>1355.237418491891</v>
      </c>
      <c r="F189" s="220">
        <v>1915.1864772821662</v>
      </c>
      <c r="G189" s="35">
        <v>6.5135257381217597</v>
      </c>
      <c r="H189" s="35">
        <v>9.0208603846241235</v>
      </c>
      <c r="I189" s="35">
        <v>20.206677872780897</v>
      </c>
      <c r="J189" s="35">
        <v>33.296992449544675</v>
      </c>
      <c r="K189" s="35">
        <v>46.186733428002704</v>
      </c>
    </row>
    <row r="190" spans="1:11">
      <c r="A190" s="19" t="s">
        <v>871</v>
      </c>
      <c r="B190" s="95">
        <v>33.190502384461979</v>
      </c>
      <c r="C190" s="95">
        <v>36.683324246102146</v>
      </c>
      <c r="D190" s="95">
        <v>39.449905240216054</v>
      </c>
      <c r="E190" s="95">
        <v>41.248005731441047</v>
      </c>
      <c r="F190" s="220">
        <v>43.640017576791813</v>
      </c>
      <c r="G190" s="35">
        <v>2.8723007531434752</v>
      </c>
      <c r="H190" s="35">
        <v>2.8524677835608192</v>
      </c>
      <c r="I190" s="35">
        <v>2.912422188353609</v>
      </c>
      <c r="J190" s="35">
        <v>3.0509682693245237</v>
      </c>
      <c r="K190" s="35">
        <v>3.2815588509523601</v>
      </c>
    </row>
    <row r="191" spans="1:11">
      <c r="A191" s="19" t="s">
        <v>872</v>
      </c>
      <c r="B191" s="95">
        <v>20.011116913589966</v>
      </c>
      <c r="C191" s="95">
        <v>21.481933267230843</v>
      </c>
      <c r="D191" s="95">
        <v>21.361885825717895</v>
      </c>
      <c r="E191" s="95">
        <v>21.82309394618834</v>
      </c>
      <c r="F191" s="220">
        <v>15.452920671819609</v>
      </c>
      <c r="G191" s="35">
        <v>1.9225388316151206</v>
      </c>
      <c r="H191" s="35">
        <v>1.7884565175657516</v>
      </c>
      <c r="I191" s="35">
        <v>1.7333004467609829</v>
      </c>
      <c r="J191" s="35">
        <v>1.8716409107860845</v>
      </c>
      <c r="K191" s="35">
        <v>1.4661358954565507</v>
      </c>
    </row>
    <row r="192" spans="1:11">
      <c r="A192" s="83" t="s">
        <v>5</v>
      </c>
      <c r="B192" s="95">
        <v>29.014423108026453</v>
      </c>
      <c r="C192" s="95">
        <v>148.06180071775387</v>
      </c>
      <c r="D192" s="95">
        <v>45.889525879486037</v>
      </c>
      <c r="E192" s="95">
        <v>50.665630634185433</v>
      </c>
      <c r="F192" s="220">
        <v>125.47045432524031</v>
      </c>
      <c r="G192" s="35">
        <v>3.4877879205946538</v>
      </c>
      <c r="H192" s="35">
        <v>17.393871945737832</v>
      </c>
      <c r="I192" s="35">
        <v>5.0976793494579837</v>
      </c>
      <c r="J192" s="35">
        <v>6.2941925285969402</v>
      </c>
      <c r="K192" s="35">
        <v>17.035139557536905</v>
      </c>
    </row>
    <row r="193" spans="1:11">
      <c r="A193" s="83" t="s">
        <v>873</v>
      </c>
      <c r="B193" s="95">
        <v>26.561023353760234</v>
      </c>
      <c r="C193" s="95">
        <v>28.945088056050338</v>
      </c>
      <c r="D193" s="95">
        <v>33.56017644794251</v>
      </c>
      <c r="E193" s="95">
        <v>23.796832810744707</v>
      </c>
      <c r="F193" s="220">
        <v>21.488071874395434</v>
      </c>
      <c r="G193" s="35">
        <v>1.4324766851876356</v>
      </c>
      <c r="H193" s="35">
        <v>1.3135831422044053</v>
      </c>
      <c r="I193" s="35">
        <v>1.5466752566649817</v>
      </c>
      <c r="J193" s="35">
        <v>1.7175829385041521</v>
      </c>
      <c r="K193" s="35">
        <v>1.9381501925021316</v>
      </c>
    </row>
    <row r="194" spans="1:11">
      <c r="A194" s="83" t="s">
        <v>874</v>
      </c>
      <c r="B194" s="95">
        <v>16.936266666666668</v>
      </c>
      <c r="C194" s="95">
        <v>18.877599999999997</v>
      </c>
      <c r="D194" s="95">
        <v>21.840266666666665</v>
      </c>
      <c r="E194" s="95">
        <v>24.682133333333336</v>
      </c>
      <c r="F194" s="220">
        <v>26.164533333333335</v>
      </c>
      <c r="G194" s="35">
        <v>2.5296632701974482</v>
      </c>
      <c r="H194" s="35">
        <v>2.5720356365527146</v>
      </c>
      <c r="I194" s="35">
        <v>2.9341956127948472</v>
      </c>
      <c r="J194" s="35">
        <v>3.2742234799604542</v>
      </c>
      <c r="K194" s="35">
        <v>4.050225975670406</v>
      </c>
    </row>
    <row r="195" spans="1:11">
      <c r="A195" s="19" t="s">
        <v>6</v>
      </c>
      <c r="B195" s="95">
        <v>13.700315214884293</v>
      </c>
      <c r="C195" s="95">
        <v>15.95614106865232</v>
      </c>
      <c r="D195" s="95">
        <v>25.377380858294472</v>
      </c>
      <c r="E195" s="95">
        <v>15.371225308408386</v>
      </c>
      <c r="F195" s="220">
        <v>15.715397128509796</v>
      </c>
      <c r="G195" s="35">
        <v>5.3337324154444774</v>
      </c>
      <c r="H195" s="35">
        <v>5.4393305439330542</v>
      </c>
      <c r="I195" s="35">
        <v>8.4902168164992062</v>
      </c>
      <c r="J195" s="35">
        <v>5.2318392581143733</v>
      </c>
      <c r="K195" s="35">
        <v>5.5204968944099377</v>
      </c>
    </row>
    <row r="196" spans="1:11">
      <c r="A196" s="19" t="s">
        <v>875</v>
      </c>
      <c r="B196" s="95">
        <v>6.7759468765371382</v>
      </c>
      <c r="C196" s="95">
        <v>7.2002824193927992</v>
      </c>
      <c r="D196" s="95">
        <v>6.3423809523809522</v>
      </c>
      <c r="E196" s="95">
        <v>6.2621124449434316</v>
      </c>
      <c r="F196" s="220">
        <v>5.263580326184667</v>
      </c>
      <c r="G196" s="35">
        <v>1.8223615824403481</v>
      </c>
      <c r="H196" s="35">
        <v>1.8804106983162108</v>
      </c>
      <c r="I196" s="35">
        <v>1.8763631773552734</v>
      </c>
      <c r="J196" s="35">
        <v>1.9018220341094689</v>
      </c>
      <c r="K196" s="35">
        <v>2.0424348065274196</v>
      </c>
    </row>
    <row r="197" spans="1:11" ht="14.25">
      <c r="A197" s="19" t="s">
        <v>549</v>
      </c>
      <c r="B197" s="95">
        <v>2.4500196001568013</v>
      </c>
      <c r="C197" s="95">
        <v>4.0209086017372586</v>
      </c>
      <c r="D197" s="95">
        <v>3.3726143404215572</v>
      </c>
      <c r="E197" s="95">
        <v>1.9133727994209344</v>
      </c>
      <c r="F197" s="220">
        <v>8.4022841436830635</v>
      </c>
      <c r="G197" s="35">
        <v>0.46149718712336701</v>
      </c>
      <c r="H197" s="35">
        <v>0.70978072079895782</v>
      </c>
      <c r="I197" s="35">
        <v>0.57468230665514741</v>
      </c>
      <c r="J197" s="35">
        <v>0.37601223316162202</v>
      </c>
      <c r="K197" s="35">
        <v>1.696492793816635</v>
      </c>
    </row>
    <row r="198" spans="1:11">
      <c r="A198" s="19" t="s">
        <v>8</v>
      </c>
      <c r="B198" s="95">
        <v>188.52304417243215</v>
      </c>
      <c r="C198" s="95">
        <v>311.46109289617482</v>
      </c>
      <c r="D198" s="95">
        <v>358.75901584091673</v>
      </c>
      <c r="E198" s="95">
        <v>335.62893780290796</v>
      </c>
      <c r="F198" s="220">
        <v>405.20498392282957</v>
      </c>
      <c r="G198" s="35">
        <v>28.644720384117235</v>
      </c>
      <c r="H198" s="35">
        <v>45.699476533974362</v>
      </c>
      <c r="I198" s="35">
        <v>50.306153340158282</v>
      </c>
      <c r="J198" s="35">
        <v>51.633262495489937</v>
      </c>
      <c r="K198" s="35">
        <v>62.467111377993668</v>
      </c>
    </row>
    <row r="199" spans="1:11">
      <c r="A199" s="19" t="s">
        <v>876</v>
      </c>
      <c r="B199" s="95">
        <v>19.95602517702596</v>
      </c>
      <c r="C199" s="95">
        <v>14.32484068214967</v>
      </c>
      <c r="D199" s="95">
        <v>13.925408799137891</v>
      </c>
      <c r="E199" s="95">
        <v>14.85344559920652</v>
      </c>
      <c r="F199" s="220">
        <v>15.44453122850461</v>
      </c>
      <c r="G199" s="35">
        <v>2.9317855334731173</v>
      </c>
      <c r="H199" s="35">
        <v>1.8023360422586707</v>
      </c>
      <c r="I199" s="35">
        <v>1.8963318188285632</v>
      </c>
      <c r="J199" s="35">
        <v>1.9702714498835352</v>
      </c>
      <c r="K199" s="35">
        <v>2.2987006292611292</v>
      </c>
    </row>
    <row r="200" spans="1:11">
      <c r="A200" s="19" t="s">
        <v>9</v>
      </c>
      <c r="B200" s="95">
        <v>0</v>
      </c>
      <c r="C200" s="95">
        <v>0</v>
      </c>
      <c r="D200" s="95">
        <v>0</v>
      </c>
      <c r="E200" s="95">
        <v>0</v>
      </c>
      <c r="F200" s="220">
        <v>0</v>
      </c>
      <c r="G200" s="35">
        <v>0</v>
      </c>
      <c r="H200" s="35">
        <v>0</v>
      </c>
      <c r="I200" s="35">
        <v>0</v>
      </c>
      <c r="J200" s="35">
        <v>0</v>
      </c>
      <c r="K200" s="35">
        <v>0</v>
      </c>
    </row>
    <row r="201" spans="1:11">
      <c r="A201" s="19" t="s">
        <v>176</v>
      </c>
      <c r="B201" s="95">
        <v>1524.5358000000001</v>
      </c>
      <c r="C201" s="95">
        <v>1510.3510000000001</v>
      </c>
      <c r="D201" s="95">
        <v>2491.0080000000003</v>
      </c>
      <c r="E201" s="95">
        <v>2579.4749999999999</v>
      </c>
      <c r="F201" s="220">
        <v>2667.777</v>
      </c>
      <c r="G201" s="35">
        <v>9.8243534493174849</v>
      </c>
      <c r="H201" s="35">
        <v>9.3489794339301469</v>
      </c>
      <c r="I201" s="35">
        <v>14.923811520833958</v>
      </c>
      <c r="J201" s="35">
        <v>14.830450006036875</v>
      </c>
      <c r="K201" s="35">
        <v>14.790867483706789</v>
      </c>
    </row>
    <row r="202" spans="1:11" ht="14.25">
      <c r="A202" s="85" t="s">
        <v>1289</v>
      </c>
      <c r="B202" s="213">
        <v>5374.8407946572288</v>
      </c>
      <c r="C202" s="213">
        <v>6222.1377210641967</v>
      </c>
      <c r="D202" s="213">
        <v>7705.6115957950769</v>
      </c>
      <c r="E202" s="213">
        <v>8498.0054609383424</v>
      </c>
      <c r="F202" s="226">
        <v>5814.2035894128203</v>
      </c>
      <c r="G202" s="22">
        <v>9.3055709390238519</v>
      </c>
      <c r="H202" s="22">
        <v>10.559948715037409</v>
      </c>
      <c r="I202" s="22">
        <v>12.767620665174793</v>
      </c>
      <c r="J202" s="22">
        <v>13.694092427328133</v>
      </c>
      <c r="K202" s="22">
        <v>12.170722280062435</v>
      </c>
    </row>
    <row r="206" spans="1:11">
      <c r="A206" s="924" t="s">
        <v>245</v>
      </c>
      <c r="B206" s="924"/>
      <c r="C206" s="924"/>
      <c r="D206" s="924"/>
      <c r="E206" s="924"/>
      <c r="F206" s="924"/>
      <c r="G206" s="924"/>
      <c r="H206" s="924"/>
      <c r="I206" s="924"/>
      <c r="J206" s="924"/>
      <c r="K206" s="924"/>
    </row>
    <row r="208" spans="1:11" ht="15" customHeight="1">
      <c r="A208" s="244"/>
      <c r="B208" s="927" t="s">
        <v>830</v>
      </c>
      <c r="C208" s="927"/>
      <c r="D208" s="927"/>
      <c r="E208" s="927"/>
      <c r="F208" s="927"/>
      <c r="G208" s="927"/>
      <c r="H208" s="927"/>
      <c r="I208" s="927"/>
      <c r="J208" s="927"/>
      <c r="K208" s="927"/>
    </row>
    <row r="209" spans="1:11" ht="15" customHeight="1">
      <c r="A209" s="245"/>
      <c r="B209" s="934" t="s">
        <v>74</v>
      </c>
      <c r="C209" s="934"/>
      <c r="D209" s="934"/>
      <c r="E209" s="934"/>
      <c r="F209" s="935"/>
      <c r="G209" s="936" t="s">
        <v>974</v>
      </c>
      <c r="H209" s="936"/>
      <c r="I209" s="936"/>
      <c r="J209" s="936"/>
      <c r="K209" s="936"/>
    </row>
    <row r="210" spans="1:11">
      <c r="A210" s="254"/>
      <c r="B210" s="231">
        <v>40544</v>
      </c>
      <c r="C210" s="231">
        <v>40909</v>
      </c>
      <c r="D210" s="231">
        <v>41275</v>
      </c>
      <c r="E210" s="231">
        <v>41640</v>
      </c>
      <c r="F210" s="232">
        <v>42005</v>
      </c>
      <c r="G210" s="231">
        <v>40544</v>
      </c>
      <c r="H210" s="231">
        <v>40909</v>
      </c>
      <c r="I210" s="231">
        <v>41275</v>
      </c>
      <c r="J210" s="231">
        <v>41640</v>
      </c>
      <c r="K210" s="231">
        <v>42005</v>
      </c>
    </row>
    <row r="211" spans="1:11">
      <c r="A211" s="19" t="s">
        <v>33</v>
      </c>
      <c r="B211" s="311" t="s">
        <v>381</v>
      </c>
      <c r="C211" s="95" t="s">
        <v>381</v>
      </c>
      <c r="D211" s="95" t="s">
        <v>381</v>
      </c>
      <c r="E211" s="95" t="s">
        <v>381</v>
      </c>
      <c r="F211" s="220" t="s">
        <v>381</v>
      </c>
      <c r="G211" s="35" t="s">
        <v>989</v>
      </c>
      <c r="H211" s="35" t="s">
        <v>381</v>
      </c>
      <c r="I211" s="35" t="s">
        <v>381</v>
      </c>
      <c r="J211" s="35" t="s">
        <v>381</v>
      </c>
      <c r="K211" s="35" t="s">
        <v>381</v>
      </c>
    </row>
    <row r="212" spans="1:11">
      <c r="A212" s="83" t="s">
        <v>495</v>
      </c>
      <c r="B212" s="311">
        <v>78.150291709850592</v>
      </c>
      <c r="C212" s="95">
        <v>90.157272535359937</v>
      </c>
      <c r="D212" s="95">
        <v>83.824407573461173</v>
      </c>
      <c r="E212" s="95">
        <v>49.186856147294677</v>
      </c>
      <c r="F212" s="220">
        <v>42.012918509744409</v>
      </c>
      <c r="G212" s="35">
        <v>15.931955706319604</v>
      </c>
      <c r="H212" s="35">
        <v>17.636476731010951</v>
      </c>
      <c r="I212" s="35">
        <v>15.478958426179412</v>
      </c>
      <c r="J212" s="35">
        <v>10.117929711694071</v>
      </c>
      <c r="K212" s="35">
        <v>9.4258511111219683</v>
      </c>
    </row>
    <row r="213" spans="1:11">
      <c r="A213" s="83" t="s">
        <v>497</v>
      </c>
      <c r="B213" s="95" t="s">
        <v>381</v>
      </c>
      <c r="C213" s="95" t="s">
        <v>381</v>
      </c>
      <c r="D213" s="95" t="s">
        <v>381</v>
      </c>
      <c r="E213" s="95" t="s">
        <v>381</v>
      </c>
      <c r="F213" s="220" t="s">
        <v>381</v>
      </c>
      <c r="G213" s="35" t="s">
        <v>381</v>
      </c>
      <c r="H213" s="35" t="s">
        <v>381</v>
      </c>
      <c r="I213" s="35" t="s">
        <v>381</v>
      </c>
      <c r="J213" s="35" t="s">
        <v>381</v>
      </c>
      <c r="K213" s="35" t="s">
        <v>381</v>
      </c>
    </row>
    <row r="214" spans="1:11">
      <c r="A214" s="19" t="s">
        <v>496</v>
      </c>
      <c r="B214" s="95">
        <v>1.9010393313667651</v>
      </c>
      <c r="C214" s="95">
        <v>1.8954377324354208</v>
      </c>
      <c r="D214" s="95">
        <v>1.8970684467845054</v>
      </c>
      <c r="E214" s="95">
        <v>1.6327644168606157</v>
      </c>
      <c r="F214" s="220">
        <v>1.7756647398843932</v>
      </c>
      <c r="G214" s="35">
        <v>0.10689775097257333</v>
      </c>
      <c r="H214" s="35">
        <v>0.10251006199187213</v>
      </c>
      <c r="I214" s="35">
        <v>0.10518040559982984</v>
      </c>
      <c r="J214" s="35">
        <v>9.5059077879218551E-2</v>
      </c>
      <c r="K214" s="35">
        <v>0.12339351239096771</v>
      </c>
    </row>
    <row r="215" spans="1:11">
      <c r="A215" s="19" t="s">
        <v>498</v>
      </c>
      <c r="B215" s="95" t="s">
        <v>989</v>
      </c>
      <c r="C215" s="95" t="s">
        <v>989</v>
      </c>
      <c r="D215" s="95" t="s">
        <v>989</v>
      </c>
      <c r="E215" s="95" t="s">
        <v>989</v>
      </c>
      <c r="F215" s="220" t="s">
        <v>989</v>
      </c>
      <c r="G215" s="35" t="s">
        <v>989</v>
      </c>
      <c r="H215" s="35" t="s">
        <v>989</v>
      </c>
      <c r="I215" s="35" t="s">
        <v>989</v>
      </c>
      <c r="J215" s="35" t="s">
        <v>989</v>
      </c>
      <c r="K215" s="35" t="s">
        <v>989</v>
      </c>
    </row>
    <row r="216" spans="1:11" ht="14.25">
      <c r="A216" s="19" t="s">
        <v>771</v>
      </c>
      <c r="B216" s="95">
        <v>299.57805907172997</v>
      </c>
      <c r="C216" s="95">
        <v>147.01023854760396</v>
      </c>
      <c r="D216" s="95">
        <v>116.75178007229239</v>
      </c>
      <c r="E216" s="95">
        <v>140.06106925836667</v>
      </c>
      <c r="F216" s="220">
        <v>149.34890318956332</v>
      </c>
      <c r="G216" s="35">
        <v>11.24802335777771</v>
      </c>
      <c r="H216" s="35">
        <v>5.3390847338076535</v>
      </c>
      <c r="I216" s="35">
        <v>4.0006294547985766</v>
      </c>
      <c r="J216" s="35">
        <v>5.3871805444712546</v>
      </c>
      <c r="K216" s="35">
        <v>6.2894203441412948</v>
      </c>
    </row>
    <row r="217" spans="1:11">
      <c r="A217" s="19" t="s">
        <v>159</v>
      </c>
      <c r="B217" s="95">
        <v>133.82682695505119</v>
      </c>
      <c r="C217" s="95">
        <v>157.26329955668143</v>
      </c>
      <c r="D217" s="95">
        <v>129.19539215375301</v>
      </c>
      <c r="E217" s="95">
        <v>151.18708682640181</v>
      </c>
      <c r="F217" s="220">
        <v>136.92030827618566</v>
      </c>
      <c r="G217" s="35">
        <v>3.8262822220249193</v>
      </c>
      <c r="H217" s="35">
        <v>4.321311261447434</v>
      </c>
      <c r="I217" s="35">
        <v>3.3146866508152177</v>
      </c>
      <c r="J217" s="35">
        <v>4.2588570861819539</v>
      </c>
      <c r="K217" s="35">
        <v>4.1468006673656861</v>
      </c>
    </row>
    <row r="218" spans="1:11">
      <c r="A218" s="19" t="s">
        <v>693</v>
      </c>
      <c r="B218" s="95" t="s">
        <v>381</v>
      </c>
      <c r="C218" s="95" t="s">
        <v>381</v>
      </c>
      <c r="D218" s="95" t="s">
        <v>381</v>
      </c>
      <c r="E218" s="95" t="s">
        <v>381</v>
      </c>
      <c r="F218" s="220" t="s">
        <v>381</v>
      </c>
      <c r="G218" s="35" t="s">
        <v>381</v>
      </c>
      <c r="H218" s="35" t="s">
        <v>381</v>
      </c>
      <c r="I218" s="35" t="s">
        <v>381</v>
      </c>
      <c r="J218" s="35" t="s">
        <v>381</v>
      </c>
      <c r="K218" s="35" t="s">
        <v>381</v>
      </c>
    </row>
    <row r="219" spans="1:11">
      <c r="A219" s="19" t="s">
        <v>924</v>
      </c>
      <c r="B219" s="95" t="s">
        <v>989</v>
      </c>
      <c r="C219" s="95" t="s">
        <v>989</v>
      </c>
      <c r="D219" s="95" t="s">
        <v>989</v>
      </c>
      <c r="E219" s="95" t="s">
        <v>989</v>
      </c>
      <c r="F219" s="220" t="s">
        <v>989</v>
      </c>
      <c r="G219" s="35" t="s">
        <v>989</v>
      </c>
      <c r="H219" s="35" t="s">
        <v>989</v>
      </c>
      <c r="I219" s="35" t="s">
        <v>989</v>
      </c>
      <c r="J219" s="35" t="s">
        <v>989</v>
      </c>
      <c r="K219" s="35" t="s">
        <v>989</v>
      </c>
    </row>
    <row r="220" spans="1:11" ht="14.25">
      <c r="A220" s="19" t="s">
        <v>768</v>
      </c>
      <c r="B220" s="95">
        <v>131.42275996723845</v>
      </c>
      <c r="C220" s="95">
        <v>154.07562803462108</v>
      </c>
      <c r="D220" s="95">
        <v>147.39536429594918</v>
      </c>
      <c r="E220" s="95">
        <v>127.58740006434734</v>
      </c>
      <c r="F220" s="220">
        <v>106.57607234191265</v>
      </c>
      <c r="G220" s="35">
        <v>6.2029565160357096</v>
      </c>
      <c r="H220" s="35">
        <v>7.2385508418363296</v>
      </c>
      <c r="I220" s="35">
        <v>6.6612347834400643</v>
      </c>
      <c r="J220" s="35">
        <v>6.519576254840687</v>
      </c>
      <c r="K220" s="35">
        <v>5.9823197892850644</v>
      </c>
    </row>
    <row r="221" spans="1:11" ht="14.25">
      <c r="A221" s="19" t="s">
        <v>769</v>
      </c>
      <c r="B221" s="95">
        <v>107.39116575591984</v>
      </c>
      <c r="C221" s="95">
        <v>68.814530465026408</v>
      </c>
      <c r="D221" s="95">
        <v>87.355697888911664</v>
      </c>
      <c r="E221" s="95">
        <v>73.198642492711372</v>
      </c>
      <c r="F221" s="220">
        <v>73.814547118023782</v>
      </c>
      <c r="G221" s="35">
        <v>1.7503091212559003</v>
      </c>
      <c r="H221" s="35">
        <v>1.1238621627512246</v>
      </c>
      <c r="I221" s="35">
        <v>1.7792650845770794</v>
      </c>
      <c r="J221" s="35">
        <v>1.6501861991043629</v>
      </c>
      <c r="K221" s="35">
        <v>1.7777495332135045</v>
      </c>
    </row>
    <row r="222" spans="1:11">
      <c r="A222" s="19" t="s">
        <v>871</v>
      </c>
      <c r="B222" s="95" t="s">
        <v>381</v>
      </c>
      <c r="C222" s="95" t="s">
        <v>381</v>
      </c>
      <c r="D222" s="95" t="s">
        <v>381</v>
      </c>
      <c r="E222" s="95" t="s">
        <v>381</v>
      </c>
      <c r="F222" s="220" t="s">
        <v>381</v>
      </c>
      <c r="G222" s="35" t="s">
        <v>381</v>
      </c>
      <c r="H222" s="35" t="s">
        <v>381</v>
      </c>
      <c r="I222" s="35" t="s">
        <v>381</v>
      </c>
      <c r="J222" s="35" t="s">
        <v>381</v>
      </c>
      <c r="K222" s="35" t="s">
        <v>381</v>
      </c>
    </row>
    <row r="223" spans="1:11">
      <c r="A223" s="19" t="s">
        <v>872</v>
      </c>
      <c r="B223" s="95">
        <v>0.76218532481561241</v>
      </c>
      <c r="C223" s="95">
        <v>1.03031260328514</v>
      </c>
      <c r="D223" s="95">
        <v>0.9529904791037358</v>
      </c>
      <c r="E223" s="95">
        <v>0.72445618154640579</v>
      </c>
      <c r="F223" s="220">
        <v>0.61966327657348752</v>
      </c>
      <c r="G223" s="35">
        <v>7.3225841924398641E-2</v>
      </c>
      <c r="H223" s="35">
        <v>8.577762846355666E-2</v>
      </c>
      <c r="I223" s="35">
        <v>7.7325515016133037E-2</v>
      </c>
      <c r="J223" s="35">
        <v>6.2132428646349276E-2</v>
      </c>
      <c r="K223" s="35">
        <v>5.8792159241288042E-2</v>
      </c>
    </row>
    <row r="224" spans="1:11" ht="14.25">
      <c r="A224" s="83" t="s">
        <v>770</v>
      </c>
      <c r="B224" s="95">
        <v>63.715538579581995</v>
      </c>
      <c r="C224" s="95">
        <v>56.718387164872276</v>
      </c>
      <c r="D224" s="95">
        <v>60.312145312924514</v>
      </c>
      <c r="E224" s="95">
        <v>57.065154706764361</v>
      </c>
      <c r="F224" s="220">
        <v>78.826207612840989</v>
      </c>
      <c r="G224" s="35">
        <v>7.6591660976561959</v>
      </c>
      <c r="H224" s="35">
        <v>6.6631120149295375</v>
      </c>
      <c r="I224" s="35">
        <v>6.6998290304987531</v>
      </c>
      <c r="J224" s="35">
        <v>7.0892055601139043</v>
      </c>
      <c r="K224" s="35">
        <v>10.702244243057597</v>
      </c>
    </row>
    <row r="225" spans="1:11">
      <c r="A225" s="83" t="s">
        <v>873</v>
      </c>
      <c r="B225" s="95">
        <v>6.3546967489851252</v>
      </c>
      <c r="C225" s="95">
        <v>7.414365005416049</v>
      </c>
      <c r="D225" s="95">
        <v>7.5165456839763882</v>
      </c>
      <c r="E225" s="95">
        <v>4.6807303442685901</v>
      </c>
      <c r="F225" s="220">
        <v>3.3271448642819217</v>
      </c>
      <c r="G225" s="35">
        <v>0.34271853208058545</v>
      </c>
      <c r="H225" s="35">
        <v>0.33647798418871938</v>
      </c>
      <c r="I225" s="35">
        <v>0.34641221994263321</v>
      </c>
      <c r="J225" s="35">
        <v>0.33784086491646048</v>
      </c>
      <c r="K225" s="35">
        <v>0.30009702577709357</v>
      </c>
    </row>
    <row r="226" spans="1:11">
      <c r="A226" s="83" t="s">
        <v>874</v>
      </c>
      <c r="B226" s="95">
        <v>2.0533333333333334E-2</v>
      </c>
      <c r="C226" s="95">
        <v>4.6933333333333334E-2</v>
      </c>
      <c r="D226" s="95">
        <v>3.1733333333333336E-2</v>
      </c>
      <c r="E226" s="95">
        <v>0.10293333333333334</v>
      </c>
      <c r="F226" s="220">
        <v>0.41466666666666663</v>
      </c>
      <c r="G226" s="35">
        <v>3.0669344177418636E-3</v>
      </c>
      <c r="H226" s="35">
        <v>6.394573773972366E-3</v>
      </c>
      <c r="I226" s="35">
        <v>4.2633090917398664E-3</v>
      </c>
      <c r="J226" s="35">
        <v>1.3654684233288698E-2</v>
      </c>
      <c r="K226" s="35">
        <v>6.418970608729864E-2</v>
      </c>
    </row>
    <row r="227" spans="1:11">
      <c r="A227" s="19" t="s">
        <v>6</v>
      </c>
      <c r="B227" s="95" t="s">
        <v>381</v>
      </c>
      <c r="C227" s="95" t="s">
        <v>381</v>
      </c>
      <c r="D227" s="95" t="s">
        <v>381</v>
      </c>
      <c r="E227" s="95" t="s">
        <v>381</v>
      </c>
      <c r="F227" s="220" t="s">
        <v>381</v>
      </c>
      <c r="G227" s="35" t="s">
        <v>381</v>
      </c>
      <c r="H227" s="35" t="s">
        <v>381</v>
      </c>
      <c r="I227" s="35" t="s">
        <v>381</v>
      </c>
      <c r="J227" s="35" t="s">
        <v>381</v>
      </c>
      <c r="K227" s="35" t="s">
        <v>381</v>
      </c>
    </row>
    <row r="228" spans="1:11">
      <c r="A228" s="19" t="s">
        <v>875</v>
      </c>
      <c r="B228" s="95">
        <v>13.191797835710773</v>
      </c>
      <c r="C228" s="95">
        <v>10.202874205695458</v>
      </c>
      <c r="D228" s="95">
        <v>9.8476752380952384</v>
      </c>
      <c r="E228" s="95">
        <v>8.3010283271439675</v>
      </c>
      <c r="F228" s="220">
        <v>6.754308462822654</v>
      </c>
      <c r="G228" s="35">
        <v>3.5478769265978736</v>
      </c>
      <c r="H228" s="35">
        <v>2.664561289747601</v>
      </c>
      <c r="I228" s="35">
        <v>2.9133877857618424</v>
      </c>
      <c r="J228" s="35">
        <v>2.5210468060306246</v>
      </c>
      <c r="K228" s="35">
        <v>2.6208842353682194</v>
      </c>
    </row>
    <row r="229" spans="1:11" ht="14.25">
      <c r="A229" s="19" t="s">
        <v>549</v>
      </c>
      <c r="B229" s="95" t="s">
        <v>989</v>
      </c>
      <c r="C229" s="95" t="s">
        <v>989</v>
      </c>
      <c r="D229" s="95" t="s">
        <v>989</v>
      </c>
      <c r="E229" s="95" t="s">
        <v>989</v>
      </c>
      <c r="F229" s="220" t="s">
        <v>989</v>
      </c>
      <c r="G229" s="35" t="s">
        <v>989</v>
      </c>
      <c r="H229" s="35" t="s">
        <v>989</v>
      </c>
      <c r="I229" s="35" t="s">
        <v>989</v>
      </c>
      <c r="J229" s="35" t="s">
        <v>989</v>
      </c>
      <c r="K229" s="35" t="s">
        <v>989</v>
      </c>
    </row>
    <row r="230" spans="1:11" ht="14.25">
      <c r="A230" s="19" t="s">
        <v>75</v>
      </c>
      <c r="B230" s="95">
        <v>117.7221926556679</v>
      </c>
      <c r="C230" s="95">
        <v>105.91256830601093</v>
      </c>
      <c r="D230" s="95">
        <v>106.52735647680035</v>
      </c>
      <c r="E230" s="95">
        <v>79.987883683360266</v>
      </c>
      <c r="F230" s="220">
        <v>69.92564308681672</v>
      </c>
      <c r="G230" s="35">
        <v>17.887040316103139</v>
      </c>
      <c r="H230" s="35">
        <v>15.540139813119323</v>
      </c>
      <c r="I230" s="35">
        <v>14.937552209753909</v>
      </c>
      <c r="J230" s="35">
        <v>12.305361455772166</v>
      </c>
      <c r="K230" s="35">
        <v>10.779859844255764</v>
      </c>
    </row>
    <row r="231" spans="1:11">
      <c r="A231" s="19" t="s">
        <v>876</v>
      </c>
      <c r="B231" s="95">
        <v>17.445191188040912</v>
      </c>
      <c r="C231" s="95">
        <v>18.591500617076182</v>
      </c>
      <c r="D231" s="95">
        <v>19.053877617954363</v>
      </c>
      <c r="E231" s="95">
        <v>19.530700332053989</v>
      </c>
      <c r="F231" s="220">
        <v>20.277364493052687</v>
      </c>
      <c r="G231" s="35">
        <v>2.5629131402706142</v>
      </c>
      <c r="H231" s="35">
        <v>2.3391626046902947</v>
      </c>
      <c r="I231" s="35">
        <v>2.594715524705399</v>
      </c>
      <c r="J231" s="35">
        <v>2.5906972899629785</v>
      </c>
      <c r="K231" s="35">
        <v>3.017999693892333</v>
      </c>
    </row>
    <row r="232" spans="1:11">
      <c r="A232" s="19" t="s">
        <v>9</v>
      </c>
      <c r="B232" s="95">
        <v>966.71942190999994</v>
      </c>
      <c r="C232" s="95">
        <v>1057.6911561321001</v>
      </c>
      <c r="D232" s="95">
        <v>1207.9682038422</v>
      </c>
      <c r="E232" s="95">
        <v>714.46602003919998</v>
      </c>
      <c r="F232" s="220">
        <v>703.41289779670001</v>
      </c>
      <c r="G232" s="35">
        <v>38.328474814435403</v>
      </c>
      <c r="H232" s="35">
        <v>39.057389716329837</v>
      </c>
      <c r="I232" s="35">
        <v>41.97853949526403</v>
      </c>
      <c r="J232" s="35">
        <v>25.151058777051052</v>
      </c>
      <c r="K232" s="35">
        <v>25.410700032364748</v>
      </c>
    </row>
    <row r="233" spans="1:11" ht="14.25">
      <c r="A233" s="19" t="s">
        <v>76</v>
      </c>
      <c r="B233" s="95">
        <v>40.829921999999996</v>
      </c>
      <c r="C233" s="95">
        <v>38.029341000000002</v>
      </c>
      <c r="D233" s="95">
        <v>32.528204000000002</v>
      </c>
      <c r="E233" s="95">
        <v>31.647517000000001</v>
      </c>
      <c r="F233" s="220" t="s">
        <v>989</v>
      </c>
      <c r="G233" s="35">
        <v>0.26311457234134072</v>
      </c>
      <c r="H233" s="35">
        <v>0.23539927268225502</v>
      </c>
      <c r="I233" s="35">
        <v>0.19487885450678488</v>
      </c>
      <c r="J233" s="35">
        <v>0.18195443595448768</v>
      </c>
      <c r="K233" s="35" t="s">
        <v>989</v>
      </c>
    </row>
    <row r="234" spans="1:11" ht="14.25">
      <c r="A234" s="85" t="s">
        <v>1289</v>
      </c>
      <c r="B234" s="213">
        <v>1979.0316223672921</v>
      </c>
      <c r="C234" s="213">
        <v>1914.8538452395178</v>
      </c>
      <c r="D234" s="213">
        <v>2011.1584424155396</v>
      </c>
      <c r="E234" s="213">
        <v>1459.3602431536535</v>
      </c>
      <c r="F234" s="226">
        <v>1394.0063104350693</v>
      </c>
      <c r="G234" s="22">
        <v>4.7167977795636826</v>
      </c>
      <c r="H234" s="22">
        <v>4.5426020315328532</v>
      </c>
      <c r="I234" s="22">
        <v>4.7460322174793754</v>
      </c>
      <c r="J234" s="22">
        <v>3.3925276998439298</v>
      </c>
      <c r="K234" s="22">
        <v>6.291303493417078</v>
      </c>
    </row>
    <row r="235" spans="1:11" ht="14.25" customHeight="1">
      <c r="A235" s="928" t="s">
        <v>836</v>
      </c>
      <c r="B235" s="929"/>
      <c r="C235" s="929"/>
      <c r="D235" s="929"/>
      <c r="E235" s="929"/>
      <c r="F235" s="929"/>
      <c r="G235" s="929"/>
      <c r="H235" s="929"/>
      <c r="I235" s="929"/>
      <c r="J235" s="929"/>
      <c r="K235" s="929"/>
    </row>
    <row r="236" spans="1:11" ht="27" customHeight="1">
      <c r="A236" s="930" t="s">
        <v>261</v>
      </c>
      <c r="B236" s="930"/>
      <c r="C236" s="930"/>
      <c r="D236" s="930"/>
      <c r="E236" s="930"/>
      <c r="F236" s="930"/>
      <c r="G236" s="930"/>
      <c r="H236" s="930"/>
      <c r="I236" s="930"/>
      <c r="J236" s="930"/>
      <c r="K236" s="930"/>
    </row>
    <row r="237" spans="1:11" ht="12.75" customHeight="1"/>
    <row r="238" spans="1:11" ht="12.75" customHeight="1"/>
    <row r="239" spans="1:11" ht="12.75" customHeight="1"/>
    <row r="240" spans="1:11" ht="12.75" customHeight="1"/>
    <row r="241" spans="1:11" ht="12.75" customHeight="1">
      <c r="A241" s="924" t="s">
        <v>1057</v>
      </c>
      <c r="B241" s="924"/>
      <c r="C241" s="924"/>
      <c r="D241" s="924"/>
      <c r="E241" s="924"/>
      <c r="F241" s="924"/>
      <c r="G241" s="924"/>
      <c r="H241" s="924"/>
      <c r="I241" s="924"/>
      <c r="J241" s="924"/>
      <c r="K241" s="924"/>
    </row>
    <row r="242" spans="1:11" ht="15">
      <c r="A242" s="932" t="s">
        <v>1027</v>
      </c>
      <c r="B242" s="932"/>
      <c r="C242" s="932"/>
      <c r="D242" s="932"/>
      <c r="E242" s="932"/>
      <c r="F242" s="932"/>
      <c r="G242" s="932"/>
      <c r="H242" s="932"/>
      <c r="I242" s="932"/>
      <c r="J242" s="932"/>
      <c r="K242" s="932"/>
    </row>
    <row r="243" spans="1:11" ht="14.25">
      <c r="A243" s="20" t="s">
        <v>671</v>
      </c>
      <c r="B243" s="71"/>
      <c r="C243" s="71"/>
      <c r="D243" s="71"/>
      <c r="E243" s="71"/>
      <c r="F243" s="71"/>
      <c r="G243" s="71"/>
      <c r="H243" s="71"/>
      <c r="I243" s="71"/>
      <c r="J243" s="71"/>
      <c r="K243" s="69"/>
    </row>
    <row r="244" spans="1:11">
      <c r="A244" s="42"/>
      <c r="B244" s="71"/>
      <c r="C244" s="71"/>
      <c r="D244" s="71"/>
      <c r="E244" s="71"/>
      <c r="F244" s="71"/>
      <c r="G244" s="71"/>
      <c r="H244" s="71"/>
      <c r="I244" s="71"/>
      <c r="J244" s="71"/>
      <c r="K244" s="69"/>
    </row>
    <row r="245" spans="1:11" ht="15" customHeight="1">
      <c r="A245" s="255"/>
      <c r="B245" s="927" t="s">
        <v>726</v>
      </c>
      <c r="C245" s="927"/>
      <c r="D245" s="927"/>
      <c r="E245" s="927"/>
      <c r="F245" s="927"/>
      <c r="G245" s="927"/>
      <c r="H245" s="927"/>
      <c r="I245" s="927"/>
      <c r="J245" s="927"/>
      <c r="K245" s="927"/>
    </row>
    <row r="246" spans="1:11" ht="15" customHeight="1">
      <c r="A246" s="256"/>
      <c r="B246" s="934" t="s">
        <v>605</v>
      </c>
      <c r="C246" s="934"/>
      <c r="D246" s="934"/>
      <c r="E246" s="934"/>
      <c r="F246" s="935"/>
      <c r="G246" s="936" t="s">
        <v>77</v>
      </c>
      <c r="H246" s="936"/>
      <c r="I246" s="936"/>
      <c r="J246" s="936"/>
      <c r="K246" s="936"/>
    </row>
    <row r="247" spans="1:11">
      <c r="A247" s="257"/>
      <c r="B247" s="231">
        <v>40544</v>
      </c>
      <c r="C247" s="231">
        <v>40909</v>
      </c>
      <c r="D247" s="231">
        <v>41275</v>
      </c>
      <c r="E247" s="231">
        <v>41640</v>
      </c>
      <c r="F247" s="232">
        <v>42005</v>
      </c>
      <c r="G247" s="231">
        <v>40544</v>
      </c>
      <c r="H247" s="231">
        <v>40909</v>
      </c>
      <c r="I247" s="231">
        <v>41275</v>
      </c>
      <c r="J247" s="231">
        <v>41640</v>
      </c>
      <c r="K247" s="231">
        <v>42005</v>
      </c>
    </row>
    <row r="248" spans="1:11">
      <c r="A248" s="621" t="s">
        <v>33</v>
      </c>
      <c r="B248" s="12">
        <v>170</v>
      </c>
      <c r="C248" s="13">
        <v>168</v>
      </c>
      <c r="D248" s="13">
        <v>166</v>
      </c>
      <c r="E248" s="13">
        <v>163</v>
      </c>
      <c r="F248" s="17">
        <v>156</v>
      </c>
      <c r="G248" s="25">
        <v>7.5925803518312396</v>
      </c>
      <c r="H248" s="25">
        <v>7.3753775216492565</v>
      </c>
      <c r="I248" s="25">
        <v>7.16707222509097</v>
      </c>
      <c r="J248" s="25">
        <v>6.935043637060236</v>
      </c>
      <c r="K248" s="25">
        <v>6.5472589333885658</v>
      </c>
    </row>
    <row r="249" spans="1:11">
      <c r="A249" s="83" t="s">
        <v>495</v>
      </c>
      <c r="B249" s="12">
        <v>110</v>
      </c>
      <c r="C249" s="13">
        <v>105</v>
      </c>
      <c r="D249" s="13">
        <v>105</v>
      </c>
      <c r="E249" s="13">
        <v>105</v>
      </c>
      <c r="F249" s="17">
        <v>101</v>
      </c>
      <c r="G249" s="25">
        <v>10.020040080160321</v>
      </c>
      <c r="H249" s="25">
        <v>9.4988239551293638</v>
      </c>
      <c r="I249" s="25">
        <v>9.4552003601981092</v>
      </c>
      <c r="J249" s="25">
        <v>9.4111320247378334</v>
      </c>
      <c r="K249" s="25">
        <v>8.9634362797302085</v>
      </c>
    </row>
    <row r="250" spans="1:11" ht="14.25">
      <c r="A250" s="83" t="s">
        <v>847</v>
      </c>
      <c r="B250" s="13">
        <v>98155</v>
      </c>
      <c r="C250" s="13">
        <v>109082</v>
      </c>
      <c r="D250" s="13">
        <v>115803</v>
      </c>
      <c r="E250" s="13">
        <v>110023</v>
      </c>
      <c r="F250" s="17">
        <v>104427</v>
      </c>
      <c r="G250" s="25">
        <v>497.25422251942814</v>
      </c>
      <c r="H250" s="25">
        <v>547.47672463549895</v>
      </c>
      <c r="I250" s="25">
        <v>576.01683238742351</v>
      </c>
      <c r="J250" s="25">
        <v>542.56520517005856</v>
      </c>
      <c r="K250" s="25">
        <v>510.72039908054973</v>
      </c>
    </row>
    <row r="251" spans="1:11">
      <c r="A251" s="19" t="s">
        <v>496</v>
      </c>
      <c r="B251" s="13">
        <v>936</v>
      </c>
      <c r="C251" s="13">
        <v>882</v>
      </c>
      <c r="D251" s="13">
        <v>829</v>
      </c>
      <c r="E251" s="13">
        <v>804</v>
      </c>
      <c r="F251" s="17">
        <v>763</v>
      </c>
      <c r="G251" s="25">
        <v>27.286315571661866</v>
      </c>
      <c r="H251" s="25">
        <v>25.418691528183551</v>
      </c>
      <c r="I251" s="25">
        <v>23.616650259765702</v>
      </c>
      <c r="J251" s="25">
        <v>22.650090603531737</v>
      </c>
      <c r="K251" s="25">
        <v>21.29771900661828</v>
      </c>
    </row>
    <row r="252" spans="1:11">
      <c r="A252" s="19" t="s">
        <v>498</v>
      </c>
      <c r="B252" s="13">
        <v>3801</v>
      </c>
      <c r="C252" s="13">
        <v>3748</v>
      </c>
      <c r="D252" s="13">
        <v>3950</v>
      </c>
      <c r="E252" s="13">
        <v>4090</v>
      </c>
      <c r="F252" s="17" t="s">
        <v>989</v>
      </c>
      <c r="G252" s="25">
        <v>2.8210932571343745</v>
      </c>
      <c r="H252" s="25">
        <v>2.7680127618091048</v>
      </c>
      <c r="I252" s="25">
        <v>2.9028749485566463</v>
      </c>
      <c r="J252" s="25">
        <v>2.9901595239139653</v>
      </c>
      <c r="K252" s="25" t="s">
        <v>989</v>
      </c>
    </row>
    <row r="253" spans="1:11">
      <c r="A253" s="19" t="s">
        <v>158</v>
      </c>
      <c r="B253" s="13">
        <v>662</v>
      </c>
      <c r="C253" s="13">
        <v>641</v>
      </c>
      <c r="D253" s="13">
        <v>625</v>
      </c>
      <c r="E253" s="13">
        <v>498</v>
      </c>
      <c r="F253" s="17">
        <v>498</v>
      </c>
      <c r="G253" s="25">
        <v>10.19506140137433</v>
      </c>
      <c r="H253" s="25">
        <v>9.8250736830711105</v>
      </c>
      <c r="I253" s="25">
        <v>9.5325604506177051</v>
      </c>
      <c r="J253" s="25">
        <v>7.5369663226248376</v>
      </c>
      <c r="K253" s="25">
        <v>7.5021916794306875</v>
      </c>
    </row>
    <row r="254" spans="1:11">
      <c r="A254" s="19" t="s">
        <v>159</v>
      </c>
      <c r="B254" s="13">
        <v>1944</v>
      </c>
      <c r="C254" s="13">
        <v>1918</v>
      </c>
      <c r="D254" s="13">
        <v>1893</v>
      </c>
      <c r="E254" s="13">
        <v>1857</v>
      </c>
      <c r="F254" s="17">
        <v>1828</v>
      </c>
      <c r="G254" s="25">
        <v>24.216754905014014</v>
      </c>
      <c r="H254" s="25">
        <v>23.84800935021013</v>
      </c>
      <c r="I254" s="25">
        <v>23.472955881258834</v>
      </c>
      <c r="J254" s="25">
        <v>22.930738550066064</v>
      </c>
      <c r="K254" s="25">
        <v>22.379745595670965</v>
      </c>
    </row>
    <row r="255" spans="1:11">
      <c r="A255" s="19" t="s">
        <v>693</v>
      </c>
      <c r="B255" s="13">
        <v>198</v>
      </c>
      <c r="C255" s="13">
        <v>200</v>
      </c>
      <c r="D255" s="13">
        <v>201</v>
      </c>
      <c r="E255" s="13">
        <v>203</v>
      </c>
      <c r="F255" s="17">
        <v>199</v>
      </c>
      <c r="G255" s="25">
        <v>27.838704234857431</v>
      </c>
      <c r="H255" s="25">
        <v>27.863302637261594</v>
      </c>
      <c r="I255" s="25">
        <v>27.832396355479244</v>
      </c>
      <c r="J255" s="25">
        <v>27.93642056010459</v>
      </c>
      <c r="K255" s="25">
        <v>27.167977282656178</v>
      </c>
    </row>
    <row r="256" spans="1:11">
      <c r="A256" s="19" t="s">
        <v>924</v>
      </c>
      <c r="B256" s="13">
        <v>1791</v>
      </c>
      <c r="C256" s="13">
        <v>1761</v>
      </c>
      <c r="D256" s="13">
        <v>1742</v>
      </c>
      <c r="E256" s="13">
        <v>1732</v>
      </c>
      <c r="F256" s="17">
        <v>1721</v>
      </c>
      <c r="G256" s="25">
        <v>1.4900166389351082</v>
      </c>
      <c r="H256" s="25">
        <v>1.4470008216926868</v>
      </c>
      <c r="I256" s="25">
        <v>1.4128142741281426</v>
      </c>
      <c r="J256" s="25">
        <v>1.3670086819258089</v>
      </c>
      <c r="K256" s="25">
        <v>1.3413873733437256</v>
      </c>
    </row>
    <row r="257" spans="1:11">
      <c r="A257" s="19" t="s">
        <v>119</v>
      </c>
      <c r="B257" s="13">
        <v>797</v>
      </c>
      <c r="C257" s="13">
        <v>760</v>
      </c>
      <c r="D257" s="13">
        <v>737</v>
      </c>
      <c r="E257" s="13">
        <v>704</v>
      </c>
      <c r="F257" s="17">
        <v>696</v>
      </c>
      <c r="G257" s="25">
        <v>13.359090509095328</v>
      </c>
      <c r="H257" s="25">
        <v>12.688236669003972</v>
      </c>
      <c r="I257" s="25">
        <v>12.237493721435124</v>
      </c>
      <c r="J257" s="25">
        <v>11.646373742721016</v>
      </c>
      <c r="K257" s="25">
        <v>11.515362088648434</v>
      </c>
    </row>
    <row r="258" spans="1:11">
      <c r="A258" s="851" t="s">
        <v>4</v>
      </c>
      <c r="B258" s="13">
        <v>1507</v>
      </c>
      <c r="C258" s="13">
        <v>1492</v>
      </c>
      <c r="D258" s="13">
        <v>1467</v>
      </c>
      <c r="E258" s="13">
        <v>1418</v>
      </c>
      <c r="F258" s="17" t="s">
        <v>989</v>
      </c>
      <c r="G258" s="25">
        <v>11.791954553635005</v>
      </c>
      <c r="H258" s="25">
        <v>11.700584244990786</v>
      </c>
      <c r="I258" s="25">
        <v>11.52414020644472</v>
      </c>
      <c r="J258" s="25">
        <v>11.158062053933257</v>
      </c>
      <c r="K258" s="25" t="s">
        <v>989</v>
      </c>
    </row>
    <row r="259" spans="1:11">
      <c r="A259" s="19" t="s">
        <v>871</v>
      </c>
      <c r="B259" s="13">
        <v>3871</v>
      </c>
      <c r="C259" s="13">
        <v>3837</v>
      </c>
      <c r="D259" s="13">
        <v>3809</v>
      </c>
      <c r="E259" s="13">
        <v>3734</v>
      </c>
      <c r="F259" s="17">
        <v>3665</v>
      </c>
      <c r="G259" s="25">
        <v>77.763028270305966</v>
      </c>
      <c r="H259" s="25">
        <v>76.733184558547507</v>
      </c>
      <c r="I259" s="25">
        <v>75.846776289983111</v>
      </c>
      <c r="J259" s="25">
        <v>74.052104798205534</v>
      </c>
      <c r="K259" s="25">
        <v>72.406439372349766</v>
      </c>
    </row>
    <row r="260" spans="1:11">
      <c r="A260" s="19" t="s">
        <v>872</v>
      </c>
      <c r="B260" s="13">
        <v>156</v>
      </c>
      <c r="C260" s="13">
        <v>163</v>
      </c>
      <c r="D260" s="13">
        <v>216</v>
      </c>
      <c r="E260" s="13">
        <v>236</v>
      </c>
      <c r="F260" s="17">
        <v>245</v>
      </c>
      <c r="G260" s="25">
        <v>1.4336469589223386</v>
      </c>
      <c r="H260" s="25">
        <v>1.4017357444334753</v>
      </c>
      <c r="I260" s="25">
        <v>1.8360352518768359</v>
      </c>
      <c r="J260" s="25">
        <v>1.9835599858797424</v>
      </c>
      <c r="K260" s="25">
        <v>2.0368277071884422</v>
      </c>
    </row>
    <row r="261" spans="1:11">
      <c r="A261" s="83" t="s">
        <v>5</v>
      </c>
      <c r="B261" s="13">
        <v>306</v>
      </c>
      <c r="C261" s="13">
        <v>287</v>
      </c>
      <c r="D261" s="13">
        <v>263</v>
      </c>
      <c r="E261" s="13">
        <v>233</v>
      </c>
      <c r="F261" s="17">
        <v>227</v>
      </c>
      <c r="G261" s="25">
        <v>18.32810909018308</v>
      </c>
      <c r="H261" s="25">
        <v>17.12998194487966</v>
      </c>
      <c r="I261" s="25">
        <v>15.653053734215515</v>
      </c>
      <c r="J261" s="25">
        <v>13.814160997228274</v>
      </c>
      <c r="K261" s="25">
        <v>13.404786158229625</v>
      </c>
    </row>
    <row r="262" spans="1:11">
      <c r="A262" s="83" t="s">
        <v>873</v>
      </c>
      <c r="B262" s="13">
        <v>980</v>
      </c>
      <c r="C262" s="13">
        <v>958</v>
      </c>
      <c r="D262" s="13">
        <v>925</v>
      </c>
      <c r="E262" s="13">
        <v>836</v>
      </c>
      <c r="F262" s="17">
        <v>735</v>
      </c>
      <c r="G262" s="25">
        <v>6.8550207186006293</v>
      </c>
      <c r="H262" s="25">
        <v>6.6898637342493954</v>
      </c>
      <c r="I262" s="25">
        <v>6.4456788325893113</v>
      </c>
      <c r="J262" s="25">
        <v>5.8128215825337231</v>
      </c>
      <c r="K262" s="25">
        <v>5.0202860881404181</v>
      </c>
    </row>
    <row r="263" spans="1:11">
      <c r="A263" s="83" t="s">
        <v>874</v>
      </c>
      <c r="B263" s="13" t="s">
        <v>381</v>
      </c>
      <c r="C263" s="13" t="s">
        <v>381</v>
      </c>
      <c r="D263" s="13" t="s">
        <v>381</v>
      </c>
      <c r="E263" s="13" t="s">
        <v>381</v>
      </c>
      <c r="F263" s="17" t="s">
        <v>381</v>
      </c>
      <c r="G263" s="25" t="s">
        <v>989</v>
      </c>
      <c r="H263" s="25" t="s">
        <v>989</v>
      </c>
      <c r="I263" s="25" t="s">
        <v>989</v>
      </c>
      <c r="J263" s="25" t="s">
        <v>989</v>
      </c>
      <c r="K263" s="25" t="s">
        <v>989</v>
      </c>
    </row>
    <row r="264" spans="1:11">
      <c r="A264" s="19" t="s">
        <v>6</v>
      </c>
      <c r="B264" s="13">
        <v>171</v>
      </c>
      <c r="C264" s="13">
        <v>173</v>
      </c>
      <c r="D264" s="13">
        <v>169</v>
      </c>
      <c r="E264" s="13">
        <v>167</v>
      </c>
      <c r="F264" s="17">
        <v>168</v>
      </c>
      <c r="G264" s="25">
        <v>32.986111111111107</v>
      </c>
      <c r="H264" s="25">
        <v>32.567771084337345</v>
      </c>
      <c r="I264" s="25">
        <v>31.302092980181516</v>
      </c>
      <c r="J264" s="25">
        <v>30.530164533820841</v>
      </c>
      <c r="K264" s="25">
        <v>30.352303523035228</v>
      </c>
    </row>
    <row r="265" spans="1:11">
      <c r="A265" s="19" t="s">
        <v>875</v>
      </c>
      <c r="B265" s="13">
        <v>31</v>
      </c>
      <c r="C265" s="13">
        <v>32</v>
      </c>
      <c r="D265" s="13">
        <v>33</v>
      </c>
      <c r="E265" s="13">
        <v>34</v>
      </c>
      <c r="F265" s="17">
        <v>34</v>
      </c>
      <c r="G265" s="25">
        <v>0.60036796746392951</v>
      </c>
      <c r="H265" s="25">
        <v>0.61266297792498703</v>
      </c>
      <c r="I265" s="25">
        <v>0.62413708319936456</v>
      </c>
      <c r="J265" s="25">
        <v>0.63494434899529395</v>
      </c>
      <c r="K265" s="25">
        <v>0.6265779628844701</v>
      </c>
    </row>
    <row r="266" spans="1:11">
      <c r="A266" s="19" t="s">
        <v>7</v>
      </c>
      <c r="B266" s="13">
        <v>114</v>
      </c>
      <c r="C266" s="13">
        <v>117</v>
      </c>
      <c r="D266" s="13">
        <v>118</v>
      </c>
      <c r="E266" s="13">
        <v>117</v>
      </c>
      <c r="F266" s="17">
        <v>116</v>
      </c>
      <c r="G266" s="25">
        <v>12.054562757745584</v>
      </c>
      <c r="H266" s="25">
        <v>12.288625144417603</v>
      </c>
      <c r="I266" s="25">
        <v>12.287826720816412</v>
      </c>
      <c r="J266" s="25">
        <v>12.059369202226344</v>
      </c>
      <c r="K266" s="25">
        <v>11.775433947581249</v>
      </c>
    </row>
    <row r="267" spans="1:11">
      <c r="A267" s="19" t="s">
        <v>8</v>
      </c>
      <c r="B267" s="13">
        <v>314</v>
      </c>
      <c r="C267" s="13">
        <v>299</v>
      </c>
      <c r="D267" s="13">
        <v>284</v>
      </c>
      <c r="E267" s="13">
        <v>276</v>
      </c>
      <c r="F267" s="17">
        <v>267</v>
      </c>
      <c r="G267" s="25">
        <v>39.684545776249941</v>
      </c>
      <c r="H267" s="25">
        <v>37.389675447613186</v>
      </c>
      <c r="I267" s="25">
        <v>35.107888767329875</v>
      </c>
      <c r="J267" s="25">
        <v>33.705189500100751</v>
      </c>
      <c r="K267" s="25">
        <v>32.237032744132136</v>
      </c>
    </row>
    <row r="268" spans="1:11">
      <c r="A268" s="19" t="s">
        <v>876</v>
      </c>
      <c r="B268" s="13">
        <v>50</v>
      </c>
      <c r="C268" s="13">
        <v>51</v>
      </c>
      <c r="D268" s="13">
        <v>51</v>
      </c>
      <c r="E268" s="13">
        <v>53</v>
      </c>
      <c r="F268" s="17">
        <v>54</v>
      </c>
      <c r="G268" s="25">
        <v>0.66912665281476347</v>
      </c>
      <c r="H268" s="25">
        <v>0.67435890682137034</v>
      </c>
      <c r="I268" s="25">
        <v>0.66520700250629117</v>
      </c>
      <c r="J268" s="25">
        <v>0.68214664186158391</v>
      </c>
      <c r="K268" s="25">
        <v>0.68579220041672539</v>
      </c>
    </row>
    <row r="269" spans="1:11">
      <c r="A269" s="19" t="s">
        <v>9</v>
      </c>
      <c r="B269" s="13">
        <v>367</v>
      </c>
      <c r="C269" s="13">
        <v>363</v>
      </c>
      <c r="D269" s="13">
        <v>359</v>
      </c>
      <c r="E269" s="13">
        <v>360</v>
      </c>
      <c r="F269" s="17" t="s">
        <v>989</v>
      </c>
      <c r="G269" s="25">
        <v>5.7991625187643194</v>
      </c>
      <c r="H269" s="25">
        <v>5.6981398634330116</v>
      </c>
      <c r="I269" s="25">
        <v>5.6000998346488631</v>
      </c>
      <c r="J269" s="25">
        <v>5.5730142266668725</v>
      </c>
      <c r="K269" s="25" t="s">
        <v>989</v>
      </c>
    </row>
    <row r="270" spans="1:11">
      <c r="A270" s="19" t="s">
        <v>176</v>
      </c>
      <c r="B270" s="13">
        <v>14867</v>
      </c>
      <c r="C270" s="13">
        <v>14267</v>
      </c>
      <c r="D270" s="13">
        <v>13722</v>
      </c>
      <c r="E270" s="13">
        <v>13129</v>
      </c>
      <c r="F270" s="17">
        <v>12537</v>
      </c>
      <c r="G270" s="25">
        <v>47.714566309992236</v>
      </c>
      <c r="H270" s="25">
        <v>45.454545454545453</v>
      </c>
      <c r="I270" s="25">
        <v>43.406330959829688</v>
      </c>
      <c r="J270" s="25">
        <v>41.240643189435559</v>
      </c>
      <c r="K270" s="25">
        <v>39.074212017416187</v>
      </c>
    </row>
    <row r="271" spans="1:11" ht="14.25">
      <c r="A271" s="85" t="s">
        <v>1290</v>
      </c>
      <c r="B271" s="14">
        <v>131298</v>
      </c>
      <c r="C271" s="14">
        <v>141304</v>
      </c>
      <c r="D271" s="14">
        <v>147467</v>
      </c>
      <c r="E271" s="14">
        <v>140772</v>
      </c>
      <c r="F271" s="18">
        <v>128437</v>
      </c>
      <c r="G271" s="16">
        <v>32.855517048260396</v>
      </c>
      <c r="H271" s="16">
        <v>35.031850104830042</v>
      </c>
      <c r="I271" s="16">
        <v>36.267201919558026</v>
      </c>
      <c r="J271" s="16">
        <v>34.190729093127075</v>
      </c>
      <c r="K271" s="16">
        <v>49.666597793997269</v>
      </c>
    </row>
    <row r="272" spans="1:11" ht="12.75" customHeight="1">
      <c r="A272" s="84"/>
      <c r="B272" s="249"/>
      <c r="C272" s="29"/>
      <c r="D272" s="29"/>
      <c r="E272" s="29"/>
      <c r="F272" s="249"/>
      <c r="G272" s="250"/>
      <c r="H272" s="250"/>
      <c r="I272" s="250"/>
      <c r="J272" s="250"/>
      <c r="K272" s="250"/>
    </row>
    <row r="273" spans="1:11" ht="12.75" customHeight="1"/>
    <row r="274" spans="1:11" ht="12.75" customHeight="1"/>
    <row r="275" spans="1:11" ht="12.75" customHeight="1">
      <c r="A275" s="924" t="s">
        <v>246</v>
      </c>
      <c r="B275" s="924"/>
      <c r="C275" s="924"/>
      <c r="D275" s="924"/>
      <c r="E275" s="924"/>
      <c r="F275" s="924"/>
      <c r="G275" s="924"/>
      <c r="H275" s="924"/>
      <c r="I275" s="924"/>
      <c r="J275" s="924"/>
      <c r="K275" s="924"/>
    </row>
    <row r="276" spans="1:11">
      <c r="A276" s="7"/>
      <c r="B276" s="248"/>
      <c r="C276" s="248"/>
      <c r="D276" s="248"/>
      <c r="E276" s="248"/>
      <c r="F276" s="248"/>
      <c r="G276" s="248"/>
      <c r="H276" s="248"/>
      <c r="I276" s="248"/>
      <c r="J276" s="248"/>
      <c r="K276" s="248"/>
    </row>
    <row r="277" spans="1:11" ht="15" customHeight="1">
      <c r="A277" s="258"/>
      <c r="B277" s="927" t="s">
        <v>604</v>
      </c>
      <c r="C277" s="927"/>
      <c r="D277" s="927"/>
      <c r="E277" s="927"/>
      <c r="F277" s="927"/>
      <c r="G277" s="927"/>
      <c r="H277" s="927"/>
      <c r="I277" s="927"/>
      <c r="J277" s="927"/>
      <c r="K277" s="927"/>
    </row>
    <row r="278" spans="1:11" ht="15" customHeight="1">
      <c r="A278" s="245"/>
      <c r="B278" s="934" t="s">
        <v>605</v>
      </c>
      <c r="C278" s="934"/>
      <c r="D278" s="934"/>
      <c r="E278" s="934"/>
      <c r="F278" s="935"/>
      <c r="G278" s="936" t="s">
        <v>77</v>
      </c>
      <c r="H278" s="936"/>
      <c r="I278" s="936"/>
      <c r="J278" s="936"/>
      <c r="K278" s="936"/>
    </row>
    <row r="279" spans="1:11">
      <c r="A279" s="254"/>
      <c r="B279" s="231">
        <v>40544</v>
      </c>
      <c r="C279" s="231">
        <v>40909</v>
      </c>
      <c r="D279" s="231">
        <v>41275</v>
      </c>
      <c r="E279" s="231">
        <v>41640</v>
      </c>
      <c r="F279" s="232">
        <v>42005</v>
      </c>
      <c r="G279" s="231">
        <v>40544</v>
      </c>
      <c r="H279" s="231">
        <v>40909</v>
      </c>
      <c r="I279" s="231">
        <v>41275</v>
      </c>
      <c r="J279" s="231">
        <v>41640</v>
      </c>
      <c r="K279" s="231">
        <v>42005</v>
      </c>
    </row>
    <row r="280" spans="1:11">
      <c r="A280" s="621" t="s">
        <v>33</v>
      </c>
      <c r="B280" s="12">
        <v>6601</v>
      </c>
      <c r="C280" s="13">
        <v>6504</v>
      </c>
      <c r="D280" s="13">
        <v>6398</v>
      </c>
      <c r="E280" s="13">
        <v>6346</v>
      </c>
      <c r="F280" s="17">
        <v>6205</v>
      </c>
      <c r="G280" s="25">
        <v>294.81542883787068</v>
      </c>
      <c r="H280" s="25">
        <v>285.5324726238498</v>
      </c>
      <c r="I280" s="25">
        <v>276.23450660320498</v>
      </c>
      <c r="J280" s="25">
        <v>269.99869276554762</v>
      </c>
      <c r="K280" s="25">
        <v>260.42142103638497</v>
      </c>
    </row>
    <row r="281" spans="1:11">
      <c r="A281" s="83" t="s">
        <v>495</v>
      </c>
      <c r="B281" s="12">
        <v>5260</v>
      </c>
      <c r="C281" s="13">
        <v>5166</v>
      </c>
      <c r="D281" s="13">
        <v>5086</v>
      </c>
      <c r="E281" s="13">
        <v>8431</v>
      </c>
      <c r="F281" s="17">
        <v>7985</v>
      </c>
      <c r="G281" s="25">
        <v>479.14009837857532</v>
      </c>
      <c r="H281" s="25">
        <v>467.34213859236473</v>
      </c>
      <c r="I281" s="25">
        <v>457.99189554254838</v>
      </c>
      <c r="J281" s="25">
        <v>755.6690866720445</v>
      </c>
      <c r="K281" s="25">
        <v>708.64394746183882</v>
      </c>
    </row>
    <row r="282" spans="1:11" ht="14.25">
      <c r="A282" s="83" t="s">
        <v>847</v>
      </c>
      <c r="B282" s="13">
        <v>162916</v>
      </c>
      <c r="C282" s="13">
        <v>179302</v>
      </c>
      <c r="D282" s="13">
        <v>185567</v>
      </c>
      <c r="E282" s="13">
        <v>179014</v>
      </c>
      <c r="F282" s="17">
        <v>171799</v>
      </c>
      <c r="G282" s="25">
        <v>825.33410336687029</v>
      </c>
      <c r="H282" s="25">
        <v>899.90714948932214</v>
      </c>
      <c r="I282" s="25">
        <v>923.03062559378441</v>
      </c>
      <c r="J282" s="25">
        <v>882.78603235971445</v>
      </c>
      <c r="K282" s="25">
        <v>840.216168631095</v>
      </c>
    </row>
    <row r="283" spans="1:11">
      <c r="A283" s="19" t="s">
        <v>496</v>
      </c>
      <c r="B283" s="13" t="s">
        <v>989</v>
      </c>
      <c r="C283" s="13" t="s">
        <v>989</v>
      </c>
      <c r="D283" s="13" t="s">
        <v>989</v>
      </c>
      <c r="E283" s="13" t="s">
        <v>989</v>
      </c>
      <c r="F283" s="17" t="s">
        <v>989</v>
      </c>
      <c r="G283" s="25" t="s">
        <v>989</v>
      </c>
      <c r="H283" s="25" t="s">
        <v>989</v>
      </c>
      <c r="I283" s="25" t="s">
        <v>989</v>
      </c>
      <c r="J283" s="25" t="s">
        <v>989</v>
      </c>
      <c r="K283" s="25" t="s">
        <v>989</v>
      </c>
    </row>
    <row r="284" spans="1:11">
      <c r="A284" s="19" t="s">
        <v>498</v>
      </c>
      <c r="B284" s="13" t="s">
        <v>989</v>
      </c>
      <c r="C284" s="13" t="s">
        <v>989</v>
      </c>
      <c r="D284" s="13" t="s">
        <v>989</v>
      </c>
      <c r="E284" s="13" t="s">
        <v>989</v>
      </c>
      <c r="F284" s="17" t="s">
        <v>989</v>
      </c>
      <c r="G284" s="25" t="s">
        <v>989</v>
      </c>
      <c r="H284" s="25" t="s">
        <v>989</v>
      </c>
      <c r="I284" s="25" t="s">
        <v>989</v>
      </c>
      <c r="J284" s="25" t="s">
        <v>989</v>
      </c>
      <c r="K284" s="25" t="s">
        <v>989</v>
      </c>
    </row>
    <row r="285" spans="1:11">
      <c r="A285" s="19" t="s">
        <v>158</v>
      </c>
      <c r="B285" s="13">
        <v>38171</v>
      </c>
      <c r="C285" s="13">
        <v>38026</v>
      </c>
      <c r="D285" s="13">
        <v>37863</v>
      </c>
      <c r="E285" s="13">
        <v>37621</v>
      </c>
      <c r="F285" s="17">
        <v>37182</v>
      </c>
      <c r="G285" s="25">
        <v>587.84847243483318</v>
      </c>
      <c r="H285" s="25">
        <v>582.85218700852113</v>
      </c>
      <c r="I285" s="25">
        <v>577.49013814678108</v>
      </c>
      <c r="J285" s="25">
        <v>569.37391570977718</v>
      </c>
      <c r="K285" s="25">
        <v>560.13351611363817</v>
      </c>
    </row>
    <row r="286" spans="1:11">
      <c r="A286" s="19" t="s">
        <v>159</v>
      </c>
      <c r="B286" s="13">
        <v>39643</v>
      </c>
      <c r="C286" s="13">
        <v>38173</v>
      </c>
      <c r="D286" s="13">
        <v>38062</v>
      </c>
      <c r="E286" s="13">
        <v>37131</v>
      </c>
      <c r="F286" s="17">
        <v>36326</v>
      </c>
      <c r="G286" s="25">
        <v>493.83992525692929</v>
      </c>
      <c r="H286" s="25">
        <v>474.63506826150746</v>
      </c>
      <c r="I286" s="25">
        <v>471.96389157552761</v>
      </c>
      <c r="J286" s="25">
        <v>458.50363656569897</v>
      </c>
      <c r="K286" s="25">
        <v>444.73010859318572</v>
      </c>
    </row>
    <row r="287" spans="1:11">
      <c r="A287" s="19" t="s">
        <v>693</v>
      </c>
      <c r="B287" s="13">
        <v>1620</v>
      </c>
      <c r="C287" s="13">
        <v>1604</v>
      </c>
      <c r="D287" s="13">
        <v>1585</v>
      </c>
      <c r="E287" s="13">
        <v>1578</v>
      </c>
      <c r="F287" s="17">
        <v>1526</v>
      </c>
      <c r="G287" s="25">
        <v>227.77121646701536</v>
      </c>
      <c r="H287" s="25">
        <v>223.46368715083798</v>
      </c>
      <c r="I287" s="25">
        <v>219.4743692708189</v>
      </c>
      <c r="J287" s="25">
        <v>217.16094405834997</v>
      </c>
      <c r="K287" s="25">
        <v>208.33333333333331</v>
      </c>
    </row>
    <row r="288" spans="1:11">
      <c r="A288" s="19" t="s">
        <v>924</v>
      </c>
      <c r="B288" s="13">
        <v>107662</v>
      </c>
      <c r="C288" s="13">
        <v>122109</v>
      </c>
      <c r="D288" s="13">
        <v>128210</v>
      </c>
      <c r="E288" s="13">
        <v>136305</v>
      </c>
      <c r="F288" s="17">
        <v>142200</v>
      </c>
      <c r="G288" s="25">
        <v>89.56905158069884</v>
      </c>
      <c r="H288" s="25">
        <v>100.33607230895645</v>
      </c>
      <c r="I288" s="25">
        <v>103.98215733982157</v>
      </c>
      <c r="J288" s="25">
        <v>107.5808997632202</v>
      </c>
      <c r="K288" s="25">
        <v>110.833982852689</v>
      </c>
    </row>
    <row r="289" spans="1:11">
      <c r="A289" s="19" t="s">
        <v>119</v>
      </c>
      <c r="B289" s="13">
        <v>46966</v>
      </c>
      <c r="C289" s="13">
        <v>46603</v>
      </c>
      <c r="D289" s="13">
        <v>44753</v>
      </c>
      <c r="E289" s="13">
        <v>43847</v>
      </c>
      <c r="F289" s="17">
        <v>43162</v>
      </c>
      <c r="G289" s="25">
        <v>787.23092202029</v>
      </c>
      <c r="H289" s="25">
        <v>778.03933353367393</v>
      </c>
      <c r="I289" s="25">
        <v>743.09980531259987</v>
      </c>
      <c r="J289" s="25">
        <v>725.36725780836423</v>
      </c>
      <c r="K289" s="25">
        <v>714.11790010092489</v>
      </c>
    </row>
    <row r="290" spans="1:11">
      <c r="A290" s="19" t="s">
        <v>4</v>
      </c>
      <c r="B290" s="13">
        <v>54733</v>
      </c>
      <c r="C290" s="13">
        <v>54502</v>
      </c>
      <c r="D290" s="13">
        <v>54316</v>
      </c>
      <c r="E290" s="13">
        <v>54051</v>
      </c>
      <c r="F290" s="17" t="s">
        <v>989</v>
      </c>
      <c r="G290" s="25">
        <v>428.2740866516952</v>
      </c>
      <c r="H290" s="25">
        <v>427.41638238638592</v>
      </c>
      <c r="I290" s="25">
        <v>426.68384420807865</v>
      </c>
      <c r="J290" s="25">
        <v>425.3204598569439</v>
      </c>
      <c r="K290" s="25" t="s">
        <v>989</v>
      </c>
    </row>
    <row r="291" spans="1:11">
      <c r="A291" s="19" t="s">
        <v>871</v>
      </c>
      <c r="B291" s="13">
        <v>19029</v>
      </c>
      <c r="C291" s="13">
        <v>19011</v>
      </c>
      <c r="D291" s="13">
        <v>18721</v>
      </c>
      <c r="E291" s="13">
        <v>18091</v>
      </c>
      <c r="F291" s="17">
        <v>17828</v>
      </c>
      <c r="G291" s="25">
        <v>382.26625289476942</v>
      </c>
      <c r="H291" s="25">
        <v>380.18623185888629</v>
      </c>
      <c r="I291" s="25">
        <v>372.78222602383141</v>
      </c>
      <c r="J291" s="25">
        <v>358.77788642322878</v>
      </c>
      <c r="K291" s="25">
        <v>352.21337002189676</v>
      </c>
    </row>
    <row r="292" spans="1:11">
      <c r="A292" s="19" t="s">
        <v>872</v>
      </c>
      <c r="B292" s="13">
        <v>15884</v>
      </c>
      <c r="C292" s="13">
        <v>16722</v>
      </c>
      <c r="D292" s="13">
        <v>17491</v>
      </c>
      <c r="E292" s="13">
        <v>17771</v>
      </c>
      <c r="F292" s="17">
        <v>17500</v>
      </c>
      <c r="G292" s="25">
        <v>145.9746685610412</v>
      </c>
      <c r="H292" s="25">
        <v>143.80260808844523</v>
      </c>
      <c r="I292" s="25">
        <v>148.67635458600805</v>
      </c>
      <c r="J292" s="25">
        <v>149.36374791978349</v>
      </c>
      <c r="K292" s="25">
        <v>145.48769337060301</v>
      </c>
    </row>
    <row r="293" spans="1:11">
      <c r="A293" s="83" t="s">
        <v>5</v>
      </c>
      <c r="B293" s="13">
        <v>2706</v>
      </c>
      <c r="C293" s="13">
        <v>2527</v>
      </c>
      <c r="D293" s="13">
        <v>2229</v>
      </c>
      <c r="E293" s="13">
        <v>1930</v>
      </c>
      <c r="F293" s="17">
        <v>1841</v>
      </c>
      <c r="G293" s="25">
        <v>162.07798430730529</v>
      </c>
      <c r="H293" s="25">
        <v>150.82740200247699</v>
      </c>
      <c r="I293" s="25">
        <v>132.6640941960699</v>
      </c>
      <c r="J293" s="25">
        <v>114.42631212296382</v>
      </c>
      <c r="K293" s="25">
        <v>108.7145873008843</v>
      </c>
    </row>
    <row r="294" spans="1:11">
      <c r="A294" s="83" t="s">
        <v>873</v>
      </c>
      <c r="B294" s="13">
        <v>85477</v>
      </c>
      <c r="C294" s="13">
        <v>87051</v>
      </c>
      <c r="D294" s="13">
        <v>87095</v>
      </c>
      <c r="E294" s="13">
        <v>85317</v>
      </c>
      <c r="F294" s="17">
        <v>80252</v>
      </c>
      <c r="G294" s="25">
        <v>597.90469996308775</v>
      </c>
      <c r="H294" s="25">
        <v>607.89073896674756</v>
      </c>
      <c r="I294" s="25">
        <v>606.90421397228761</v>
      </c>
      <c r="J294" s="25">
        <v>593.22069253233212</v>
      </c>
      <c r="K294" s="25">
        <v>548.14693761285014</v>
      </c>
    </row>
    <row r="295" spans="1:11">
      <c r="A295" s="83" t="s">
        <v>874</v>
      </c>
      <c r="B295" s="13" t="s">
        <v>381</v>
      </c>
      <c r="C295" s="13" t="s">
        <v>381</v>
      </c>
      <c r="D295" s="13" t="s">
        <v>381</v>
      </c>
      <c r="E295" s="13" t="s">
        <v>381</v>
      </c>
      <c r="F295" s="17" t="s">
        <v>381</v>
      </c>
      <c r="G295" s="25" t="s">
        <v>989</v>
      </c>
      <c r="H295" s="25" t="s">
        <v>989</v>
      </c>
      <c r="I295" s="25" t="s">
        <v>989</v>
      </c>
      <c r="J295" s="25" t="s">
        <v>989</v>
      </c>
      <c r="K295" s="25" t="s">
        <v>989</v>
      </c>
    </row>
    <row r="296" spans="1:11">
      <c r="A296" s="19" t="s">
        <v>6</v>
      </c>
      <c r="B296" s="13">
        <v>515</v>
      </c>
      <c r="C296" s="13">
        <v>518</v>
      </c>
      <c r="D296" s="13">
        <v>507</v>
      </c>
      <c r="E296" s="13">
        <v>507</v>
      </c>
      <c r="F296" s="17">
        <v>510</v>
      </c>
      <c r="G296" s="25">
        <v>99.34413580246914</v>
      </c>
      <c r="H296" s="25">
        <v>97.515060240963848</v>
      </c>
      <c r="I296" s="25">
        <v>93.906278940544539</v>
      </c>
      <c r="J296" s="25">
        <v>92.687385740402192</v>
      </c>
      <c r="K296" s="25">
        <v>92.140921409214087</v>
      </c>
    </row>
    <row r="297" spans="1:11">
      <c r="A297" s="19" t="s">
        <v>875</v>
      </c>
      <c r="B297" s="13">
        <v>3725</v>
      </c>
      <c r="C297" s="13">
        <v>3713</v>
      </c>
      <c r="D297" s="13">
        <v>3704</v>
      </c>
      <c r="E297" s="13">
        <v>4176</v>
      </c>
      <c r="F297" s="17">
        <v>4176</v>
      </c>
      <c r="G297" s="25">
        <v>72.140989638810893</v>
      </c>
      <c r="H297" s="25">
        <v>71.088051157358649</v>
      </c>
      <c r="I297" s="25">
        <v>70.054659277892313</v>
      </c>
      <c r="J297" s="25">
        <v>77.986105923657277</v>
      </c>
      <c r="K297" s="25">
        <v>76.958516853104328</v>
      </c>
    </row>
    <row r="298" spans="1:11">
      <c r="A298" s="19" t="s">
        <v>7</v>
      </c>
      <c r="B298" s="13">
        <v>1830</v>
      </c>
      <c r="C298" s="13">
        <v>1839</v>
      </c>
      <c r="D298" s="13">
        <v>1822</v>
      </c>
      <c r="E298" s="13">
        <v>1774</v>
      </c>
      <c r="F298" s="17">
        <v>1644</v>
      </c>
      <c r="G298" s="25">
        <v>193.50745479538963</v>
      </c>
      <c r="H298" s="25">
        <v>193.15197983405102</v>
      </c>
      <c r="I298" s="25">
        <v>189.73237529938561</v>
      </c>
      <c r="J298" s="25">
        <v>182.84889713461143</v>
      </c>
      <c r="K298" s="25">
        <v>166.88632249847907</v>
      </c>
    </row>
    <row r="299" spans="1:11">
      <c r="A299" s="19" t="s">
        <v>8</v>
      </c>
      <c r="B299" s="13">
        <v>4863</v>
      </c>
      <c r="C299" s="13">
        <v>4821</v>
      </c>
      <c r="D299" s="13">
        <v>2587</v>
      </c>
      <c r="E299" s="13">
        <v>2556</v>
      </c>
      <c r="F299" s="17">
        <v>2460</v>
      </c>
      <c r="G299" s="25">
        <v>614.6049239168899</v>
      </c>
      <c r="H299" s="25">
        <v>602.86162318710092</v>
      </c>
      <c r="I299" s="25">
        <v>319.80319803198029</v>
      </c>
      <c r="J299" s="25">
        <v>312.13936363136781</v>
      </c>
      <c r="K299" s="25">
        <v>297.01535786728488</v>
      </c>
    </row>
    <row r="300" spans="1:11">
      <c r="A300" s="19" t="s">
        <v>876</v>
      </c>
      <c r="B300" s="13">
        <v>14808</v>
      </c>
      <c r="C300" s="13">
        <v>15585</v>
      </c>
      <c r="D300" s="13">
        <v>16530</v>
      </c>
      <c r="E300" s="13">
        <v>16716</v>
      </c>
      <c r="F300" s="17">
        <v>16809</v>
      </c>
      <c r="G300" s="25">
        <v>198.16854949762035</v>
      </c>
      <c r="H300" s="25">
        <v>206.07614829041287</v>
      </c>
      <c r="I300" s="25">
        <v>215.60532845939204</v>
      </c>
      <c r="J300" s="25">
        <v>215.14647670487238</v>
      </c>
      <c r="K300" s="25">
        <v>213.47187216305068</v>
      </c>
    </row>
    <row r="301" spans="1:11">
      <c r="A301" s="19" t="s">
        <v>9</v>
      </c>
      <c r="B301" s="13">
        <v>22364</v>
      </c>
      <c r="C301" s="13" t="s">
        <v>989</v>
      </c>
      <c r="D301" s="13" t="s">
        <v>989</v>
      </c>
      <c r="E301" s="13" t="s">
        <v>989</v>
      </c>
      <c r="F301" s="17" t="s">
        <v>989</v>
      </c>
      <c r="G301" s="25">
        <v>353.38547839140392</v>
      </c>
      <c r="H301" s="25" t="s">
        <v>989</v>
      </c>
      <c r="I301" s="25" t="s">
        <v>989</v>
      </c>
      <c r="J301" s="25" t="s">
        <v>989</v>
      </c>
      <c r="K301" s="25" t="s">
        <v>989</v>
      </c>
    </row>
    <row r="302" spans="1:11">
      <c r="A302" s="19" t="s">
        <v>176</v>
      </c>
      <c r="B302" s="13">
        <v>118190</v>
      </c>
      <c r="C302" s="13">
        <v>117007</v>
      </c>
      <c r="D302" s="13">
        <v>116012</v>
      </c>
      <c r="E302" s="13">
        <v>114542</v>
      </c>
      <c r="F302" s="17">
        <v>111956</v>
      </c>
      <c r="G302" s="25">
        <v>379.32229718019653</v>
      </c>
      <c r="H302" s="25">
        <v>372.78334618350038</v>
      </c>
      <c r="I302" s="25">
        <v>366.97677214048696</v>
      </c>
      <c r="J302" s="25">
        <v>359.79783320925645</v>
      </c>
      <c r="K302" s="25">
        <v>348.9345521753088</v>
      </c>
    </row>
    <row r="303" spans="1:11" ht="14.25">
      <c r="A303" s="85" t="s">
        <v>1290</v>
      </c>
      <c r="B303" s="14">
        <v>752963</v>
      </c>
      <c r="C303" s="14">
        <v>760783</v>
      </c>
      <c r="D303" s="14">
        <v>768538</v>
      </c>
      <c r="E303" s="14">
        <v>767704</v>
      </c>
      <c r="F303" s="18">
        <v>701361</v>
      </c>
      <c r="G303" s="16">
        <v>287.98721636816208</v>
      </c>
      <c r="H303" s="16">
        <v>294.7465873769678</v>
      </c>
      <c r="I303" s="16">
        <v>294.88864898538935</v>
      </c>
      <c r="J303" s="16">
        <v>289.77147432160831</v>
      </c>
      <c r="K303" s="16">
        <v>275.02648650573678</v>
      </c>
    </row>
    <row r="304" spans="1:11" ht="14.25" customHeight="1">
      <c r="A304" s="928" t="s">
        <v>836</v>
      </c>
      <c r="B304" s="929"/>
      <c r="C304" s="929"/>
      <c r="D304" s="929"/>
      <c r="E304" s="929"/>
      <c r="F304" s="929"/>
      <c r="G304" s="929"/>
      <c r="H304" s="929"/>
      <c r="I304" s="929"/>
      <c r="J304" s="929"/>
      <c r="K304" s="929"/>
    </row>
    <row r="305" spans="1:11" ht="26.25" customHeight="1">
      <c r="A305" s="930" t="s">
        <v>538</v>
      </c>
      <c r="B305" s="930"/>
      <c r="C305" s="930"/>
      <c r="D305" s="930"/>
      <c r="E305" s="930"/>
      <c r="F305" s="930"/>
      <c r="G305" s="930"/>
      <c r="H305" s="930"/>
      <c r="I305" s="930"/>
      <c r="J305" s="930"/>
      <c r="K305" s="930"/>
    </row>
    <row r="307" spans="1:11" ht="12.75" customHeight="1">
      <c r="G307" s="100"/>
    </row>
    <row r="308" spans="1:11" ht="12.75" customHeight="1"/>
    <row r="309" spans="1:11" ht="12.75" customHeight="1"/>
    <row r="310" spans="1:11" ht="12.75" customHeight="1">
      <c r="A310" s="924" t="s">
        <v>755</v>
      </c>
      <c r="B310" s="924"/>
      <c r="C310" s="924"/>
      <c r="D310" s="924"/>
      <c r="E310" s="924"/>
      <c r="F310" s="924"/>
      <c r="G310" s="924"/>
      <c r="H310" s="924"/>
      <c r="I310" s="924"/>
      <c r="J310" s="924"/>
      <c r="K310" s="924"/>
    </row>
    <row r="311" spans="1:11" ht="15">
      <c r="A311" s="932" t="s">
        <v>198</v>
      </c>
      <c r="B311" s="932"/>
      <c r="C311" s="932"/>
      <c r="D311" s="932"/>
      <c r="E311" s="932"/>
      <c r="F311" s="932"/>
      <c r="G311" s="932"/>
      <c r="H311" s="932"/>
      <c r="I311" s="932"/>
      <c r="J311" s="932"/>
      <c r="K311" s="932"/>
    </row>
    <row r="312" spans="1:11" ht="14.25">
      <c r="A312" s="20" t="s">
        <v>671</v>
      </c>
    </row>
    <row r="313" spans="1:11">
      <c r="A313" s="20"/>
    </row>
    <row r="314" spans="1:11" ht="15" customHeight="1">
      <c r="A314" s="243"/>
      <c r="B314" s="927" t="s">
        <v>238</v>
      </c>
      <c r="C314" s="927"/>
      <c r="D314" s="927"/>
      <c r="E314" s="927"/>
      <c r="F314" s="927"/>
      <c r="G314" s="927"/>
      <c r="H314" s="927"/>
      <c r="I314" s="927"/>
      <c r="J314" s="927"/>
      <c r="K314" s="927"/>
    </row>
    <row r="315" spans="1:11" ht="15" customHeight="1">
      <c r="A315" s="245"/>
      <c r="B315" s="934" t="s">
        <v>322</v>
      </c>
      <c r="C315" s="934"/>
      <c r="D315" s="934"/>
      <c r="E315" s="934"/>
      <c r="F315" s="935"/>
      <c r="G315" s="936" t="s">
        <v>205</v>
      </c>
      <c r="H315" s="936"/>
      <c r="I315" s="936"/>
      <c r="J315" s="936"/>
      <c r="K315" s="936"/>
    </row>
    <row r="316" spans="1:11">
      <c r="A316" s="254"/>
      <c r="B316" s="231">
        <v>40544</v>
      </c>
      <c r="C316" s="231">
        <v>40909</v>
      </c>
      <c r="D316" s="231">
        <v>41275</v>
      </c>
      <c r="E316" s="231">
        <v>41640</v>
      </c>
      <c r="F316" s="232">
        <v>42005</v>
      </c>
      <c r="G316" s="231">
        <v>40544</v>
      </c>
      <c r="H316" s="231">
        <v>40909</v>
      </c>
      <c r="I316" s="231">
        <v>41275</v>
      </c>
      <c r="J316" s="231">
        <v>41640</v>
      </c>
      <c r="K316" s="231">
        <v>42005</v>
      </c>
    </row>
    <row r="317" spans="1:11">
      <c r="A317" s="621" t="s">
        <v>33</v>
      </c>
      <c r="B317" s="13" t="s">
        <v>989</v>
      </c>
      <c r="C317" s="13" t="s">
        <v>989</v>
      </c>
      <c r="D317" s="13" t="s">
        <v>989</v>
      </c>
      <c r="E317" s="13" t="s">
        <v>989</v>
      </c>
      <c r="F317" s="17" t="s">
        <v>989</v>
      </c>
      <c r="G317" s="35" t="s">
        <v>989</v>
      </c>
      <c r="H317" s="35" t="s">
        <v>989</v>
      </c>
      <c r="I317" s="35" t="s">
        <v>989</v>
      </c>
      <c r="J317" s="35" t="s">
        <v>989</v>
      </c>
      <c r="K317" s="35" t="s">
        <v>989</v>
      </c>
    </row>
    <row r="318" spans="1:11" ht="12.75" customHeight="1">
      <c r="A318" s="83" t="s">
        <v>495</v>
      </c>
      <c r="B318" s="13">
        <v>16601.490000000002</v>
      </c>
      <c r="C318" s="13">
        <v>16551.928</v>
      </c>
      <c r="D318" s="13">
        <v>16791.914000000001</v>
      </c>
      <c r="E318" s="13">
        <v>25959.670000000002</v>
      </c>
      <c r="F318" s="17">
        <v>29519.583000000002</v>
      </c>
      <c r="G318" s="35">
        <v>1.5122508653670981</v>
      </c>
      <c r="H318" s="35">
        <v>1.4973700018092997</v>
      </c>
      <c r="I318" s="35">
        <v>1.512103917154435</v>
      </c>
      <c r="J318" s="35">
        <v>2.3267607779869142</v>
      </c>
      <c r="K318" s="35">
        <v>2.6197712992545261</v>
      </c>
    </row>
    <row r="319" spans="1:11" ht="12.75" customHeight="1">
      <c r="A319" s="83" t="s">
        <v>497</v>
      </c>
      <c r="B319" s="13">
        <v>150085.23199999999</v>
      </c>
      <c r="C319" s="13">
        <v>162881.111</v>
      </c>
      <c r="D319" s="13">
        <v>172854.89</v>
      </c>
      <c r="E319" s="13" t="s">
        <v>989</v>
      </c>
      <c r="F319" s="17" t="s">
        <v>989</v>
      </c>
      <c r="G319" s="35">
        <v>0.76033330293727264</v>
      </c>
      <c r="H319" s="35">
        <v>0.81749158573615399</v>
      </c>
      <c r="I319" s="35">
        <v>0.85979919518904113</v>
      </c>
      <c r="J319" s="35" t="s">
        <v>989</v>
      </c>
      <c r="K319" s="35" t="s">
        <v>989</v>
      </c>
    </row>
    <row r="320" spans="1:11">
      <c r="A320" s="19" t="s">
        <v>496</v>
      </c>
      <c r="B320" s="13" t="s">
        <v>989</v>
      </c>
      <c r="C320" s="13" t="s">
        <v>989</v>
      </c>
      <c r="D320" s="13" t="s">
        <v>989</v>
      </c>
      <c r="E320" s="13" t="s">
        <v>989</v>
      </c>
      <c r="F320" s="17" t="s">
        <v>989</v>
      </c>
      <c r="G320" s="25" t="s">
        <v>989</v>
      </c>
      <c r="H320" s="25" t="s">
        <v>989</v>
      </c>
      <c r="I320" s="25" t="s">
        <v>989</v>
      </c>
      <c r="J320" s="25" t="s">
        <v>989</v>
      </c>
      <c r="K320" s="25" t="s">
        <v>989</v>
      </c>
    </row>
    <row r="321" spans="1:11">
      <c r="A321" s="19" t="s">
        <v>498</v>
      </c>
      <c r="B321" s="13" t="s">
        <v>989</v>
      </c>
      <c r="C321" s="13" t="s">
        <v>989</v>
      </c>
      <c r="D321" s="13" t="s">
        <v>989</v>
      </c>
      <c r="E321" s="13" t="s">
        <v>989</v>
      </c>
      <c r="F321" s="17" t="s">
        <v>989</v>
      </c>
      <c r="G321" s="25" t="s">
        <v>989</v>
      </c>
      <c r="H321" s="25" t="s">
        <v>989</v>
      </c>
      <c r="I321" s="25" t="s">
        <v>989</v>
      </c>
      <c r="J321" s="25" t="s">
        <v>989</v>
      </c>
      <c r="K321" s="25" t="s">
        <v>989</v>
      </c>
    </row>
    <row r="322" spans="1:11">
      <c r="A322" s="19" t="s">
        <v>158</v>
      </c>
      <c r="B322" s="13">
        <v>77795</v>
      </c>
      <c r="C322" s="13">
        <v>78412</v>
      </c>
      <c r="D322" s="13">
        <v>79510</v>
      </c>
      <c r="E322" s="13">
        <v>80462</v>
      </c>
      <c r="F322" s="17">
        <v>81590</v>
      </c>
      <c r="G322" s="35">
        <v>1.1980737186101451</v>
      </c>
      <c r="H322" s="35">
        <v>1.2018778122261653</v>
      </c>
      <c r="I322" s="35">
        <v>1.2126942102857821</v>
      </c>
      <c r="J322" s="35">
        <v>1.217749767572369</v>
      </c>
      <c r="K322" s="35">
        <v>1.2291241347886541</v>
      </c>
    </row>
    <row r="323" spans="1:11">
      <c r="A323" s="851" t="s">
        <v>159</v>
      </c>
      <c r="B323" s="13">
        <v>95684.274000000005</v>
      </c>
      <c r="C323" s="13">
        <v>96858.421000000002</v>
      </c>
      <c r="D323" s="13">
        <v>98511.665999999997</v>
      </c>
      <c r="E323" s="13">
        <v>102307.537</v>
      </c>
      <c r="F323" s="17">
        <v>99488.173999999999</v>
      </c>
      <c r="G323" s="35">
        <v>1.1919560759887884</v>
      </c>
      <c r="H323" s="35">
        <v>1.2043172730211624</v>
      </c>
      <c r="I323" s="35">
        <v>1.2215319544676735</v>
      </c>
      <c r="J323" s="35">
        <v>1.2633211538224072</v>
      </c>
      <c r="K323" s="35">
        <v>1.21800876580845</v>
      </c>
    </row>
    <row r="324" spans="1:11">
      <c r="A324" s="19" t="s">
        <v>693</v>
      </c>
      <c r="B324" s="13" t="s">
        <v>989</v>
      </c>
      <c r="C324" s="13" t="s">
        <v>989</v>
      </c>
      <c r="D324" s="13" t="s">
        <v>989</v>
      </c>
      <c r="E324" s="13" t="s">
        <v>989</v>
      </c>
      <c r="F324" s="17" t="s">
        <v>989</v>
      </c>
      <c r="G324" s="25" t="s">
        <v>989</v>
      </c>
      <c r="H324" s="25" t="s">
        <v>989</v>
      </c>
      <c r="I324" s="25" t="s">
        <v>989</v>
      </c>
      <c r="J324" s="25" t="s">
        <v>989</v>
      </c>
      <c r="K324" s="25" t="s">
        <v>989</v>
      </c>
    </row>
    <row r="325" spans="1:11">
      <c r="A325" s="19" t="s">
        <v>924</v>
      </c>
      <c r="B325" s="13" t="s">
        <v>989</v>
      </c>
      <c r="C325" s="13" t="s">
        <v>989</v>
      </c>
      <c r="D325" s="13" t="s">
        <v>989</v>
      </c>
      <c r="E325" s="13" t="s">
        <v>989</v>
      </c>
      <c r="F325" s="17" t="s">
        <v>989</v>
      </c>
      <c r="G325" s="35" t="s">
        <v>989</v>
      </c>
      <c r="H325" s="35" t="s">
        <v>989</v>
      </c>
      <c r="I325" s="35" t="s">
        <v>989</v>
      </c>
      <c r="J325" s="25" t="s">
        <v>989</v>
      </c>
      <c r="K325" s="25" t="s">
        <v>989</v>
      </c>
    </row>
    <row r="326" spans="1:11" ht="14.25">
      <c r="A326" s="851" t="s">
        <v>1087</v>
      </c>
      <c r="B326" s="13">
        <v>38467</v>
      </c>
      <c r="C326" s="13">
        <v>38970</v>
      </c>
      <c r="D326" s="13">
        <v>42597</v>
      </c>
      <c r="E326" s="13">
        <v>43168.12</v>
      </c>
      <c r="F326" s="17">
        <v>44789.29</v>
      </c>
      <c r="G326" s="35">
        <v>0.6447730672689711</v>
      </c>
      <c r="H326" s="35">
        <v>0.65060603025142738</v>
      </c>
      <c r="I326" s="35">
        <v>0.70730056994840163</v>
      </c>
      <c r="J326" s="35">
        <v>0.71413644785600849</v>
      </c>
      <c r="K326" s="35">
        <v>0.74104151155672471</v>
      </c>
    </row>
    <row r="327" spans="1:11">
      <c r="A327" s="851" t="s">
        <v>4</v>
      </c>
      <c r="B327" s="13">
        <v>391805.06200000003</v>
      </c>
      <c r="C327" s="13">
        <v>389435.587</v>
      </c>
      <c r="D327" s="13">
        <v>387637.799</v>
      </c>
      <c r="E327" s="13">
        <v>387238.55499999999</v>
      </c>
      <c r="F327" s="17">
        <v>386826.511</v>
      </c>
      <c r="G327" s="35">
        <v>3.0657912972714967</v>
      </c>
      <c r="H327" s="35">
        <v>3.054037462259342</v>
      </c>
      <c r="I327" s="35">
        <v>3.0451208895662147</v>
      </c>
      <c r="J327" s="35">
        <v>3.0471310482125857</v>
      </c>
      <c r="K327" s="35">
        <v>3.0432421603335693</v>
      </c>
    </row>
    <row r="328" spans="1:11">
      <c r="A328" s="19" t="s">
        <v>871</v>
      </c>
      <c r="B328" s="13">
        <v>32299</v>
      </c>
      <c r="C328" s="13">
        <v>33869</v>
      </c>
      <c r="D328" s="13">
        <v>37267</v>
      </c>
      <c r="E328" s="13">
        <v>39008</v>
      </c>
      <c r="F328" s="17">
        <v>35809</v>
      </c>
      <c r="G328" s="35">
        <v>0.6488421725917366</v>
      </c>
      <c r="H328" s="35">
        <v>0.67731984045177107</v>
      </c>
      <c r="I328" s="35">
        <v>0.74207976161690747</v>
      </c>
      <c r="J328" s="35">
        <v>0.77360056346234651</v>
      </c>
      <c r="K328" s="35">
        <v>0.70744943723996534</v>
      </c>
    </row>
    <row r="329" spans="1:11">
      <c r="A329" s="19" t="s">
        <v>872</v>
      </c>
      <c r="B329" s="13">
        <v>77018.899999999994</v>
      </c>
      <c r="C329" s="13">
        <v>86198.19</v>
      </c>
      <c r="D329" s="13">
        <v>86696.95</v>
      </c>
      <c r="E329" s="13">
        <v>85508.02</v>
      </c>
      <c r="F329" s="17">
        <v>92153.247000000003</v>
      </c>
      <c r="G329" s="35">
        <v>0.70780712669579304</v>
      </c>
      <c r="H329" s="35">
        <v>0.74127045416238135</v>
      </c>
      <c r="I329" s="35">
        <v>0.73693822421390487</v>
      </c>
      <c r="J329" s="35">
        <v>0.71868765654154543</v>
      </c>
      <c r="K329" s="35">
        <v>0.76612361957951103</v>
      </c>
    </row>
    <row r="330" spans="1:11">
      <c r="A330" s="83" t="s">
        <v>5</v>
      </c>
      <c r="B330" s="13">
        <v>23459</v>
      </c>
      <c r="C330" s="13">
        <v>22527</v>
      </c>
      <c r="D330" s="13">
        <v>23509</v>
      </c>
      <c r="E330" s="13">
        <v>23317</v>
      </c>
      <c r="F330" s="17">
        <v>22192</v>
      </c>
      <c r="G330" s="35">
        <v>1.405095134466029</v>
      </c>
      <c r="H330" s="35">
        <v>1.3445543668024533</v>
      </c>
      <c r="I330" s="35">
        <v>1.399192548432215</v>
      </c>
      <c r="J330" s="35">
        <v>1.3824239998814236</v>
      </c>
      <c r="K330" s="35">
        <v>1.3104802397508011</v>
      </c>
    </row>
    <row r="331" spans="1:11">
      <c r="A331" s="83" t="s">
        <v>873</v>
      </c>
      <c r="B331" s="13">
        <v>601525.68099999998</v>
      </c>
      <c r="C331" s="13">
        <v>670978.78300000005</v>
      </c>
      <c r="D331" s="13">
        <v>715109.71400000004</v>
      </c>
      <c r="E331" s="13">
        <v>753440.70700000005</v>
      </c>
      <c r="F331" s="17">
        <v>788962.85699999996</v>
      </c>
      <c r="G331" s="35">
        <v>4.2076234755360744</v>
      </c>
      <c r="H331" s="35">
        <v>4.6855497148669052</v>
      </c>
      <c r="I331" s="35">
        <v>4.9831000502797798</v>
      </c>
      <c r="J331" s="35">
        <v>5.2387756014462532</v>
      </c>
      <c r="K331" s="35">
        <v>5.3888697347709087</v>
      </c>
    </row>
    <row r="332" spans="1:11">
      <c r="A332" s="83" t="s">
        <v>874</v>
      </c>
      <c r="B332" s="13" t="s">
        <v>381</v>
      </c>
      <c r="C332" s="13" t="s">
        <v>381</v>
      </c>
      <c r="D332" s="13" t="s">
        <v>381</v>
      </c>
      <c r="E332" s="13" t="s">
        <v>381</v>
      </c>
      <c r="F332" s="17" t="s">
        <v>381</v>
      </c>
      <c r="G332" s="35" t="s">
        <v>989</v>
      </c>
      <c r="H332" s="35" t="s">
        <v>989</v>
      </c>
      <c r="I332" s="35" t="s">
        <v>989</v>
      </c>
      <c r="J332" s="35" t="s">
        <v>989</v>
      </c>
      <c r="K332" s="35" t="s">
        <v>989</v>
      </c>
    </row>
    <row r="333" spans="1:11">
      <c r="A333" s="19" t="s">
        <v>6</v>
      </c>
      <c r="B333" s="13" t="s">
        <v>989</v>
      </c>
      <c r="C333" s="13" t="s">
        <v>989</v>
      </c>
      <c r="D333" s="13" t="s">
        <v>989</v>
      </c>
      <c r="E333" s="13" t="s">
        <v>989</v>
      </c>
      <c r="F333" s="17" t="s">
        <v>989</v>
      </c>
      <c r="G333" s="25" t="s">
        <v>989</v>
      </c>
      <c r="H333" s="25" t="s">
        <v>989</v>
      </c>
      <c r="I333" s="25" t="s">
        <v>989</v>
      </c>
      <c r="J333" s="25" t="s">
        <v>989</v>
      </c>
      <c r="K333" s="25" t="s">
        <v>989</v>
      </c>
    </row>
    <row r="334" spans="1:11">
      <c r="A334" s="19" t="s">
        <v>875</v>
      </c>
      <c r="B334" s="95" t="s">
        <v>989</v>
      </c>
      <c r="C334" s="95" t="s">
        <v>989</v>
      </c>
      <c r="D334" s="95" t="s">
        <v>989</v>
      </c>
      <c r="E334" s="95" t="s">
        <v>989</v>
      </c>
      <c r="F334" s="220" t="s">
        <v>989</v>
      </c>
      <c r="G334" s="25" t="s">
        <v>989</v>
      </c>
      <c r="H334" s="25" t="s">
        <v>989</v>
      </c>
      <c r="I334" s="25" t="s">
        <v>989</v>
      </c>
      <c r="J334" s="25" t="s">
        <v>989</v>
      </c>
      <c r="K334" s="25" t="s">
        <v>989</v>
      </c>
    </row>
    <row r="335" spans="1:11">
      <c r="A335" s="19" t="s">
        <v>7</v>
      </c>
      <c r="B335" s="13" t="s">
        <v>989</v>
      </c>
      <c r="C335" s="13" t="s">
        <v>989</v>
      </c>
      <c r="D335" s="13" t="s">
        <v>989</v>
      </c>
      <c r="E335" s="13" t="s">
        <v>989</v>
      </c>
      <c r="F335" s="17" t="s">
        <v>989</v>
      </c>
      <c r="G335" s="25" t="s">
        <v>989</v>
      </c>
      <c r="H335" s="25" t="s">
        <v>989</v>
      </c>
      <c r="I335" s="25" t="s">
        <v>989</v>
      </c>
      <c r="J335" s="25" t="s">
        <v>989</v>
      </c>
      <c r="K335" s="25" t="s">
        <v>989</v>
      </c>
    </row>
    <row r="336" spans="1:11">
      <c r="A336" s="19" t="s">
        <v>8</v>
      </c>
      <c r="B336" s="13" t="s">
        <v>989</v>
      </c>
      <c r="C336" s="13" t="s">
        <v>989</v>
      </c>
      <c r="D336" s="13" t="s">
        <v>989</v>
      </c>
      <c r="E336" s="13" t="s">
        <v>989</v>
      </c>
      <c r="F336" s="17" t="s">
        <v>989</v>
      </c>
      <c r="G336" s="25" t="s">
        <v>989</v>
      </c>
      <c r="H336" s="25" t="s">
        <v>989</v>
      </c>
      <c r="I336" s="25" t="s">
        <v>989</v>
      </c>
      <c r="J336" s="25" t="s">
        <v>989</v>
      </c>
      <c r="K336" s="25" t="s">
        <v>989</v>
      </c>
    </row>
    <row r="337" spans="1:11">
      <c r="A337" s="19" t="s">
        <v>876</v>
      </c>
      <c r="B337" s="13">
        <v>141766.45699999999</v>
      </c>
      <c r="C337" s="13">
        <v>146541.72</v>
      </c>
      <c r="D337" s="13">
        <v>158392.99799999999</v>
      </c>
      <c r="E337" s="13">
        <v>165820.62599999999</v>
      </c>
      <c r="F337" s="17">
        <v>173606.30799999999</v>
      </c>
      <c r="G337" s="25">
        <v>1.897194297076362</v>
      </c>
      <c r="H337" s="25">
        <v>1.9376806686847714</v>
      </c>
      <c r="I337" s="25">
        <v>2.0659633611287251</v>
      </c>
      <c r="J337" s="25">
        <v>2.134226097684635</v>
      </c>
      <c r="K337" s="25">
        <v>2.2047750364730323</v>
      </c>
    </row>
    <row r="338" spans="1:11">
      <c r="A338" s="19" t="s">
        <v>9</v>
      </c>
      <c r="B338" s="13">
        <v>128260.59600000001</v>
      </c>
      <c r="C338" s="13" t="s">
        <v>989</v>
      </c>
      <c r="D338" s="13" t="s">
        <v>989</v>
      </c>
      <c r="E338" s="13" t="s">
        <v>989</v>
      </c>
      <c r="F338" s="17" t="s">
        <v>989</v>
      </c>
      <c r="G338" s="35">
        <v>2.0267140080587818</v>
      </c>
      <c r="H338" s="35" t="s">
        <v>989</v>
      </c>
      <c r="I338" s="35" t="s">
        <v>989</v>
      </c>
      <c r="J338" s="35" t="s">
        <v>989</v>
      </c>
      <c r="K338" s="35" t="s">
        <v>989</v>
      </c>
    </row>
    <row r="339" spans="1:11">
      <c r="A339" s="19" t="s">
        <v>176</v>
      </c>
      <c r="B339" s="13" t="s">
        <v>989</v>
      </c>
      <c r="C339" s="13" t="s">
        <v>989</v>
      </c>
      <c r="D339" s="13" t="s">
        <v>989</v>
      </c>
      <c r="E339" s="13" t="s">
        <v>989</v>
      </c>
      <c r="F339" s="17" t="s">
        <v>989</v>
      </c>
      <c r="G339" s="25" t="s">
        <v>989</v>
      </c>
      <c r="H339" s="25" t="s">
        <v>989</v>
      </c>
      <c r="I339" s="25" t="s">
        <v>989</v>
      </c>
      <c r="J339" s="25" t="s">
        <v>989</v>
      </c>
      <c r="K339" s="25" t="s">
        <v>989</v>
      </c>
    </row>
    <row r="340" spans="1:11" ht="14.25">
      <c r="A340" s="85" t="s">
        <v>1290</v>
      </c>
      <c r="B340" s="14">
        <v>1774767.6919999998</v>
      </c>
      <c r="C340" s="14">
        <v>1743223.74</v>
      </c>
      <c r="D340" s="14">
        <v>1818878.9309999999</v>
      </c>
      <c r="E340" s="14">
        <v>1706230.2350000001</v>
      </c>
      <c r="F340" s="18">
        <v>1754936.97</v>
      </c>
      <c r="G340" s="22">
        <v>1.7795763998761869</v>
      </c>
      <c r="H340" s="22">
        <v>1.8441905209185097</v>
      </c>
      <c r="I340" s="22">
        <v>1.9131580846998466</v>
      </c>
      <c r="J340" s="22">
        <v>2.2643164480820981</v>
      </c>
      <c r="K340" s="22">
        <v>2.3095407659094147</v>
      </c>
    </row>
    <row r="341" spans="1:11" ht="12.75" customHeight="1">
      <c r="A341" s="84"/>
      <c r="B341" s="249"/>
      <c r="C341" s="30"/>
      <c r="D341" s="30"/>
      <c r="E341" s="148"/>
      <c r="F341" s="249"/>
      <c r="G341" s="250"/>
      <c r="H341" s="250"/>
      <c r="I341" s="250"/>
      <c r="J341" s="250"/>
      <c r="K341" s="250"/>
    </row>
    <row r="342" spans="1:11" ht="12.75" customHeight="1"/>
    <row r="343" spans="1:11">
      <c r="A343" s="924" t="s">
        <v>247</v>
      </c>
      <c r="B343" s="924"/>
      <c r="C343" s="924"/>
      <c r="D343" s="924"/>
      <c r="E343" s="924"/>
      <c r="F343" s="924"/>
      <c r="G343" s="924"/>
      <c r="H343" s="924"/>
      <c r="I343" s="924"/>
      <c r="J343" s="924"/>
      <c r="K343" s="924"/>
    </row>
    <row r="344" spans="1:11">
      <c r="A344" s="6"/>
      <c r="B344" s="90"/>
      <c r="C344" s="90"/>
      <c r="D344" s="90"/>
      <c r="E344" s="90"/>
      <c r="F344" s="90"/>
      <c r="G344" s="90"/>
      <c r="H344" s="90"/>
      <c r="I344" s="90"/>
      <c r="J344" s="90"/>
      <c r="K344" s="90"/>
    </row>
    <row r="345" spans="1:11" ht="15" customHeight="1">
      <c r="A345" s="244"/>
      <c r="B345" s="927" t="s">
        <v>239</v>
      </c>
      <c r="C345" s="927"/>
      <c r="D345" s="927"/>
      <c r="E345" s="927"/>
      <c r="F345" s="927"/>
      <c r="G345" s="927"/>
      <c r="H345" s="927"/>
      <c r="I345" s="927"/>
      <c r="J345" s="927"/>
      <c r="K345" s="927"/>
    </row>
    <row r="346" spans="1:11" ht="15" customHeight="1">
      <c r="A346" s="245"/>
      <c r="B346" s="936" t="s">
        <v>1103</v>
      </c>
      <c r="C346" s="936"/>
      <c r="D346" s="936"/>
      <c r="E346" s="936"/>
      <c r="F346" s="938"/>
      <c r="G346" s="936" t="s">
        <v>1104</v>
      </c>
      <c r="H346" s="936"/>
      <c r="I346" s="936"/>
      <c r="J346" s="936"/>
      <c r="K346" s="936"/>
    </row>
    <row r="347" spans="1:11">
      <c r="A347" s="254"/>
      <c r="B347" s="231">
        <v>40544</v>
      </c>
      <c r="C347" s="231">
        <v>40909</v>
      </c>
      <c r="D347" s="231">
        <v>41275</v>
      </c>
      <c r="E347" s="231">
        <v>41640</v>
      </c>
      <c r="F347" s="232">
        <v>42005</v>
      </c>
      <c r="G347" s="231">
        <v>40544</v>
      </c>
      <c r="H347" s="231">
        <v>40909</v>
      </c>
      <c r="I347" s="231">
        <v>41275</v>
      </c>
      <c r="J347" s="231">
        <v>41640</v>
      </c>
      <c r="K347" s="231">
        <v>42005</v>
      </c>
    </row>
    <row r="348" spans="1:11">
      <c r="A348" s="19" t="s">
        <v>33</v>
      </c>
      <c r="B348" s="29">
        <v>1699.7410115783059</v>
      </c>
      <c r="C348" s="29">
        <v>1918.6278581960917</v>
      </c>
      <c r="D348" s="29">
        <v>1803.5502090253124</v>
      </c>
      <c r="E348" s="29">
        <v>1808.9229545240175</v>
      </c>
      <c r="F348" s="34">
        <v>1698.8978168210424</v>
      </c>
      <c r="G348" s="29">
        <v>75914.236515948243</v>
      </c>
      <c r="H348" s="29">
        <v>84229.790343747096</v>
      </c>
      <c r="I348" s="29">
        <v>77868.521744953803</v>
      </c>
      <c r="J348" s="29">
        <v>76962.942488981542</v>
      </c>
      <c r="K348" s="29">
        <v>71302.076333948076</v>
      </c>
    </row>
    <row r="349" spans="1:11">
      <c r="A349" s="83" t="s">
        <v>495</v>
      </c>
      <c r="B349" s="29">
        <v>186.07193827577419</v>
      </c>
      <c r="C349" s="29">
        <v>205.94257969178804</v>
      </c>
      <c r="D349" s="29">
        <v>230.65572029661669</v>
      </c>
      <c r="E349" s="29">
        <v>229.67747418518675</v>
      </c>
      <c r="F349" s="34">
        <v>224.42562929560046</v>
      </c>
      <c r="G349" s="29">
        <v>16949.529811967041</v>
      </c>
      <c r="H349" s="29">
        <v>18630.59342245233</v>
      </c>
      <c r="I349" s="29">
        <v>20770.438567907851</v>
      </c>
      <c r="J349" s="29">
        <v>20585.952692048646</v>
      </c>
      <c r="K349" s="29">
        <v>19917.077502271961</v>
      </c>
    </row>
    <row r="350" spans="1:11">
      <c r="A350" s="83" t="s">
        <v>497</v>
      </c>
      <c r="B350" s="29">
        <v>85.741446316238395</v>
      </c>
      <c r="C350" s="29">
        <v>89.991680939564475</v>
      </c>
      <c r="D350" s="29">
        <v>81.473715102877151</v>
      </c>
      <c r="E350" s="29">
        <v>69.729686770574517</v>
      </c>
      <c r="F350" s="34">
        <v>41.491231817250565</v>
      </c>
      <c r="G350" s="29">
        <v>434.36703403466362</v>
      </c>
      <c r="H350" s="29">
        <v>451.66343416178313</v>
      </c>
      <c r="I350" s="29">
        <v>405.25920137124842</v>
      </c>
      <c r="J350" s="29">
        <v>343.86357224508225</v>
      </c>
      <c r="K350" s="29">
        <v>202.92087747469341</v>
      </c>
    </row>
    <row r="351" spans="1:11">
      <c r="A351" s="19" t="s">
        <v>496</v>
      </c>
      <c r="B351" s="29">
        <v>584.58465585054091</v>
      </c>
      <c r="C351" s="29">
        <v>628.00617549502465</v>
      </c>
      <c r="D351" s="29">
        <v>644.90001316284315</v>
      </c>
      <c r="E351" s="29">
        <v>616.09872769588833</v>
      </c>
      <c r="F351" s="34">
        <v>559.38874638728328</v>
      </c>
      <c r="G351" s="29">
        <v>17041.839100308982</v>
      </c>
      <c r="H351" s="29">
        <v>18098.747452043466</v>
      </c>
      <c r="I351" s="29">
        <v>18371.988013733611</v>
      </c>
      <c r="J351" s="29">
        <v>17356.582093323999</v>
      </c>
      <c r="K351" s="29">
        <v>15614.291397143928</v>
      </c>
    </row>
    <row r="352" spans="1:11">
      <c r="A352" s="19" t="s">
        <v>498</v>
      </c>
      <c r="B352" s="29" t="s">
        <v>989</v>
      </c>
      <c r="C352" s="29" t="s">
        <v>989</v>
      </c>
      <c r="D352" s="29" t="s">
        <v>989</v>
      </c>
      <c r="E352" s="29" t="s">
        <v>989</v>
      </c>
      <c r="F352" s="34" t="s">
        <v>989</v>
      </c>
      <c r="G352" s="29" t="s">
        <v>989</v>
      </c>
      <c r="H352" s="29" t="s">
        <v>989</v>
      </c>
      <c r="I352" s="29" t="s">
        <v>989</v>
      </c>
      <c r="J352" s="29" t="s">
        <v>989</v>
      </c>
      <c r="K352" s="29" t="s">
        <v>989</v>
      </c>
    </row>
    <row r="353" spans="1:11">
      <c r="A353" s="19" t="s">
        <v>158</v>
      </c>
      <c r="B353" s="30">
        <v>781.46798178705762</v>
      </c>
      <c r="C353" s="30">
        <v>840.98585602702121</v>
      </c>
      <c r="D353" s="30">
        <v>919.44129933210229</v>
      </c>
      <c r="E353" s="30">
        <v>857.27883640601942</v>
      </c>
      <c r="F353" s="44">
        <v>863.36710842468437</v>
      </c>
      <c r="G353" s="29">
        <v>12034.915494753974</v>
      </c>
      <c r="H353" s="29">
        <v>12890.402499042302</v>
      </c>
      <c r="I353" s="29">
        <v>14023.407626684406</v>
      </c>
      <c r="J353" s="29">
        <v>12974.461283315615</v>
      </c>
      <c r="K353" s="29">
        <v>13006.316339593974</v>
      </c>
    </row>
    <row r="354" spans="1:11">
      <c r="A354" s="851" t="s">
        <v>159</v>
      </c>
      <c r="B354" s="30">
        <v>1638.2552011562293</v>
      </c>
      <c r="C354" s="30">
        <v>1918.8093730208993</v>
      </c>
      <c r="D354" s="30">
        <v>2122.3440273282299</v>
      </c>
      <c r="E354" s="30">
        <v>1991.9298735514262</v>
      </c>
      <c r="F354" s="44">
        <v>2014.5722444740329</v>
      </c>
      <c r="G354" s="29">
        <v>20408.0373859387</v>
      </c>
      <c r="H354" s="29">
        <v>23858.072924438606</v>
      </c>
      <c r="I354" s="29">
        <v>26316.79224423071</v>
      </c>
      <c r="J354" s="29">
        <v>24596.889144035493</v>
      </c>
      <c r="K354" s="29">
        <v>24663.902798374565</v>
      </c>
    </row>
    <row r="355" spans="1:11">
      <c r="A355" s="19" t="s">
        <v>693</v>
      </c>
      <c r="B355" s="30" t="s">
        <v>989</v>
      </c>
      <c r="C355" s="30" t="s">
        <v>989</v>
      </c>
      <c r="D355" s="30" t="s">
        <v>989</v>
      </c>
      <c r="E355" s="30" t="s">
        <v>989</v>
      </c>
      <c r="F355" s="44" t="s">
        <v>989</v>
      </c>
      <c r="G355" s="29" t="s">
        <v>989</v>
      </c>
      <c r="H355" s="29" t="s">
        <v>989</v>
      </c>
      <c r="I355" s="29" t="s">
        <v>989</v>
      </c>
      <c r="J355" s="29" t="s">
        <v>989</v>
      </c>
      <c r="K355" s="29" t="s">
        <v>989</v>
      </c>
    </row>
    <row r="356" spans="1:11">
      <c r="A356" s="19" t="s">
        <v>924</v>
      </c>
      <c r="B356" s="30">
        <v>1332.8709687230128</v>
      </c>
      <c r="C356" s="30">
        <v>1481.7203259379344</v>
      </c>
      <c r="D356" s="30">
        <v>1505.134147373863</v>
      </c>
      <c r="E356" s="30">
        <v>1659.0762056796382</v>
      </c>
      <c r="F356" s="44">
        <v>1699.0199834152522</v>
      </c>
      <c r="G356" s="29">
        <v>1108.877677806167</v>
      </c>
      <c r="H356" s="29">
        <v>1217.5187559062731</v>
      </c>
      <c r="I356" s="29">
        <v>1220.7089597517138</v>
      </c>
      <c r="J356" s="29">
        <v>1309.4524117439921</v>
      </c>
      <c r="K356" s="29">
        <v>1324.2556378918568</v>
      </c>
    </row>
    <row r="357" spans="1:11" ht="14.25">
      <c r="A357" s="851" t="s">
        <v>1087</v>
      </c>
      <c r="B357" s="30">
        <v>986.09445214315201</v>
      </c>
      <c r="C357" s="30">
        <v>1002.7074097530082</v>
      </c>
      <c r="D357" s="30">
        <v>1078.2498955332358</v>
      </c>
      <c r="E357" s="148">
        <v>1032.1663803412837</v>
      </c>
      <c r="F357" s="150" t="s">
        <v>989</v>
      </c>
      <c r="G357" s="13">
        <v>16528.638690962533</v>
      </c>
      <c r="H357" s="13">
        <v>16740.24858514488</v>
      </c>
      <c r="I357" s="13">
        <v>17903.767064757194</v>
      </c>
      <c r="J357" s="13">
        <v>17075.277599610967</v>
      </c>
      <c r="K357" s="13" t="s">
        <v>989</v>
      </c>
    </row>
    <row r="358" spans="1:11" ht="14.25">
      <c r="A358" s="851" t="s">
        <v>1105</v>
      </c>
      <c r="B358" s="30">
        <v>5268.9096216946991</v>
      </c>
      <c r="C358" s="30">
        <v>5230.3993896525772</v>
      </c>
      <c r="D358" s="30">
        <v>4566.7600694685307</v>
      </c>
      <c r="E358" s="148">
        <v>4381.6521153048925</v>
      </c>
      <c r="F358" s="150" t="s">
        <v>989</v>
      </c>
      <c r="G358" s="13">
        <v>41228.097416213735</v>
      </c>
      <c r="H358" s="13">
        <v>41017.914673980136</v>
      </c>
      <c r="I358" s="13">
        <v>35874.562596965632</v>
      </c>
      <c r="J358" s="13">
        <v>34478.664457912484</v>
      </c>
      <c r="K358" s="13" t="s">
        <v>989</v>
      </c>
    </row>
    <row r="359" spans="1:11">
      <c r="A359" s="19" t="s">
        <v>871</v>
      </c>
      <c r="B359" s="30">
        <v>84.720454348391584</v>
      </c>
      <c r="C359" s="30">
        <v>96.286061058724684</v>
      </c>
      <c r="D359" s="30">
        <v>108.16431346536531</v>
      </c>
      <c r="E359" s="148">
        <v>114.52056040756914</v>
      </c>
      <c r="F359" s="150">
        <v>136.68907849829353</v>
      </c>
      <c r="G359" s="13">
        <v>1701.9165813916663</v>
      </c>
      <c r="H359" s="13">
        <v>1925.5501938062798</v>
      </c>
      <c r="I359" s="13">
        <v>2153.8237033255896</v>
      </c>
      <c r="J359" s="13">
        <v>2271.1538673943592</v>
      </c>
      <c r="K359" s="13">
        <v>2700.4555184581304</v>
      </c>
    </row>
    <row r="360" spans="1:11">
      <c r="A360" s="19" t="s">
        <v>872</v>
      </c>
      <c r="B360" s="30">
        <v>135.32574559866083</v>
      </c>
      <c r="C360" s="30">
        <v>153.187446676044</v>
      </c>
      <c r="D360" s="30">
        <v>179.55729744197609</v>
      </c>
      <c r="E360" s="148">
        <v>179.30506862345428</v>
      </c>
      <c r="F360" s="150">
        <v>175.02208403556691</v>
      </c>
      <c r="G360" s="13">
        <v>1243.6496387270395</v>
      </c>
      <c r="H360" s="13">
        <v>1317.3516540141586</v>
      </c>
      <c r="I360" s="13">
        <v>1526.2663325703822</v>
      </c>
      <c r="J360" s="13">
        <v>1507.0438957072254</v>
      </c>
      <c r="K360" s="13">
        <v>1455.0605311571696</v>
      </c>
    </row>
    <row r="361" spans="1:11">
      <c r="A361" s="83" t="s">
        <v>5</v>
      </c>
      <c r="B361" s="29">
        <v>424.32299895064676</v>
      </c>
      <c r="C361" s="29">
        <v>470.03377665188935</v>
      </c>
      <c r="D361" s="29">
        <v>511.96989150626598</v>
      </c>
      <c r="E361" s="13">
        <v>566.02339571786729</v>
      </c>
      <c r="F361" s="17">
        <v>536.29778983089227</v>
      </c>
      <c r="G361" s="13">
        <v>25415.157562879394</v>
      </c>
      <c r="H361" s="13">
        <v>28054.599677806491</v>
      </c>
      <c r="I361" s="13">
        <v>30471.073087635239</v>
      </c>
      <c r="J361" s="13">
        <v>33558.533547830331</v>
      </c>
      <c r="K361" s="13">
        <v>31669.414933102573</v>
      </c>
    </row>
    <row r="362" spans="1:11">
      <c r="A362" s="83" t="s">
        <v>873</v>
      </c>
      <c r="B362" s="29">
        <v>296.07204105466184</v>
      </c>
      <c r="C362" s="29">
        <v>333.9138530654173</v>
      </c>
      <c r="D362" s="29">
        <v>336.21305540618164</v>
      </c>
      <c r="E362" s="13">
        <v>188.39065810616725</v>
      </c>
      <c r="F362" s="17">
        <v>159.20686253390721</v>
      </c>
      <c r="G362" s="13">
        <v>2070.9999751306968</v>
      </c>
      <c r="H362" s="13">
        <v>2331.7726262899964</v>
      </c>
      <c r="I362" s="13">
        <v>2342.8339183478943</v>
      </c>
      <c r="J362" s="13">
        <v>1309.9058413723214</v>
      </c>
      <c r="K362" s="13">
        <v>1087.4340096808955</v>
      </c>
    </row>
    <row r="363" spans="1:11">
      <c r="A363" s="83" t="s">
        <v>874</v>
      </c>
      <c r="B363" s="29" t="s">
        <v>381</v>
      </c>
      <c r="C363" s="29" t="s">
        <v>381</v>
      </c>
      <c r="D363" s="29" t="s">
        <v>381</v>
      </c>
      <c r="E363" s="13" t="s">
        <v>381</v>
      </c>
      <c r="F363" s="17" t="s">
        <v>381</v>
      </c>
      <c r="G363" s="13" t="s">
        <v>989</v>
      </c>
      <c r="H363" s="13" t="s">
        <v>989</v>
      </c>
      <c r="I363" s="13" t="s">
        <v>989</v>
      </c>
      <c r="J363" s="13" t="s">
        <v>989</v>
      </c>
      <c r="K363" s="13" t="s">
        <v>989</v>
      </c>
    </row>
    <row r="364" spans="1:11">
      <c r="A364" s="19" t="s">
        <v>6</v>
      </c>
      <c r="B364" s="29">
        <v>378.71146305835316</v>
      </c>
      <c r="C364" s="29">
        <v>434.65346534653469</v>
      </c>
      <c r="D364" s="29">
        <v>434.6637161147554</v>
      </c>
      <c r="E364" s="13">
        <v>426.59502005600547</v>
      </c>
      <c r="F364" s="17">
        <v>406.45024400594099</v>
      </c>
      <c r="G364" s="13">
        <v>73053.908768972455</v>
      </c>
      <c r="H364" s="13">
        <v>81824.824048669936</v>
      </c>
      <c r="I364" s="13">
        <v>80508.189686007667</v>
      </c>
      <c r="J364" s="13">
        <v>77988.120668373944</v>
      </c>
      <c r="K364" s="13">
        <v>73432.745077857442</v>
      </c>
    </row>
    <row r="365" spans="1:11">
      <c r="A365" s="19" t="s">
        <v>875</v>
      </c>
      <c r="B365" s="29">
        <v>307.5502951303493</v>
      </c>
      <c r="C365" s="29">
        <v>305.75794304542251</v>
      </c>
      <c r="D365" s="29">
        <v>265.36866666666668</v>
      </c>
      <c r="E365" s="13">
        <v>259.27066240607996</v>
      </c>
      <c r="F365" s="17">
        <v>192.76323250288942</v>
      </c>
      <c r="G365" s="13">
        <v>5956.236954204498</v>
      </c>
      <c r="H365" s="13">
        <v>5853.9553722008477</v>
      </c>
      <c r="I365" s="13">
        <v>5018.9825935102353</v>
      </c>
      <c r="J365" s="13">
        <v>4841.8365280884436</v>
      </c>
      <c r="K365" s="13">
        <v>3552.388045314292</v>
      </c>
    </row>
    <row r="366" spans="1:11">
      <c r="A366" s="83" t="s">
        <v>7</v>
      </c>
      <c r="B366" s="29">
        <v>409.25809776848592</v>
      </c>
      <c r="C366" s="29">
        <v>453.5126450918595</v>
      </c>
      <c r="D366" s="29">
        <v>491.10542046763595</v>
      </c>
      <c r="E366" s="13">
        <v>445.97458832045089</v>
      </c>
      <c r="F366" s="17" t="s">
        <v>989</v>
      </c>
      <c r="G366" s="13">
        <v>43275.679154963087</v>
      </c>
      <c r="H366" s="13">
        <v>47632.879434078306</v>
      </c>
      <c r="I366" s="13">
        <v>51140.833121694879</v>
      </c>
      <c r="J366" s="13">
        <v>45967.28389202751</v>
      </c>
      <c r="K366" s="13" t="s">
        <v>989</v>
      </c>
    </row>
    <row r="367" spans="1:11">
      <c r="A367" s="19" t="s">
        <v>8</v>
      </c>
      <c r="B367" s="29">
        <v>570.70782331027135</v>
      </c>
      <c r="C367" s="29">
        <v>799.85792349726773</v>
      </c>
      <c r="D367" s="29">
        <v>780.50780811144818</v>
      </c>
      <c r="E367" s="13">
        <v>714.44870759289188</v>
      </c>
      <c r="F367" s="17">
        <v>797.43770096463027</v>
      </c>
      <c r="G367" s="13">
        <v>72128.282608345311</v>
      </c>
      <c r="H367" s="13">
        <v>100021.49887546709</v>
      </c>
      <c r="I367" s="13">
        <v>96485.849680314015</v>
      </c>
      <c r="J367" s="13">
        <v>87248.656077972802</v>
      </c>
      <c r="K367" s="13">
        <v>96280.993548322978</v>
      </c>
    </row>
    <row r="368" spans="1:11">
      <c r="A368" s="19" t="s">
        <v>876</v>
      </c>
      <c r="B368" s="29">
        <v>391.9152111198531</v>
      </c>
      <c r="C368" s="29">
        <v>462.7080803320992</v>
      </c>
      <c r="D368" s="29">
        <v>478.18633041278167</v>
      </c>
      <c r="E368" s="13">
        <v>490.8728479020225</v>
      </c>
      <c r="F368" s="17">
        <v>464.02553067822259</v>
      </c>
      <c r="G368" s="13">
        <v>5244.8182680763739</v>
      </c>
      <c r="H368" s="13">
        <v>6118.2610829444948</v>
      </c>
      <c r="I368" s="13">
        <v>6237.1155979092055</v>
      </c>
      <c r="J368" s="13">
        <v>6317.8729203282392</v>
      </c>
      <c r="K368" s="13">
        <v>5893.0572172843895</v>
      </c>
    </row>
    <row r="369" spans="1:11">
      <c r="A369" s="19" t="s">
        <v>9</v>
      </c>
      <c r="B369" s="13">
        <v>4438.0294473479998</v>
      </c>
      <c r="C369" s="13">
        <v>5304.2004759867004</v>
      </c>
      <c r="D369" s="13">
        <v>5556.1769912790005</v>
      </c>
      <c r="E369" s="13">
        <v>5304.3858025443997</v>
      </c>
      <c r="F369" s="17" t="s">
        <v>989</v>
      </c>
      <c r="G369" s="13">
        <v>70127.667651860625</v>
      </c>
      <c r="H369" s="13">
        <v>83261.91783983518</v>
      </c>
      <c r="I369" s="13">
        <v>86671.715460003747</v>
      </c>
      <c r="J369" s="13">
        <v>82115.048725860324</v>
      </c>
      <c r="K369" s="13" t="s">
        <v>989</v>
      </c>
    </row>
    <row r="370" spans="1:11">
      <c r="A370" s="19" t="s">
        <v>176</v>
      </c>
      <c r="B370" s="29">
        <v>1509.982</v>
      </c>
      <c r="C370" s="29">
        <v>1755.3969999999999</v>
      </c>
      <c r="D370" s="29">
        <v>1911.1110000000001</v>
      </c>
      <c r="E370" s="13">
        <v>2101.87</v>
      </c>
      <c r="F370" s="17">
        <v>2179.7049999999999</v>
      </c>
      <c r="G370" s="13">
        <v>4846.1785340616598</v>
      </c>
      <c r="H370" s="13">
        <v>5592.6805023671923</v>
      </c>
      <c r="I370" s="13">
        <v>6045.3517393216061</v>
      </c>
      <c r="J370" s="13">
        <v>6602.3665702322278</v>
      </c>
      <c r="K370" s="13">
        <v>6793.5116300089448</v>
      </c>
    </row>
    <row r="371" spans="1:11" ht="14.25">
      <c r="A371" s="85" t="s">
        <v>1290</v>
      </c>
      <c r="B371" s="45">
        <v>21510.332855212684</v>
      </c>
      <c r="C371" s="45">
        <v>23886.699319465872</v>
      </c>
      <c r="D371" s="45">
        <v>24005.533587495687</v>
      </c>
      <c r="E371" s="210">
        <v>23438.189566135836</v>
      </c>
      <c r="F371" s="211">
        <v>12148.760283685489</v>
      </c>
      <c r="G371" s="14">
        <v>8142.4206797655188</v>
      </c>
      <c r="H371" s="14">
        <v>8938.3997105014205</v>
      </c>
      <c r="I371" s="14">
        <v>8896.9228625046471</v>
      </c>
      <c r="J371" s="14">
        <v>8547.3147054058627</v>
      </c>
      <c r="K371" s="14">
        <v>4843.2952804350743</v>
      </c>
    </row>
    <row r="372" spans="1:11" ht="12.75" customHeight="1">
      <c r="A372" s="84"/>
      <c r="B372" s="15"/>
      <c r="C372" s="15"/>
      <c r="D372" s="15"/>
      <c r="E372" s="94"/>
      <c r="F372" s="98"/>
      <c r="G372" s="251"/>
      <c r="H372" s="251"/>
      <c r="I372" s="251"/>
      <c r="J372" s="148"/>
      <c r="K372" s="251"/>
    </row>
    <row r="373" spans="1:11" ht="12.75" customHeight="1"/>
    <row r="374" spans="1:11" ht="12.75" customHeight="1"/>
    <row r="375" spans="1:11" ht="12.75" customHeight="1"/>
    <row r="376" spans="1:11" ht="12.75" customHeight="1">
      <c r="A376" s="940" t="s">
        <v>247</v>
      </c>
      <c r="B376" s="940"/>
      <c r="C376" s="940"/>
      <c r="D376" s="940"/>
      <c r="E376" s="940"/>
      <c r="F376" s="940"/>
      <c r="G376" s="940"/>
      <c r="H376" s="940"/>
      <c r="I376" s="940"/>
      <c r="J376" s="940"/>
      <c r="K376" s="940"/>
    </row>
    <row r="377" spans="1:11" ht="12.75" customHeight="1">
      <c r="A377" s="20"/>
      <c r="B377" s="90"/>
      <c r="C377" s="90"/>
      <c r="D377" s="90"/>
      <c r="E377" s="90"/>
      <c r="F377" s="90"/>
      <c r="G377" s="90"/>
      <c r="H377" s="90"/>
      <c r="I377" s="90"/>
      <c r="J377" s="90"/>
      <c r="K377" s="90"/>
    </row>
    <row r="378" spans="1:11" ht="15" customHeight="1">
      <c r="A378" s="244"/>
      <c r="B378" s="939" t="s">
        <v>336</v>
      </c>
      <c r="C378" s="939"/>
      <c r="D378" s="939"/>
      <c r="E378" s="939"/>
      <c r="F378" s="939"/>
      <c r="G378" s="3"/>
      <c r="H378" s="2"/>
      <c r="I378" s="2"/>
      <c r="J378" s="2"/>
      <c r="K378" s="3"/>
    </row>
    <row r="379" spans="1:11">
      <c r="A379" s="254"/>
      <c r="B379" s="231">
        <v>40544</v>
      </c>
      <c r="C379" s="231">
        <v>40909</v>
      </c>
      <c r="D379" s="231">
        <v>41275</v>
      </c>
      <c r="E379" s="231">
        <v>41640</v>
      </c>
      <c r="F379" s="231">
        <v>42005</v>
      </c>
      <c r="G379" s="233"/>
      <c r="H379" s="233"/>
      <c r="I379" s="233"/>
      <c r="J379" s="233"/>
      <c r="K379" s="233"/>
    </row>
    <row r="380" spans="1:11">
      <c r="A380" s="19" t="s">
        <v>33</v>
      </c>
      <c r="B380" s="15">
        <v>114.83152635945022</v>
      </c>
      <c r="C380" s="15">
        <v>122.72626130252064</v>
      </c>
      <c r="D380" s="15">
        <v>129.57735432279171</v>
      </c>
      <c r="E380" s="15">
        <v>137.85946056771095</v>
      </c>
      <c r="F380" s="15">
        <v>142.73211848010766</v>
      </c>
      <c r="G380" s="233"/>
      <c r="H380" s="233"/>
      <c r="I380" s="233"/>
      <c r="J380" s="233"/>
      <c r="K380" s="233"/>
    </row>
    <row r="381" spans="1:11">
      <c r="A381" s="83" t="s">
        <v>495</v>
      </c>
      <c r="B381" s="15">
        <v>37.933190189551212</v>
      </c>
      <c r="C381" s="15">
        <v>40.286284317596987</v>
      </c>
      <c r="D381" s="15">
        <v>42.592729356337941</v>
      </c>
      <c r="E381" s="15">
        <v>47.245559529280136</v>
      </c>
      <c r="F381" s="15">
        <v>50.351240577812732</v>
      </c>
      <c r="G381" s="88"/>
      <c r="H381" s="88"/>
      <c r="I381" s="88"/>
      <c r="J381" s="88"/>
    </row>
    <row r="382" spans="1:11">
      <c r="A382" s="83" t="s">
        <v>497</v>
      </c>
      <c r="B382" s="15">
        <v>3.6773292516241547</v>
      </c>
      <c r="C382" s="15">
        <v>3.8264945703345021</v>
      </c>
      <c r="D382" s="15">
        <v>3.5899922974989917</v>
      </c>
      <c r="E382" s="15">
        <v>3.256654315775704</v>
      </c>
      <c r="F382" s="15">
        <v>2.7440020215668803</v>
      </c>
      <c r="G382" s="88"/>
      <c r="H382" s="88"/>
      <c r="I382" s="88"/>
      <c r="J382" s="88"/>
    </row>
    <row r="383" spans="1:11">
      <c r="A383" s="19" t="s">
        <v>496</v>
      </c>
      <c r="B383" s="15">
        <v>32.871905347992154</v>
      </c>
      <c r="C383" s="15">
        <v>33.964160826616279</v>
      </c>
      <c r="D383" s="15">
        <v>35.755612861926743</v>
      </c>
      <c r="E383" s="15">
        <v>35.869091910967647</v>
      </c>
      <c r="F383" s="15">
        <v>38.872733494274989</v>
      </c>
      <c r="G383" s="88"/>
      <c r="H383" s="88"/>
      <c r="I383" s="88"/>
      <c r="J383" s="88"/>
    </row>
    <row r="384" spans="1:11">
      <c r="A384" s="19" t="s">
        <v>498</v>
      </c>
      <c r="B384" s="15" t="s">
        <v>989</v>
      </c>
      <c r="C384" s="15" t="s">
        <v>989</v>
      </c>
      <c r="D384" s="15" t="s">
        <v>989</v>
      </c>
      <c r="E384" s="15" t="s">
        <v>989</v>
      </c>
      <c r="F384" s="15" t="s">
        <v>989</v>
      </c>
      <c r="G384" s="88"/>
      <c r="H384" s="88"/>
      <c r="I384" s="88"/>
      <c r="J384" s="88"/>
    </row>
    <row r="385" spans="1:7">
      <c r="A385" s="19" t="s">
        <v>158</v>
      </c>
      <c r="B385" s="15">
        <v>29.341167840304312</v>
      </c>
      <c r="C385" s="15">
        <v>30.54273491167811</v>
      </c>
      <c r="D385" s="15">
        <v>31.505677616124249</v>
      </c>
      <c r="E385" s="15">
        <v>32.973587115447387</v>
      </c>
      <c r="F385" s="15">
        <v>36.358343049205025</v>
      </c>
      <c r="G385" s="88"/>
    </row>
    <row r="386" spans="1:7">
      <c r="A386" s="851" t="s">
        <v>159</v>
      </c>
      <c r="B386" s="15">
        <v>46.839836929178134</v>
      </c>
      <c r="C386" s="15">
        <v>52.725413847860601</v>
      </c>
      <c r="D386" s="15">
        <v>54.451674309329711</v>
      </c>
      <c r="E386" s="15">
        <v>56.111569018410158</v>
      </c>
      <c r="F386" s="15">
        <v>61.013808930302496</v>
      </c>
      <c r="G386" s="88"/>
    </row>
    <row r="387" spans="1:7">
      <c r="A387" s="19" t="s">
        <v>693</v>
      </c>
      <c r="B387" s="15" t="s">
        <v>989</v>
      </c>
      <c r="C387" s="15" t="s">
        <v>989</v>
      </c>
      <c r="D387" s="15" t="s">
        <v>989</v>
      </c>
      <c r="E387" s="15" t="s">
        <v>989</v>
      </c>
      <c r="F387" s="94" t="s">
        <v>989</v>
      </c>
      <c r="G387" s="88"/>
    </row>
    <row r="388" spans="1:7">
      <c r="A388" s="19" t="s">
        <v>924</v>
      </c>
      <c r="B388" s="15">
        <v>81.268759239742394</v>
      </c>
      <c r="C388" s="15">
        <v>81.561484368342605</v>
      </c>
      <c r="D388" s="15">
        <v>82.644583280551245</v>
      </c>
      <c r="E388" s="15">
        <v>84.136819278671354</v>
      </c>
      <c r="F388" s="94">
        <v>83.005661145635045</v>
      </c>
      <c r="G388" s="88"/>
    </row>
    <row r="389" spans="1:7" ht="14.25">
      <c r="A389" s="851" t="s">
        <v>1087</v>
      </c>
      <c r="B389" s="15">
        <v>46.542174345393612</v>
      </c>
      <c r="C389" s="15">
        <v>47.10770066341864</v>
      </c>
      <c r="D389" s="15">
        <v>48.729318887839675</v>
      </c>
      <c r="E389" s="15">
        <v>52.742570355098152</v>
      </c>
      <c r="F389" s="15" t="s">
        <v>989</v>
      </c>
      <c r="G389" s="88"/>
    </row>
    <row r="390" spans="1:7">
      <c r="A390" s="851" t="s">
        <v>4</v>
      </c>
      <c r="B390" s="15">
        <v>88.270173992167173</v>
      </c>
      <c r="C390" s="15">
        <v>91.400455176975399</v>
      </c>
      <c r="D390" s="15">
        <v>95.531987834276151</v>
      </c>
      <c r="E390" s="15">
        <v>98.932070960025769</v>
      </c>
      <c r="F390" s="15" t="s">
        <v>989</v>
      </c>
      <c r="G390" s="88"/>
    </row>
    <row r="391" spans="1:7">
      <c r="A391" s="19" t="s">
        <v>871</v>
      </c>
      <c r="B391" s="15">
        <v>7.3316945315495614</v>
      </c>
      <c r="C391" s="15">
        <v>7.4871319004074692</v>
      </c>
      <c r="D391" s="15">
        <v>7.985320740477392</v>
      </c>
      <c r="E391" s="15">
        <v>8.4706785162810618</v>
      </c>
      <c r="F391" s="15">
        <v>10.278484755082729</v>
      </c>
      <c r="G391" s="88"/>
    </row>
    <row r="392" spans="1:7">
      <c r="A392" s="19" t="s">
        <v>872</v>
      </c>
      <c r="B392" s="15">
        <v>13.001223367697595</v>
      </c>
      <c r="C392" s="15">
        <v>12.753465156459976</v>
      </c>
      <c r="D392" s="15">
        <v>14.569254157359149</v>
      </c>
      <c r="E392" s="15">
        <v>15.377961657246081</v>
      </c>
      <c r="F392" s="15">
        <v>16.605673797970887</v>
      </c>
      <c r="G392" s="88"/>
    </row>
    <row r="393" spans="1:7">
      <c r="A393" s="83" t="s">
        <v>5</v>
      </c>
      <c r="B393" s="15">
        <v>51.007342956998372</v>
      </c>
      <c r="C393" s="15">
        <v>55.218208083526044</v>
      </c>
      <c r="D393" s="15">
        <v>56.872636913479624</v>
      </c>
      <c r="E393" s="15">
        <v>70.317100246150872</v>
      </c>
      <c r="F393" s="94">
        <v>72.813219202076468</v>
      </c>
      <c r="G393" s="88"/>
    </row>
    <row r="394" spans="1:7">
      <c r="A394" s="83" t="s">
        <v>873</v>
      </c>
      <c r="B394" s="15">
        <v>15.967618803613515</v>
      </c>
      <c r="C394" s="15">
        <v>15.153645671620829</v>
      </c>
      <c r="D394" s="15">
        <v>15.494924902170897</v>
      </c>
      <c r="E394" s="15">
        <v>13.597464112561278</v>
      </c>
      <c r="F394" s="94">
        <v>14.359911539361148</v>
      </c>
      <c r="G394" s="88"/>
    </row>
    <row r="395" spans="1:7">
      <c r="A395" s="83" t="s">
        <v>874</v>
      </c>
      <c r="B395" s="15" t="s">
        <v>989</v>
      </c>
      <c r="C395" s="15" t="s">
        <v>989</v>
      </c>
      <c r="D395" s="15" t="s">
        <v>989</v>
      </c>
      <c r="E395" s="15" t="s">
        <v>989</v>
      </c>
      <c r="F395" s="94" t="s">
        <v>989</v>
      </c>
      <c r="G395" s="88"/>
    </row>
    <row r="396" spans="1:7">
      <c r="A396" s="19" t="s">
        <v>6</v>
      </c>
      <c r="B396" s="15">
        <v>147.43789284645314</v>
      </c>
      <c r="C396" s="15">
        <v>148.17015341701537</v>
      </c>
      <c r="D396" s="15">
        <v>145.42041248016923</v>
      </c>
      <c r="E396" s="15">
        <v>145.19835136527564</v>
      </c>
      <c r="F396" s="94">
        <v>142.77763975155278</v>
      </c>
      <c r="G396" s="88"/>
    </row>
    <row r="397" spans="1:7">
      <c r="A397" s="19" t="s">
        <v>875</v>
      </c>
      <c r="B397" s="15">
        <v>82.714320629409613</v>
      </c>
      <c r="C397" s="15">
        <v>79.85110495794369</v>
      </c>
      <c r="D397" s="15">
        <v>78.508055302208732</v>
      </c>
      <c r="E397" s="15">
        <v>78.74126549104065</v>
      </c>
      <c r="F397" s="94">
        <v>74.798200290413178</v>
      </c>
      <c r="G397" s="88"/>
    </row>
    <row r="398" spans="1:7">
      <c r="A398" s="19" t="s">
        <v>7</v>
      </c>
      <c r="B398" s="15">
        <v>77.089775492215807</v>
      </c>
      <c r="C398" s="15">
        <v>80.055172600955274</v>
      </c>
      <c r="D398" s="15">
        <v>83.682736108484306</v>
      </c>
      <c r="E398" s="15">
        <v>87.64204285670742</v>
      </c>
      <c r="F398" s="94" t="s">
        <v>989</v>
      </c>
      <c r="G398" s="88"/>
    </row>
    <row r="399" spans="1:7">
      <c r="A399" s="19" t="s">
        <v>8</v>
      </c>
      <c r="B399" s="15">
        <v>86.714948252153519</v>
      </c>
      <c r="C399" s="15">
        <v>117.36004669309297</v>
      </c>
      <c r="D399" s="15">
        <v>109.44490241175208</v>
      </c>
      <c r="E399" s="15">
        <v>109.91101631519599</v>
      </c>
      <c r="F399" s="94">
        <v>122.93439532978614</v>
      </c>
      <c r="G399" s="88"/>
    </row>
    <row r="400" spans="1:7">
      <c r="A400" s="19" t="s">
        <v>876</v>
      </c>
      <c r="B400" s="15">
        <v>57.577164596486277</v>
      </c>
      <c r="C400" s="15">
        <v>58.217432830932857</v>
      </c>
      <c r="D400" s="15">
        <v>65.118372233838173</v>
      </c>
      <c r="E400" s="15">
        <v>65.11302386269513</v>
      </c>
      <c r="F400" s="94">
        <v>69.063655191724237</v>
      </c>
      <c r="G400" s="88"/>
    </row>
    <row r="401" spans="1:11">
      <c r="A401" s="19" t="s">
        <v>9</v>
      </c>
      <c r="B401" s="94">
        <v>175.95891428592486</v>
      </c>
      <c r="C401" s="94">
        <v>195.86835336862791</v>
      </c>
      <c r="D401" s="94">
        <v>193.08471409198745</v>
      </c>
      <c r="E401" s="94">
        <v>186.72815131030245</v>
      </c>
      <c r="F401" s="94" t="s">
        <v>989</v>
      </c>
      <c r="G401" s="88"/>
    </row>
    <row r="402" spans="1:11">
      <c r="A402" s="19" t="s">
        <v>176</v>
      </c>
      <c r="B402" s="15">
        <v>9.7305664256013618</v>
      </c>
      <c r="C402" s="15">
        <v>10.865799043654539</v>
      </c>
      <c r="D402" s="15">
        <v>11.449606086930473</v>
      </c>
      <c r="E402" s="94">
        <v>12.08450477488199</v>
      </c>
      <c r="F402" s="94">
        <v>12.084866092095817</v>
      </c>
      <c r="G402" s="88"/>
    </row>
    <row r="403" spans="1:11" ht="14.25">
      <c r="A403" s="85" t="s">
        <v>1290</v>
      </c>
      <c r="B403" s="16">
        <v>43.614503526546336</v>
      </c>
      <c r="C403" s="16">
        <v>48.397374273317823</v>
      </c>
      <c r="D403" s="16">
        <v>48.30691607502844</v>
      </c>
      <c r="E403" s="212">
        <v>46.454583430208629</v>
      </c>
      <c r="F403" s="212">
        <v>32.369344863358243</v>
      </c>
    </row>
    <row r="404" spans="1:11" ht="13.5" customHeight="1">
      <c r="A404" s="928" t="s">
        <v>836</v>
      </c>
      <c r="B404" s="929"/>
      <c r="C404" s="929"/>
      <c r="D404" s="929"/>
      <c r="E404" s="929"/>
      <c r="F404" s="929"/>
      <c r="G404" s="929"/>
      <c r="H404" s="929"/>
      <c r="I404" s="929"/>
      <c r="J404" s="929"/>
      <c r="K404" s="929"/>
    </row>
    <row r="405" spans="1:11" ht="26.25" customHeight="1">
      <c r="A405" s="930" t="s">
        <v>1106</v>
      </c>
      <c r="B405" s="930"/>
      <c r="C405" s="930"/>
      <c r="D405" s="930"/>
      <c r="E405" s="930"/>
      <c r="F405" s="930"/>
      <c r="G405" s="930"/>
      <c r="H405" s="930"/>
      <c r="I405" s="930"/>
      <c r="J405" s="930"/>
      <c r="K405" s="930"/>
    </row>
    <row r="406" spans="1:11" ht="12.75" customHeight="1">
      <c r="G406" s="88"/>
    </row>
    <row r="407" spans="1:11" ht="12.75" customHeight="1">
      <c r="A407" s="8"/>
    </row>
    <row r="408" spans="1:11" ht="12.75" customHeight="1">
      <c r="A408" s="8"/>
    </row>
    <row r="409" spans="1:11" ht="12.75" customHeight="1">
      <c r="A409" s="8"/>
    </row>
    <row r="410" spans="1:11" ht="12.75" customHeight="1">
      <c r="A410" s="924" t="s">
        <v>240</v>
      </c>
      <c r="B410" s="924"/>
      <c r="C410" s="924"/>
      <c r="D410" s="924"/>
      <c r="E410" s="924"/>
      <c r="F410" s="924"/>
      <c r="G410" s="924"/>
      <c r="H410" s="924"/>
      <c r="I410" s="924"/>
      <c r="J410" s="924"/>
      <c r="K410" s="924"/>
    </row>
    <row r="411" spans="1:11" ht="15">
      <c r="A411" s="932" t="s">
        <v>227</v>
      </c>
      <c r="B411" s="932"/>
      <c r="C411" s="932"/>
      <c r="D411" s="932"/>
      <c r="E411" s="932"/>
      <c r="F411" s="932"/>
      <c r="G411" s="932"/>
      <c r="H411" s="932"/>
      <c r="I411" s="932"/>
      <c r="J411" s="932"/>
      <c r="K411" s="932"/>
    </row>
    <row r="412" spans="1:11" ht="12.75" customHeight="1">
      <c r="A412" s="57" t="s">
        <v>241</v>
      </c>
      <c r="B412" s="92"/>
      <c r="C412" s="92"/>
      <c r="D412" s="92"/>
      <c r="E412" s="92"/>
      <c r="F412" s="92"/>
      <c r="G412" s="92"/>
      <c r="H412" s="92"/>
      <c r="I412" s="92"/>
      <c r="K412" s="90"/>
    </row>
    <row r="413" spans="1:11" ht="12.75" customHeight="1">
      <c r="A413" s="58"/>
    </row>
    <row r="414" spans="1:11" ht="15" customHeight="1">
      <c r="A414" s="244"/>
      <c r="B414" s="927" t="s">
        <v>1061</v>
      </c>
      <c r="C414" s="927"/>
      <c r="D414" s="927"/>
      <c r="E414" s="927"/>
      <c r="F414" s="937"/>
      <c r="G414" s="925" t="s">
        <v>407</v>
      </c>
      <c r="H414" s="925"/>
      <c r="I414" s="925"/>
      <c r="J414" s="925"/>
      <c r="K414" s="925"/>
    </row>
    <row r="415" spans="1:11" ht="12.75" customHeight="1">
      <c r="A415" s="254"/>
      <c r="B415" s="231">
        <v>40544</v>
      </c>
      <c r="C415" s="231">
        <v>40909</v>
      </c>
      <c r="D415" s="231">
        <v>41275</v>
      </c>
      <c r="E415" s="231">
        <v>41640</v>
      </c>
      <c r="F415" s="232">
        <v>42005</v>
      </c>
      <c r="G415" s="231">
        <v>40544</v>
      </c>
      <c r="H415" s="231">
        <v>40909</v>
      </c>
      <c r="I415" s="231">
        <v>41275</v>
      </c>
      <c r="J415" s="231">
        <v>41640</v>
      </c>
      <c r="K415" s="231">
        <v>42005</v>
      </c>
    </row>
    <row r="416" spans="1:11" ht="12.75" customHeight="1">
      <c r="A416" s="19" t="s">
        <v>33</v>
      </c>
      <c r="B416" s="29">
        <v>7129.32</v>
      </c>
      <c r="C416" s="29">
        <v>7706.5389999999998</v>
      </c>
      <c r="D416" s="29">
        <v>8395.6589999999997</v>
      </c>
      <c r="E416" s="29">
        <v>9060.4290000000001</v>
      </c>
      <c r="F416" s="34">
        <v>9881.2939999999999</v>
      </c>
      <c r="G416" s="15">
        <v>8.188183448815888</v>
      </c>
      <c r="H416" s="15">
        <v>8.0964103168324577</v>
      </c>
      <c r="I416" s="15">
        <v>8.94201664326879</v>
      </c>
      <c r="J416" s="15">
        <v>7.918020491303901</v>
      </c>
      <c r="K416" s="15">
        <v>9.0598910934570611</v>
      </c>
    </row>
    <row r="417" spans="1:11" ht="12.75" customHeight="1">
      <c r="A417" s="66" t="s">
        <v>495</v>
      </c>
      <c r="B417" s="29">
        <v>2502.6390000000001</v>
      </c>
      <c r="C417" s="29">
        <v>2510.913</v>
      </c>
      <c r="D417" s="29">
        <v>2701.799</v>
      </c>
      <c r="E417" s="29">
        <v>3442.36</v>
      </c>
      <c r="F417" s="34">
        <v>3269.259</v>
      </c>
      <c r="G417" s="15">
        <v>4.8715525784816638</v>
      </c>
      <c r="H417" s="15">
        <v>0.33061100702098667</v>
      </c>
      <c r="I417" s="15">
        <v>7.6022546380539735</v>
      </c>
      <c r="J417" s="15">
        <v>27.409922055637747</v>
      </c>
      <c r="K417" s="15">
        <v>-5.0285559906575799</v>
      </c>
    </row>
    <row r="418" spans="1:11" ht="12.75" customHeight="1">
      <c r="A418" s="66" t="s">
        <v>497</v>
      </c>
      <c r="B418" s="29">
        <v>21721.855</v>
      </c>
      <c r="C418" s="29">
        <v>23692.262999999999</v>
      </c>
      <c r="D418" s="29">
        <v>26020.518</v>
      </c>
      <c r="E418" s="29">
        <v>27555.785</v>
      </c>
      <c r="F418" s="34">
        <v>29103.422999999999</v>
      </c>
      <c r="G418" s="15">
        <v>11.834878062254472</v>
      </c>
      <c r="H418" s="15">
        <v>9.0710853193707521</v>
      </c>
      <c r="I418" s="15">
        <v>9.8270688621006741</v>
      </c>
      <c r="J418" s="15">
        <v>5.9002168980648362</v>
      </c>
      <c r="K418" s="15">
        <v>5.6163814603721107</v>
      </c>
    </row>
    <row r="419" spans="1:11" ht="12.75" customHeight="1">
      <c r="A419" s="65" t="s">
        <v>496</v>
      </c>
      <c r="B419" s="29">
        <v>9815.5879999999997</v>
      </c>
      <c r="C419" s="29">
        <v>10126.254999999999</v>
      </c>
      <c r="D419" s="29">
        <v>10814.823</v>
      </c>
      <c r="E419" s="29">
        <v>11530.915000000001</v>
      </c>
      <c r="F419" s="34">
        <v>11999.531000000001</v>
      </c>
      <c r="G419" s="15">
        <v>4.3076755010984735</v>
      </c>
      <c r="H419" s="15">
        <v>3.1650370818335105</v>
      </c>
      <c r="I419" s="15">
        <v>6.7998287619658093</v>
      </c>
      <c r="J419" s="15">
        <v>6.6213936187397682</v>
      </c>
      <c r="K419" s="15">
        <v>4.0639966559462115</v>
      </c>
    </row>
    <row r="420" spans="1:11" ht="12.75" customHeight="1">
      <c r="A420" s="65" t="s">
        <v>498</v>
      </c>
      <c r="B420" s="29">
        <v>8432.2909999999993</v>
      </c>
      <c r="C420" s="29">
        <v>11202.74</v>
      </c>
      <c r="D420" s="29">
        <v>15501.555</v>
      </c>
      <c r="E420" s="29">
        <v>22901.65</v>
      </c>
      <c r="F420" s="34" t="s">
        <v>989</v>
      </c>
      <c r="G420" s="15">
        <v>24.590993055828481</v>
      </c>
      <c r="H420" s="15">
        <v>32.85523471616434</v>
      </c>
      <c r="I420" s="15">
        <v>38.37288913248009</v>
      </c>
      <c r="J420" s="15">
        <v>47.737759211898421</v>
      </c>
      <c r="K420" s="15" t="s">
        <v>989</v>
      </c>
    </row>
    <row r="421" spans="1:11" ht="12.75" customHeight="1">
      <c r="A421" s="65" t="s">
        <v>158</v>
      </c>
      <c r="B421" s="30">
        <v>17538.257000000001</v>
      </c>
      <c r="C421" s="30">
        <v>18068.319</v>
      </c>
      <c r="D421" s="30">
        <v>18086.102999999999</v>
      </c>
      <c r="E421" s="30">
        <v>18957.982</v>
      </c>
      <c r="F421" s="44">
        <v>19789.409</v>
      </c>
      <c r="G421" s="15">
        <v>2.8185397788712763</v>
      </c>
      <c r="H421" s="15">
        <v>3.0223185804609809</v>
      </c>
      <c r="I421" s="15">
        <v>9.8426422513342438E-2</v>
      </c>
      <c r="J421" s="15">
        <v>4.8207123447212563</v>
      </c>
      <c r="K421" s="15">
        <v>4.3856302849111239</v>
      </c>
    </row>
    <row r="422" spans="1:11" ht="12.75" customHeight="1">
      <c r="A422" s="852" t="s">
        <v>159</v>
      </c>
      <c r="B422" s="30">
        <v>17738.73</v>
      </c>
      <c r="C422" s="30">
        <v>18210.689999999999</v>
      </c>
      <c r="D422" s="30">
        <v>19589.725999999999</v>
      </c>
      <c r="E422" s="148">
        <v>18066.34</v>
      </c>
      <c r="F422" s="150">
        <v>19643.457999999999</v>
      </c>
      <c r="G422" s="94">
        <v>2.392366316156469</v>
      </c>
      <c r="H422" s="94">
        <v>2.6606188830880173</v>
      </c>
      <c r="I422" s="94">
        <v>7.5726729739510112</v>
      </c>
      <c r="J422" s="94">
        <v>-7.7764538411614232</v>
      </c>
      <c r="K422" s="94">
        <v>8.7295932657084805</v>
      </c>
    </row>
    <row r="423" spans="1:11" ht="12.75" customHeight="1">
      <c r="A423" s="65" t="s">
        <v>693</v>
      </c>
      <c r="B423" s="30" t="s">
        <v>989</v>
      </c>
      <c r="C423" s="30" t="s">
        <v>989</v>
      </c>
      <c r="D423" s="30" t="s">
        <v>989</v>
      </c>
      <c r="E423" s="148" t="s">
        <v>989</v>
      </c>
      <c r="F423" s="150" t="s">
        <v>989</v>
      </c>
      <c r="G423" s="94" t="s">
        <v>989</v>
      </c>
      <c r="H423" s="94" t="s">
        <v>989</v>
      </c>
      <c r="I423" s="94" t="s">
        <v>989</v>
      </c>
      <c r="J423" s="94" t="s">
        <v>989</v>
      </c>
      <c r="K423" s="94" t="s">
        <v>989</v>
      </c>
    </row>
    <row r="424" spans="1:11" ht="12.75" customHeight="1">
      <c r="A424" s="65" t="s">
        <v>924</v>
      </c>
      <c r="B424" s="30">
        <v>7685.8</v>
      </c>
      <c r="C424" s="30">
        <v>8556.6</v>
      </c>
      <c r="D424" s="30">
        <v>9735.5</v>
      </c>
      <c r="E424" s="148">
        <v>11382.5</v>
      </c>
      <c r="F424" s="150">
        <v>13525.81</v>
      </c>
      <c r="G424" s="94">
        <v>16.435637564574535</v>
      </c>
      <c r="H424" s="94">
        <v>11.329985167451673</v>
      </c>
      <c r="I424" s="94">
        <v>13.777668700184641</v>
      </c>
      <c r="J424" s="94">
        <v>16.917467002208419</v>
      </c>
      <c r="K424" s="94">
        <v>18.829870415110904</v>
      </c>
    </row>
    <row r="425" spans="1:11" ht="12.75" customHeight="1">
      <c r="A425" s="65" t="s">
        <v>119</v>
      </c>
      <c r="B425" s="30">
        <v>4159.576</v>
      </c>
      <c r="C425" s="30">
        <v>4263.0200000000004</v>
      </c>
      <c r="D425" s="30">
        <v>4487.12</v>
      </c>
      <c r="E425" s="148">
        <v>4792.7640000000001</v>
      </c>
      <c r="F425" s="150">
        <v>5288.125</v>
      </c>
      <c r="G425" s="94">
        <v>3.882660566268159</v>
      </c>
      <c r="H425" s="94">
        <v>2.4868880866703913</v>
      </c>
      <c r="I425" s="94">
        <v>5.2568367026192497</v>
      </c>
      <c r="J425" s="94">
        <v>6.811585159300404</v>
      </c>
      <c r="K425" s="94">
        <v>10.335601752975943</v>
      </c>
    </row>
    <row r="426" spans="1:11" ht="14.25" customHeight="1">
      <c r="A426" s="65" t="s">
        <v>4</v>
      </c>
      <c r="B426" s="30">
        <v>9987.8320000000003</v>
      </c>
      <c r="C426" s="30">
        <v>11240.562</v>
      </c>
      <c r="D426" s="30" t="s">
        <v>989</v>
      </c>
      <c r="E426" s="148" t="s">
        <v>989</v>
      </c>
      <c r="F426" s="150" t="s">
        <v>989</v>
      </c>
      <c r="G426" s="94">
        <v>11.958885243799401</v>
      </c>
      <c r="H426" s="94">
        <v>12.542561789185068</v>
      </c>
      <c r="I426" s="94" t="s">
        <v>989</v>
      </c>
      <c r="J426" s="94" t="s">
        <v>989</v>
      </c>
      <c r="K426" s="94" t="s">
        <v>989</v>
      </c>
    </row>
    <row r="427" spans="1:11" ht="14.25" customHeight="1">
      <c r="A427" s="65" t="s">
        <v>871</v>
      </c>
      <c r="B427" s="30">
        <v>13493.8</v>
      </c>
      <c r="C427" s="30">
        <v>15241.88</v>
      </c>
      <c r="D427" s="30">
        <v>17027.150000000001</v>
      </c>
      <c r="E427" s="148">
        <v>18896</v>
      </c>
      <c r="F427" s="150">
        <v>21131.47</v>
      </c>
      <c r="G427" s="94">
        <v>11.683302709771382</v>
      </c>
      <c r="H427" s="94">
        <v>12.954690302212878</v>
      </c>
      <c r="I427" s="94">
        <v>11.712925177209122</v>
      </c>
      <c r="J427" s="94">
        <v>10.975706445294708</v>
      </c>
      <c r="K427" s="94">
        <v>11.83038738357325</v>
      </c>
    </row>
    <row r="428" spans="1:11" ht="14.25" customHeight="1">
      <c r="A428" s="65" t="s">
        <v>872</v>
      </c>
      <c r="B428" s="30">
        <v>2616.7860000000001</v>
      </c>
      <c r="C428" s="30">
        <v>2932.4029999999998</v>
      </c>
      <c r="D428" s="30">
        <v>3229.1370000000002</v>
      </c>
      <c r="E428" s="148">
        <v>3465.1439999999998</v>
      </c>
      <c r="F428" s="150">
        <v>3840.7649999999999</v>
      </c>
      <c r="G428" s="94">
        <v>12.831942545432916</v>
      </c>
      <c r="H428" s="94">
        <v>12.061246124062098</v>
      </c>
      <c r="I428" s="94">
        <v>10.119141195804282</v>
      </c>
      <c r="J428" s="94">
        <v>7.3086710164356417</v>
      </c>
      <c r="K428" s="94">
        <v>10.839982407657512</v>
      </c>
    </row>
    <row r="429" spans="1:11" ht="12.75" customHeight="1">
      <c r="A429" s="66" t="s">
        <v>5</v>
      </c>
      <c r="B429" s="30">
        <v>5604.4449999999997</v>
      </c>
      <c r="C429" s="30">
        <v>5783.2790000000005</v>
      </c>
      <c r="D429" s="30">
        <v>6350.9660000000003</v>
      </c>
      <c r="E429" s="148">
        <v>6451.5749999999998</v>
      </c>
      <c r="F429" s="150">
        <v>6735.05</v>
      </c>
      <c r="G429" s="94">
        <v>2.9868595599737757</v>
      </c>
      <c r="H429" s="94">
        <v>3.1909314838489911</v>
      </c>
      <c r="I429" s="94">
        <v>9.8160057642040055</v>
      </c>
      <c r="J429" s="94">
        <v>1.5841527099971886</v>
      </c>
      <c r="K429" s="94">
        <v>4.3938883140938412</v>
      </c>
    </row>
    <row r="430" spans="1:11" ht="12.75" customHeight="1">
      <c r="A430" s="66" t="s">
        <v>873</v>
      </c>
      <c r="B430" s="30">
        <v>5645.98</v>
      </c>
      <c r="C430" s="30">
        <v>7309.3239999999996</v>
      </c>
      <c r="D430" s="30">
        <v>9778.5529999999999</v>
      </c>
      <c r="E430" s="148">
        <v>12645.22</v>
      </c>
      <c r="F430" s="150">
        <v>15584.585999999999</v>
      </c>
      <c r="G430" s="94">
        <v>16.854415357448271</v>
      </c>
      <c r="H430" s="94">
        <v>29.460678217067727</v>
      </c>
      <c r="I430" s="94">
        <v>33.781906507359636</v>
      </c>
      <c r="J430" s="94">
        <v>29.315860945888407</v>
      </c>
      <c r="K430" s="94">
        <v>23.244878301840544</v>
      </c>
    </row>
    <row r="431" spans="1:11" ht="12.75" customHeight="1">
      <c r="A431" s="66" t="s">
        <v>874</v>
      </c>
      <c r="B431" s="30">
        <v>1622.3420000000001</v>
      </c>
      <c r="C431" s="30">
        <v>1775.8520000000001</v>
      </c>
      <c r="D431" s="30">
        <v>1859.4839999999999</v>
      </c>
      <c r="E431" s="148">
        <v>2147.654</v>
      </c>
      <c r="F431" s="150">
        <v>2458.971</v>
      </c>
      <c r="G431" s="94">
        <v>18.228146796452172</v>
      </c>
      <c r="H431" s="94">
        <v>9.4622465546722054</v>
      </c>
      <c r="I431" s="94">
        <v>4.709401459130591</v>
      </c>
      <c r="J431" s="94">
        <v>15.497310006431885</v>
      </c>
      <c r="K431" s="94">
        <v>14.495677609149338</v>
      </c>
    </row>
    <row r="432" spans="1:11" ht="12.75" customHeight="1">
      <c r="A432" s="65" t="s">
        <v>6</v>
      </c>
      <c r="B432" s="29">
        <v>3279.3870000000002</v>
      </c>
      <c r="C432" s="29">
        <v>3421.317</v>
      </c>
      <c r="D432" s="29">
        <v>3766.645</v>
      </c>
      <c r="E432" s="13">
        <v>3886.3519999999999</v>
      </c>
      <c r="F432" s="17">
        <v>4029.857</v>
      </c>
      <c r="G432" s="94">
        <v>27.667633047338125</v>
      </c>
      <c r="H432" s="94">
        <v>4.3279429966637029</v>
      </c>
      <c r="I432" s="94">
        <v>10.093423088243503</v>
      </c>
      <c r="J432" s="94">
        <v>3.1780802278951192</v>
      </c>
      <c r="K432" s="94">
        <v>3.6925373718078136</v>
      </c>
    </row>
    <row r="433" spans="1:11" ht="12.75" customHeight="1">
      <c r="A433" s="65" t="s">
        <v>875</v>
      </c>
      <c r="B433" s="29">
        <v>2379.48218</v>
      </c>
      <c r="C433" s="29">
        <v>2768.1289999999999</v>
      </c>
      <c r="D433" s="29">
        <v>3077.616</v>
      </c>
      <c r="E433" s="13">
        <v>3432.0590000000002</v>
      </c>
      <c r="F433" s="17">
        <v>3798.424</v>
      </c>
      <c r="G433" s="94" t="s">
        <v>989</v>
      </c>
      <c r="H433" s="94">
        <v>16.333251968291695</v>
      </c>
      <c r="I433" s="94">
        <v>11.18036767795143</v>
      </c>
      <c r="J433" s="94">
        <v>11.516803915758178</v>
      </c>
      <c r="K433" s="94">
        <v>10.674787350683657</v>
      </c>
    </row>
    <row r="434" spans="1:11" ht="12.75" customHeight="1">
      <c r="A434" s="65" t="s">
        <v>7</v>
      </c>
      <c r="B434" s="29">
        <v>3102.4</v>
      </c>
      <c r="C434" s="29">
        <v>3346.2</v>
      </c>
      <c r="D434" s="29">
        <v>3604.1460000000002</v>
      </c>
      <c r="E434" s="13">
        <v>3899.9650000000001</v>
      </c>
      <c r="F434" s="17">
        <v>4202.1000000000004</v>
      </c>
      <c r="G434" s="94">
        <v>4.0934102804992545</v>
      </c>
      <c r="H434" s="94">
        <v>7.8584321815368563</v>
      </c>
      <c r="I434" s="94">
        <v>7.7086247086247228</v>
      </c>
      <c r="J434" s="94">
        <v>8.207741861733675</v>
      </c>
      <c r="K434" s="94">
        <v>7.7471208074944231</v>
      </c>
    </row>
    <row r="435" spans="1:11" ht="12.75" customHeight="1">
      <c r="A435" s="65" t="s">
        <v>8</v>
      </c>
      <c r="B435" s="29">
        <v>1401.15</v>
      </c>
      <c r="C435" s="29">
        <v>1637.77</v>
      </c>
      <c r="D435" s="29">
        <v>1709.76</v>
      </c>
      <c r="E435" s="13">
        <v>1797.45</v>
      </c>
      <c r="F435" s="17">
        <v>2022.38</v>
      </c>
      <c r="G435" s="94">
        <v>4.6532471897524186</v>
      </c>
      <c r="H435" s="94">
        <v>16.887556649894719</v>
      </c>
      <c r="I435" s="94">
        <v>4.3956111053444546</v>
      </c>
      <c r="J435" s="94">
        <v>5.1287900056148361</v>
      </c>
      <c r="K435" s="94">
        <v>12.513839049764952</v>
      </c>
    </row>
    <row r="436" spans="1:11" ht="12.75" customHeight="1">
      <c r="A436" s="65" t="s">
        <v>876</v>
      </c>
      <c r="B436" s="29">
        <v>2508.172</v>
      </c>
      <c r="C436" s="29">
        <v>2898.02</v>
      </c>
      <c r="D436" s="29">
        <v>3460.9639999999999</v>
      </c>
      <c r="E436" s="13">
        <v>3743.1010000000001</v>
      </c>
      <c r="F436" s="17">
        <v>4159.893</v>
      </c>
      <c r="G436" s="94">
        <v>14.177319602646477</v>
      </c>
      <c r="H436" s="94">
        <v>15.543112673293535</v>
      </c>
      <c r="I436" s="94">
        <v>19.42512474033995</v>
      </c>
      <c r="J436" s="94">
        <v>8.1519773103678759</v>
      </c>
      <c r="K436" s="94">
        <v>11.134938651134441</v>
      </c>
    </row>
    <row r="437" spans="1:11" ht="12.75" customHeight="1">
      <c r="A437" s="65" t="s">
        <v>9</v>
      </c>
      <c r="B437" s="29">
        <v>17794.86</v>
      </c>
      <c r="C437" s="29">
        <v>18503.751</v>
      </c>
      <c r="D437" s="29">
        <v>19722.005000000001</v>
      </c>
      <c r="E437" s="13">
        <v>21265.695</v>
      </c>
      <c r="F437" s="17">
        <v>23119.146000000001</v>
      </c>
      <c r="G437" s="94">
        <v>7.5501591416420544</v>
      </c>
      <c r="H437" s="94">
        <v>3.9836840525859785</v>
      </c>
      <c r="I437" s="94">
        <v>6.5838218423929229</v>
      </c>
      <c r="J437" s="94">
        <v>7.8272467733377038</v>
      </c>
      <c r="K437" s="94">
        <v>8.7156850505003547</v>
      </c>
    </row>
    <row r="438" spans="1:11" ht="12.75" customHeight="1">
      <c r="A438" s="65" t="s">
        <v>176</v>
      </c>
      <c r="B438" s="29">
        <v>113881.91799999999</v>
      </c>
      <c r="C438" s="29">
        <v>117588.40100000001</v>
      </c>
      <c r="D438" s="29">
        <v>123141.217</v>
      </c>
      <c r="E438" s="13">
        <v>128305.09</v>
      </c>
      <c r="F438" s="17" t="s">
        <v>989</v>
      </c>
      <c r="G438" s="94">
        <v>6.4108614319664969</v>
      </c>
      <c r="H438" s="94">
        <v>3.2546720893829928</v>
      </c>
      <c r="I438" s="94">
        <v>4.7222480727499461</v>
      </c>
      <c r="J438" s="94">
        <v>4.1934562007780007</v>
      </c>
      <c r="K438" s="94" t="s">
        <v>989</v>
      </c>
    </row>
    <row r="439" spans="1:11" ht="14.25" customHeight="1">
      <c r="A439" s="85" t="s">
        <v>1291</v>
      </c>
      <c r="B439" s="45">
        <v>280042.61017999996</v>
      </c>
      <c r="C439" s="45">
        <v>298784.22700000001</v>
      </c>
      <c r="D439" s="45">
        <v>312060.446</v>
      </c>
      <c r="E439" s="210">
        <v>337626.03</v>
      </c>
      <c r="F439" s="211">
        <v>203582.951</v>
      </c>
      <c r="G439" s="212">
        <v>7.9629857626398071</v>
      </c>
      <c r="H439" s="212">
        <v>6.6924161319428244</v>
      </c>
      <c r="I439" s="212">
        <v>8.5262810432634506</v>
      </c>
      <c r="J439" s="212">
        <v>8.1925102420702167</v>
      </c>
      <c r="K439" s="212">
        <v>9.2070198314777141</v>
      </c>
    </row>
    <row r="440" spans="1:11" ht="12.75" customHeight="1">
      <c r="A440" s="8"/>
      <c r="E440" s="92"/>
      <c r="F440" s="92"/>
      <c r="G440" s="92"/>
      <c r="H440" s="92"/>
      <c r="I440" s="92"/>
      <c r="J440" s="92"/>
      <c r="K440" s="93"/>
    </row>
    <row r="441" spans="1:11" ht="12.75" customHeight="1">
      <c r="A441" s="8"/>
    </row>
    <row r="442" spans="1:11" ht="12.75" customHeight="1">
      <c r="A442" s="8"/>
    </row>
    <row r="443" spans="1:11" ht="12.75" customHeight="1">
      <c r="A443" s="924" t="s">
        <v>248</v>
      </c>
      <c r="B443" s="924"/>
      <c r="C443" s="924"/>
      <c r="D443" s="924"/>
      <c r="E443" s="924"/>
      <c r="F443" s="924"/>
      <c r="G443" s="924"/>
      <c r="H443" s="924"/>
      <c r="I443" s="924"/>
      <c r="J443" s="924"/>
      <c r="K443" s="924"/>
    </row>
    <row r="444" spans="1:11" ht="12.75" customHeight="1">
      <c r="A444" s="8"/>
    </row>
    <row r="445" spans="1:11" ht="15" customHeight="1">
      <c r="A445" s="244"/>
      <c r="B445" s="925" t="s">
        <v>242</v>
      </c>
      <c r="C445" s="925"/>
      <c r="D445" s="925"/>
      <c r="E445" s="925"/>
      <c r="F445" s="926"/>
      <c r="G445" s="925" t="s">
        <v>575</v>
      </c>
      <c r="H445" s="925"/>
      <c r="I445" s="925"/>
      <c r="J445" s="925"/>
      <c r="K445" s="925"/>
    </row>
    <row r="446" spans="1:11" ht="12.75" customHeight="1">
      <c r="A446" s="254"/>
      <c r="B446" s="231">
        <v>40544</v>
      </c>
      <c r="C446" s="231">
        <v>40909</v>
      </c>
      <c r="D446" s="231">
        <v>41275</v>
      </c>
      <c r="E446" s="231">
        <v>41640</v>
      </c>
      <c r="F446" s="232">
        <v>42005</v>
      </c>
      <c r="G446" s="231">
        <v>40544</v>
      </c>
      <c r="H446" s="231">
        <v>40909</v>
      </c>
      <c r="I446" s="231">
        <v>41275</v>
      </c>
      <c r="J446" s="231">
        <v>41640</v>
      </c>
      <c r="K446" s="231">
        <v>42005</v>
      </c>
    </row>
    <row r="447" spans="1:11" ht="12.75" customHeight="1">
      <c r="A447" s="19" t="s">
        <v>33</v>
      </c>
      <c r="B447" s="29">
        <v>318.4113820818676</v>
      </c>
      <c r="C447" s="29">
        <v>338.32520541853177</v>
      </c>
      <c r="D447" s="29">
        <v>362.48370138695799</v>
      </c>
      <c r="E447" s="29">
        <v>385.4875489907119</v>
      </c>
      <c r="F447" s="34">
        <v>414.71404112140277</v>
      </c>
      <c r="G447" s="29" t="s">
        <v>989</v>
      </c>
      <c r="H447" s="29" t="s">
        <v>989</v>
      </c>
      <c r="I447" s="29" t="s">
        <v>989</v>
      </c>
      <c r="J447" s="29" t="s">
        <v>989</v>
      </c>
      <c r="K447" s="29" t="s">
        <v>989</v>
      </c>
    </row>
    <row r="448" spans="1:11" ht="12.75" customHeight="1">
      <c r="A448" s="66" t="s">
        <v>495</v>
      </c>
      <c r="B448" s="29">
        <v>227.96857351065771</v>
      </c>
      <c r="C448" s="29">
        <v>227.14971955853085</v>
      </c>
      <c r="D448" s="29">
        <v>243.2957226474561</v>
      </c>
      <c r="E448" s="29">
        <v>308.53813749215738</v>
      </c>
      <c r="F448" s="34">
        <v>290.13658146964855</v>
      </c>
      <c r="G448" s="29">
        <v>150.7478545600425</v>
      </c>
      <c r="H448" s="29">
        <v>151.69912532243978</v>
      </c>
      <c r="I448" s="29">
        <v>160.89881117780854</v>
      </c>
      <c r="J448" s="29">
        <v>132.60415097726587</v>
      </c>
      <c r="K448" s="29">
        <v>110.74882053720067</v>
      </c>
    </row>
    <row r="449" spans="1:11" ht="12.75" customHeight="1">
      <c r="A449" s="66" t="s">
        <v>497</v>
      </c>
      <c r="B449" s="29">
        <v>110.0431370761016</v>
      </c>
      <c r="C449" s="29">
        <v>118.91020100880824</v>
      </c>
      <c r="D449" s="29">
        <v>129.42891251038347</v>
      </c>
      <c r="E449" s="29">
        <v>135.88804288327916</v>
      </c>
      <c r="F449" s="34">
        <v>142.33590746808824</v>
      </c>
      <c r="G449" s="29">
        <v>144.73012907758974</v>
      </c>
      <c r="H449" s="29">
        <v>145.45740052080072</v>
      </c>
      <c r="I449" s="29">
        <v>150.53388423087134</v>
      </c>
      <c r="J449" s="29" t="s">
        <v>989</v>
      </c>
      <c r="K449" s="29" t="s">
        <v>989</v>
      </c>
    </row>
    <row r="450" spans="1:11" ht="12.75" customHeight="1">
      <c r="A450" s="65" t="s">
        <v>496</v>
      </c>
      <c r="B450" s="29">
        <v>286.14447830065956</v>
      </c>
      <c r="C450" s="29">
        <v>291.83237208699126</v>
      </c>
      <c r="D450" s="29">
        <v>308.09395948404114</v>
      </c>
      <c r="E450" s="29">
        <v>324.84610633286462</v>
      </c>
      <c r="F450" s="34">
        <v>334.94448158480378</v>
      </c>
      <c r="G450" s="29" t="s">
        <v>989</v>
      </c>
      <c r="H450" s="29" t="s">
        <v>989</v>
      </c>
      <c r="I450" s="29" t="s">
        <v>989</v>
      </c>
      <c r="J450" s="29" t="s">
        <v>989</v>
      </c>
      <c r="K450" s="29" t="s">
        <v>989</v>
      </c>
    </row>
    <row r="451" spans="1:11" ht="12.75" customHeight="1">
      <c r="A451" s="65" t="s">
        <v>498</v>
      </c>
      <c r="B451" s="29">
        <v>6.2584265409878634</v>
      </c>
      <c r="C451" s="29">
        <v>8.2735665120675908</v>
      </c>
      <c r="D451" s="29">
        <v>11.3921710564995</v>
      </c>
      <c r="E451" s="29">
        <v>16.743175271600066</v>
      </c>
      <c r="F451" s="34" t="s">
        <v>989</v>
      </c>
      <c r="G451" s="29" t="s">
        <v>989</v>
      </c>
      <c r="H451" s="29" t="s">
        <v>989</v>
      </c>
      <c r="I451" s="29" t="s">
        <v>989</v>
      </c>
      <c r="J451" s="29" t="s">
        <v>989</v>
      </c>
      <c r="K451" s="29" t="s">
        <v>989</v>
      </c>
    </row>
    <row r="452" spans="1:11" ht="12.75" customHeight="1">
      <c r="A452" s="65" t="s">
        <v>158</v>
      </c>
      <c r="B452" s="29">
        <v>270.09608306356972</v>
      </c>
      <c r="C452" s="29">
        <v>276.9462800378061</v>
      </c>
      <c r="D452" s="29">
        <v>275.85099226175714</v>
      </c>
      <c r="E452" s="29">
        <v>286.91901983720453</v>
      </c>
      <c r="F452" s="34">
        <v>298.12036052339511</v>
      </c>
      <c r="G452" s="29">
        <v>225.4419564239347</v>
      </c>
      <c r="H452" s="29">
        <v>230.42798296179157</v>
      </c>
      <c r="I452" s="29">
        <v>227.46953842283989</v>
      </c>
      <c r="J452" s="29">
        <v>235.61410355198728</v>
      </c>
      <c r="K452" s="29">
        <v>242.54699105282509</v>
      </c>
    </row>
    <row r="453" spans="1:11" ht="12.75" customHeight="1">
      <c r="A453" s="852" t="s">
        <v>159</v>
      </c>
      <c r="B453" s="29">
        <v>220.97452507007162</v>
      </c>
      <c r="C453" s="29">
        <v>226.42789645139629</v>
      </c>
      <c r="D453" s="29">
        <v>242.91007613520819</v>
      </c>
      <c r="E453" s="29">
        <v>223.08805551782473</v>
      </c>
      <c r="F453" s="34">
        <v>240.48993033875686</v>
      </c>
      <c r="G453" s="29">
        <v>185.3881443464785</v>
      </c>
      <c r="H453" s="29">
        <v>188.01349239422353</v>
      </c>
      <c r="I453" s="29">
        <v>198.85691507846391</v>
      </c>
      <c r="J453" s="29">
        <v>176.58855378367676</v>
      </c>
      <c r="K453" s="29">
        <v>197.44515564231784</v>
      </c>
    </row>
    <row r="454" spans="1:11" ht="12.75" customHeight="1">
      <c r="A454" s="66" t="s">
        <v>693</v>
      </c>
      <c r="B454" s="13" t="s">
        <v>989</v>
      </c>
      <c r="C454" s="13" t="s">
        <v>989</v>
      </c>
      <c r="D454" s="13" t="s">
        <v>989</v>
      </c>
      <c r="E454" s="13" t="s">
        <v>989</v>
      </c>
      <c r="F454" s="17" t="s">
        <v>989</v>
      </c>
      <c r="G454" s="13" t="s">
        <v>989</v>
      </c>
      <c r="H454" s="13" t="s">
        <v>989</v>
      </c>
      <c r="I454" s="13" t="s">
        <v>989</v>
      </c>
      <c r="J454" s="13" t="s">
        <v>989</v>
      </c>
      <c r="K454" s="13" t="s">
        <v>989</v>
      </c>
    </row>
    <row r="455" spans="1:11" ht="12.75" customHeight="1">
      <c r="A455" s="66" t="s">
        <v>924</v>
      </c>
      <c r="B455" s="13">
        <v>6.3941763727121463</v>
      </c>
      <c r="C455" s="13">
        <v>7.0308956450287594</v>
      </c>
      <c r="D455" s="13">
        <v>7.8957826439578263</v>
      </c>
      <c r="E455" s="13">
        <v>8.9838200473559588</v>
      </c>
      <c r="F455" s="17">
        <v>10.542330475448168</v>
      </c>
      <c r="G455" s="13" t="s">
        <v>989</v>
      </c>
      <c r="H455" s="13" t="s">
        <v>989</v>
      </c>
      <c r="I455" s="13" t="s">
        <v>989</v>
      </c>
      <c r="J455" s="13" t="s">
        <v>989</v>
      </c>
      <c r="K455" s="13" t="s">
        <v>989</v>
      </c>
    </row>
    <row r="456" spans="1:11" ht="12.75" customHeight="1">
      <c r="A456" s="66" t="s">
        <v>119</v>
      </c>
      <c r="B456" s="13">
        <v>69.721646503714808</v>
      </c>
      <c r="C456" s="13">
        <v>71.171324585128048</v>
      </c>
      <c r="D456" s="13">
        <v>74.506245355937551</v>
      </c>
      <c r="E456" s="13">
        <v>79.287387506617264</v>
      </c>
      <c r="F456" s="17">
        <v>87.492347909531603</v>
      </c>
      <c r="G456" s="13">
        <v>108.13362102581434</v>
      </c>
      <c r="H456" s="13">
        <v>109.39235309212215</v>
      </c>
      <c r="I456" s="13">
        <v>105.33887362959833</v>
      </c>
      <c r="J456" s="13">
        <v>111.02554385041553</v>
      </c>
      <c r="K456" s="13">
        <v>118.06672979187658</v>
      </c>
    </row>
    <row r="457" spans="1:11" ht="12.75" customHeight="1">
      <c r="A457" s="66" t="s">
        <v>4</v>
      </c>
      <c r="B457" s="13">
        <v>78.152661601420974</v>
      </c>
      <c r="C457" s="13">
        <v>88.150899894130106</v>
      </c>
      <c r="D457" s="13" t="s">
        <v>989</v>
      </c>
      <c r="E457" s="13" t="s">
        <v>989</v>
      </c>
      <c r="F457" s="17" t="s">
        <v>989</v>
      </c>
      <c r="G457" s="13">
        <v>25.491840123290697</v>
      </c>
      <c r="H457" s="13">
        <v>28.863725800179633</v>
      </c>
      <c r="I457" s="13" t="s">
        <v>989</v>
      </c>
      <c r="J457" s="13" t="s">
        <v>989</v>
      </c>
      <c r="K457" s="13" t="s">
        <v>989</v>
      </c>
    </row>
    <row r="458" spans="1:11" ht="12.75" customHeight="1">
      <c r="A458" s="66" t="s">
        <v>871</v>
      </c>
      <c r="B458" s="13">
        <v>271.07175171114818</v>
      </c>
      <c r="C458" s="13">
        <v>304.81052672901592</v>
      </c>
      <c r="D458" s="13">
        <v>339.05340953163193</v>
      </c>
      <c r="E458" s="13">
        <v>374.74252069279373</v>
      </c>
      <c r="F458" s="17">
        <v>417.47735372541013</v>
      </c>
      <c r="G458" s="13">
        <v>417.7776401746184</v>
      </c>
      <c r="H458" s="13">
        <v>450.02450618559743</v>
      </c>
      <c r="I458" s="13">
        <v>456.89618160839348</v>
      </c>
      <c r="J458" s="13">
        <v>484.4134536505332</v>
      </c>
      <c r="K458" s="13">
        <v>590.11617191208916</v>
      </c>
    </row>
    <row r="459" spans="1:11" ht="12.75" customHeight="1">
      <c r="A459" s="66" t="s">
        <v>872</v>
      </c>
      <c r="B459" s="13">
        <v>24.048380070836863</v>
      </c>
      <c r="C459" s="13">
        <v>25.217509829349424</v>
      </c>
      <c r="D459" s="13">
        <v>27.448191505276903</v>
      </c>
      <c r="E459" s="13">
        <v>29.124241456403702</v>
      </c>
      <c r="F459" s="17">
        <v>31.930516607345375</v>
      </c>
      <c r="G459" s="13">
        <v>33.975894228559483</v>
      </c>
      <c r="H459" s="13">
        <v>34.019310614294803</v>
      </c>
      <c r="I459" s="13">
        <v>37.246258374717911</v>
      </c>
      <c r="J459" s="13">
        <v>40.524198782757452</v>
      </c>
      <c r="K459" s="13">
        <v>41.678021394080666</v>
      </c>
    </row>
    <row r="460" spans="1:11" ht="12.75" customHeight="1">
      <c r="A460" s="66" t="s">
        <v>5</v>
      </c>
      <c r="B460" s="13">
        <v>335.68261225467683</v>
      </c>
      <c r="C460" s="13">
        <v>345.18280436307208</v>
      </c>
      <c r="D460" s="13">
        <v>377.99244130104859</v>
      </c>
      <c r="E460" s="13">
        <v>382.50255680554937</v>
      </c>
      <c r="F460" s="17">
        <v>397.7176432378169</v>
      </c>
      <c r="G460" s="13">
        <v>238.90383221791211</v>
      </c>
      <c r="H460" s="13">
        <v>256.7265503617881</v>
      </c>
      <c r="I460" s="13">
        <v>270.15041048109236</v>
      </c>
      <c r="J460" s="13">
        <v>276.689754256551</v>
      </c>
      <c r="K460" s="13">
        <v>303.48999639509731</v>
      </c>
    </row>
    <row r="461" spans="1:11" ht="12.75" customHeight="1">
      <c r="A461" s="66" t="s">
        <v>873</v>
      </c>
      <c r="B461" s="13">
        <v>39.493173343678343</v>
      </c>
      <c r="C461" s="13">
        <v>51.042151930562341</v>
      </c>
      <c r="D461" s="13">
        <v>68.139904957246159</v>
      </c>
      <c r="E461" s="13">
        <v>87.923932693644829</v>
      </c>
      <c r="F461" s="17">
        <v>106.44772827922166</v>
      </c>
      <c r="G461" s="13">
        <v>9.3860996767650899</v>
      </c>
      <c r="H461" s="13">
        <v>10.893524780797724</v>
      </c>
      <c r="I461" s="13">
        <v>13.674199648754875</v>
      </c>
      <c r="J461" s="13">
        <v>16.783298118241969</v>
      </c>
      <c r="K461" s="13">
        <v>19.753256901420901</v>
      </c>
    </row>
    <row r="462" spans="1:11" ht="12.75" customHeight="1">
      <c r="A462" s="66" t="s">
        <v>874</v>
      </c>
      <c r="B462" s="13">
        <v>57.172318291056058</v>
      </c>
      <c r="C462" s="13">
        <v>60.825400283156249</v>
      </c>
      <c r="D462" s="13">
        <v>61.994636842661151</v>
      </c>
      <c r="E462" s="13">
        <v>69.79615945532025</v>
      </c>
      <c r="F462" s="17">
        <v>79.28072863298712</v>
      </c>
      <c r="G462" s="13" t="s">
        <v>989</v>
      </c>
      <c r="H462" s="13" t="s">
        <v>989</v>
      </c>
      <c r="I462" s="13" t="s">
        <v>989</v>
      </c>
      <c r="J462" s="13" t="s">
        <v>989</v>
      </c>
      <c r="K462" s="13" t="s">
        <v>989</v>
      </c>
    </row>
    <row r="463" spans="1:11" ht="12.75" customHeight="1">
      <c r="A463" s="66" t="s">
        <v>6</v>
      </c>
      <c r="B463" s="13">
        <v>632.59780092592598</v>
      </c>
      <c r="C463" s="13">
        <v>644.07323042168673</v>
      </c>
      <c r="D463" s="13">
        <v>697.65604741618813</v>
      </c>
      <c r="E463" s="13">
        <v>710.48482632541129</v>
      </c>
      <c r="F463" s="17">
        <v>728.0681120144535</v>
      </c>
      <c r="G463" s="13" t="s">
        <v>989</v>
      </c>
      <c r="H463" s="13" t="s">
        <v>989</v>
      </c>
      <c r="I463" s="13" t="s">
        <v>989</v>
      </c>
      <c r="J463" s="13" t="s">
        <v>989</v>
      </c>
      <c r="K463" s="13" t="s">
        <v>989</v>
      </c>
    </row>
    <row r="464" spans="1:11" ht="12.75" customHeight="1">
      <c r="A464" s="66" t="s">
        <v>875</v>
      </c>
      <c r="B464" s="13">
        <v>46.082738065265808</v>
      </c>
      <c r="C464" s="13">
        <v>52.997817388141137</v>
      </c>
      <c r="D464" s="13">
        <v>58.207705255990774</v>
      </c>
      <c r="E464" s="13">
        <v>64.093131396130573</v>
      </c>
      <c r="F464" s="17">
        <v>70.0002580026906</v>
      </c>
      <c r="G464" s="13" t="s">
        <v>989</v>
      </c>
      <c r="H464" s="13" t="s">
        <v>989</v>
      </c>
      <c r="I464" s="13" t="s">
        <v>989</v>
      </c>
      <c r="J464" s="13" t="s">
        <v>989</v>
      </c>
      <c r="K464" s="13" t="s">
        <v>989</v>
      </c>
    </row>
    <row r="465" spans="1:11" ht="12.75" customHeight="1">
      <c r="A465" s="66" t="s">
        <v>7</v>
      </c>
      <c r="B465" s="13">
        <v>328.05329385640266</v>
      </c>
      <c r="C465" s="13">
        <v>351.45467913034338</v>
      </c>
      <c r="D465" s="13">
        <v>375.31458919087788</v>
      </c>
      <c r="E465" s="13">
        <v>401.97536590393736</v>
      </c>
      <c r="F465" s="17">
        <v>426.5650947511308</v>
      </c>
      <c r="G465" s="13" t="s">
        <v>989</v>
      </c>
      <c r="H465" s="13" t="s">
        <v>989</v>
      </c>
      <c r="I465" s="13" t="s">
        <v>989</v>
      </c>
      <c r="J465" s="13" t="s">
        <v>989</v>
      </c>
      <c r="K465" s="13" t="s">
        <v>989</v>
      </c>
    </row>
    <row r="466" spans="1:11" ht="12.75" customHeight="1">
      <c r="A466" s="66" t="s">
        <v>8</v>
      </c>
      <c r="B466" s="13">
        <v>177.0828067337344</v>
      </c>
      <c r="C466" s="13">
        <v>204.80163464159682</v>
      </c>
      <c r="D466" s="13">
        <v>211.35937992545752</v>
      </c>
      <c r="E466" s="13">
        <v>219.50504661940616</v>
      </c>
      <c r="F466" s="17">
        <v>244.17801603399985</v>
      </c>
      <c r="G466" s="13" t="s">
        <v>989</v>
      </c>
      <c r="H466" s="13" t="s">
        <v>989</v>
      </c>
      <c r="I466" s="13" t="s">
        <v>989</v>
      </c>
      <c r="J466" s="13" t="s">
        <v>989</v>
      </c>
      <c r="K466" s="13" t="s">
        <v>989</v>
      </c>
    </row>
    <row r="467" spans="1:11" ht="12.75" customHeight="1">
      <c r="A467" s="66" t="s">
        <v>876</v>
      </c>
      <c r="B467" s="13">
        <v>33.565694700874218</v>
      </c>
      <c r="C467" s="13">
        <v>38.319717630322899</v>
      </c>
      <c r="D467" s="13">
        <v>45.142303690631053</v>
      </c>
      <c r="E467" s="13">
        <v>48.176297684881817</v>
      </c>
      <c r="F467" s="17">
        <v>52.830040258669129</v>
      </c>
      <c r="G467" s="13">
        <v>17.692281045014759</v>
      </c>
      <c r="H467" s="13">
        <v>19.776074690538639</v>
      </c>
      <c r="I467" s="13">
        <v>21.850486092825896</v>
      </c>
      <c r="J467" s="13">
        <v>22.573193035708357</v>
      </c>
      <c r="K467" s="13">
        <v>23.961646600997934</v>
      </c>
    </row>
    <row r="468" spans="1:11" ht="12.75" customHeight="1">
      <c r="A468" s="66" t="s">
        <v>9</v>
      </c>
      <c r="B468" s="13">
        <v>281.18606304811567</v>
      </c>
      <c r="C468" s="13">
        <v>290.45994819872851</v>
      </c>
      <c r="D468" s="13">
        <v>307.64678813215613</v>
      </c>
      <c r="E468" s="13">
        <v>329.20561326377378</v>
      </c>
      <c r="F468" s="17">
        <v>355.07826754722777</v>
      </c>
      <c r="G468" s="13">
        <v>138.73988235638637</v>
      </c>
      <c r="H468" s="13" t="s">
        <v>989</v>
      </c>
      <c r="I468" s="13" t="s">
        <v>989</v>
      </c>
      <c r="J468" s="13" t="s">
        <v>989</v>
      </c>
      <c r="K468" s="13" t="s">
        <v>989</v>
      </c>
    </row>
    <row r="469" spans="1:11" ht="12.75" customHeight="1">
      <c r="A469" s="66" t="s">
        <v>176</v>
      </c>
      <c r="B469" s="13">
        <v>365.49581811529549</v>
      </c>
      <c r="C469" s="13">
        <v>374.63568502010361</v>
      </c>
      <c r="D469" s="13">
        <v>389.52837923758972</v>
      </c>
      <c r="E469" s="13">
        <v>403.03027161843374</v>
      </c>
      <c r="F469" s="17" t="s">
        <v>989</v>
      </c>
      <c r="G469" s="13" t="s">
        <v>989</v>
      </c>
      <c r="H469" s="13" t="s">
        <v>989</v>
      </c>
      <c r="I469" s="13" t="s">
        <v>989</v>
      </c>
      <c r="J469" s="13" t="s">
        <v>989</v>
      </c>
      <c r="K469" s="13" t="s">
        <v>989</v>
      </c>
    </row>
    <row r="470" spans="1:11" ht="14.25" customHeight="1">
      <c r="A470" s="86" t="s">
        <v>1291</v>
      </c>
      <c r="B470" s="14">
        <v>69.705902180301166</v>
      </c>
      <c r="C470" s="14">
        <v>73.671932860401014</v>
      </c>
      <c r="D470" s="14">
        <v>78.771313697483293</v>
      </c>
      <c r="E470" s="14">
        <v>84.118877126380255</v>
      </c>
      <c r="F470" s="18">
        <v>86.48627412889708</v>
      </c>
      <c r="G470" s="14">
        <v>68.354259854308879</v>
      </c>
      <c r="H470" s="14">
        <v>64.335214365540949</v>
      </c>
      <c r="I470" s="14">
        <v>77.367840767169909</v>
      </c>
      <c r="J470" s="14">
        <v>68.583060357135835</v>
      </c>
      <c r="K470" s="14">
        <v>72.685662437436264</v>
      </c>
    </row>
    <row r="471" spans="1:11" ht="14.25" customHeight="1">
      <c r="A471" s="943" t="s">
        <v>836</v>
      </c>
      <c r="B471" s="944"/>
      <c r="C471" s="944"/>
      <c r="D471" s="944"/>
      <c r="E471" s="944"/>
      <c r="F471" s="944"/>
      <c r="G471" s="944"/>
      <c r="H471" s="944"/>
      <c r="I471" s="944"/>
      <c r="J471" s="944"/>
      <c r="K471" s="944"/>
    </row>
    <row r="472" spans="1:11" ht="25.5" customHeight="1">
      <c r="A472" s="941" t="s">
        <v>1088</v>
      </c>
      <c r="B472" s="941"/>
      <c r="C472" s="941"/>
      <c r="D472" s="941"/>
      <c r="E472" s="941"/>
      <c r="F472" s="941"/>
      <c r="G472" s="941"/>
      <c r="H472" s="941"/>
      <c r="I472" s="941"/>
      <c r="J472" s="941"/>
      <c r="K472" s="941"/>
    </row>
    <row r="473" spans="1:11" ht="12.75" customHeight="1">
      <c r="A473" s="8"/>
    </row>
    <row r="474" spans="1:11" ht="12.75" customHeight="1">
      <c r="A474" s="8"/>
    </row>
    <row r="475" spans="1:11" ht="12.75" customHeight="1">
      <c r="A475" s="8"/>
    </row>
    <row r="476" spans="1:11" ht="12.75" customHeight="1">
      <c r="A476" s="8"/>
    </row>
    <row r="477" spans="1:11" ht="12.75" customHeight="1">
      <c r="A477" s="924" t="s">
        <v>249</v>
      </c>
      <c r="B477" s="924"/>
      <c r="C477" s="924"/>
      <c r="D477" s="924"/>
      <c r="E477" s="924"/>
      <c r="F477" s="924"/>
      <c r="G477" s="924"/>
      <c r="H477" s="924"/>
      <c r="I477" s="924"/>
      <c r="J477" s="924"/>
      <c r="K477" s="924"/>
    </row>
    <row r="478" spans="1:11" ht="15">
      <c r="A478" s="932" t="s">
        <v>737</v>
      </c>
      <c r="B478" s="932"/>
      <c r="C478" s="932"/>
      <c r="D478" s="932"/>
      <c r="E478" s="932"/>
      <c r="F478" s="932"/>
      <c r="G478" s="932"/>
      <c r="H478" s="932"/>
      <c r="I478" s="932"/>
      <c r="J478" s="932"/>
      <c r="K478" s="932"/>
    </row>
    <row r="479" spans="1:11">
      <c r="A479" s="57" t="s">
        <v>154</v>
      </c>
      <c r="B479" s="71"/>
      <c r="C479" s="71"/>
      <c r="D479" s="71"/>
      <c r="E479" s="71"/>
      <c r="F479" s="71"/>
      <c r="G479" s="71"/>
      <c r="H479" s="71"/>
      <c r="I479" s="71"/>
      <c r="J479" s="71"/>
      <c r="K479" s="69"/>
    </row>
    <row r="480" spans="1:11">
      <c r="A480" s="60"/>
      <c r="B480" s="71"/>
      <c r="C480" s="71"/>
      <c r="D480" s="71"/>
      <c r="E480" s="71"/>
      <c r="F480" s="71"/>
      <c r="G480" s="71"/>
      <c r="H480" s="71"/>
      <c r="I480" s="71"/>
      <c r="J480" s="71"/>
      <c r="K480" s="69"/>
    </row>
    <row r="481" spans="1:11" ht="15" customHeight="1">
      <c r="A481" s="255"/>
      <c r="B481" s="927" t="s">
        <v>0</v>
      </c>
      <c r="C481" s="927"/>
      <c r="D481" s="927"/>
      <c r="E481" s="927"/>
      <c r="F481" s="937"/>
      <c r="G481" s="927" t="s">
        <v>1</v>
      </c>
      <c r="H481" s="927"/>
      <c r="I481" s="927"/>
      <c r="J481" s="927"/>
      <c r="K481" s="927"/>
    </row>
    <row r="482" spans="1:11">
      <c r="A482" s="257"/>
      <c r="B482" s="231">
        <v>40544</v>
      </c>
      <c r="C482" s="231">
        <v>40909</v>
      </c>
      <c r="D482" s="231">
        <v>41275</v>
      </c>
      <c r="E482" s="231">
        <v>41640</v>
      </c>
      <c r="F482" s="232">
        <v>42005</v>
      </c>
      <c r="G482" s="231">
        <v>40544</v>
      </c>
      <c r="H482" s="231">
        <v>40909</v>
      </c>
      <c r="I482" s="231">
        <v>41275</v>
      </c>
      <c r="J482" s="231">
        <v>41640</v>
      </c>
      <c r="K482" s="231">
        <v>42005</v>
      </c>
    </row>
    <row r="483" spans="1:11">
      <c r="A483" s="621" t="s">
        <v>33</v>
      </c>
      <c r="B483" s="15">
        <v>1588.0840000000001</v>
      </c>
      <c r="C483" s="15">
        <v>1640.798</v>
      </c>
      <c r="D483" s="15">
        <v>1746.0360000000001</v>
      </c>
      <c r="E483" s="15">
        <v>1784.598</v>
      </c>
      <c r="F483" s="48">
        <v>1869.704</v>
      </c>
      <c r="G483" s="15">
        <v>705.93200000000002</v>
      </c>
      <c r="H483" s="15">
        <v>737.34400000000005</v>
      </c>
      <c r="I483" s="15">
        <v>807.53200000000004</v>
      </c>
      <c r="J483" s="15">
        <v>883.08799999999997</v>
      </c>
      <c r="K483" s="15">
        <v>976.58500000000004</v>
      </c>
    </row>
    <row r="484" spans="1:11">
      <c r="A484" s="66" t="s">
        <v>495</v>
      </c>
      <c r="B484" s="15">
        <v>1026.643</v>
      </c>
      <c r="C484" s="15">
        <v>946.76599999999996</v>
      </c>
      <c r="D484" s="15">
        <v>1022.803</v>
      </c>
      <c r="E484" s="15">
        <v>1366.3920000000001</v>
      </c>
      <c r="F484" s="48">
        <v>1257.7159999999999</v>
      </c>
      <c r="G484" s="15">
        <v>264.54700000000003</v>
      </c>
      <c r="H484" s="15">
        <v>285.63799999999998</v>
      </c>
      <c r="I484" s="15">
        <v>313.09899999999999</v>
      </c>
      <c r="J484" s="15">
        <v>529.452</v>
      </c>
      <c r="K484" s="15">
        <v>413.34899999999999</v>
      </c>
    </row>
    <row r="485" spans="1:11">
      <c r="A485" s="66" t="s">
        <v>497</v>
      </c>
      <c r="B485" s="15">
        <v>8529.5040000000008</v>
      </c>
      <c r="C485" s="15">
        <v>9165.9959999999992</v>
      </c>
      <c r="D485" s="15">
        <v>9695.99</v>
      </c>
      <c r="E485" s="15">
        <v>9686.7099999999991</v>
      </c>
      <c r="F485" s="48">
        <v>10513.091</v>
      </c>
      <c r="G485" s="15">
        <v>4134.7849999999999</v>
      </c>
      <c r="H485" s="15">
        <v>4357.9089999999997</v>
      </c>
      <c r="I485" s="15">
        <v>4953.4040000000005</v>
      </c>
      <c r="J485" s="15">
        <v>5557.0649999999996</v>
      </c>
      <c r="K485" s="15">
        <v>5427.0029999999997</v>
      </c>
    </row>
    <row r="486" spans="1:11">
      <c r="A486" s="65" t="s">
        <v>496</v>
      </c>
      <c r="B486" s="15">
        <v>1043.722</v>
      </c>
      <c r="C486" s="15">
        <v>1136.011</v>
      </c>
      <c r="D486" s="15">
        <v>1225.345</v>
      </c>
      <c r="E486" s="15">
        <v>1262.432</v>
      </c>
      <c r="F486" s="48">
        <v>1317.635</v>
      </c>
      <c r="G486" s="15">
        <v>673.76900000000001</v>
      </c>
      <c r="H486" s="15">
        <v>699.27200000000005</v>
      </c>
      <c r="I486" s="15">
        <v>728.36500000000001</v>
      </c>
      <c r="J486" s="15">
        <v>762.32100000000003</v>
      </c>
      <c r="K486" s="15">
        <v>791.34299999999996</v>
      </c>
    </row>
    <row r="487" spans="1:11">
      <c r="A487" s="65" t="s">
        <v>498</v>
      </c>
      <c r="B487" s="15">
        <v>1172.625</v>
      </c>
      <c r="C487" s="15">
        <v>1410.001</v>
      </c>
      <c r="D487" s="15">
        <v>1837.173</v>
      </c>
      <c r="E487" s="15">
        <v>2569.0410000000002</v>
      </c>
      <c r="F487" s="48" t="s">
        <v>989</v>
      </c>
      <c r="G487" s="15" t="s">
        <v>989</v>
      </c>
      <c r="H487" s="15" t="s">
        <v>989</v>
      </c>
      <c r="I487" s="15" t="s">
        <v>989</v>
      </c>
      <c r="J487" s="15" t="s">
        <v>989</v>
      </c>
      <c r="K487" s="15" t="s">
        <v>989</v>
      </c>
    </row>
    <row r="488" spans="1:11">
      <c r="A488" s="65" t="s">
        <v>158</v>
      </c>
      <c r="B488" s="25">
        <v>2977.5349999999999</v>
      </c>
      <c r="C488" s="25">
        <v>3097.203</v>
      </c>
      <c r="D488" s="25">
        <v>3250.232</v>
      </c>
      <c r="E488" s="97">
        <v>3416.9450000000002</v>
      </c>
      <c r="F488" s="102">
        <v>3358.1529999999998</v>
      </c>
      <c r="G488" s="97">
        <v>3533.3229999999999</v>
      </c>
      <c r="H488" s="97">
        <v>3543.3780000000002</v>
      </c>
      <c r="I488" s="97">
        <v>3107.7330000000002</v>
      </c>
      <c r="J488" s="97">
        <v>3541.4630000000002</v>
      </c>
      <c r="K488" s="97">
        <v>3849.5149999999999</v>
      </c>
    </row>
    <row r="489" spans="1:11">
      <c r="A489" s="852" t="s">
        <v>159</v>
      </c>
      <c r="B489" s="25">
        <v>6072.48</v>
      </c>
      <c r="C489" s="25">
        <v>6151.03</v>
      </c>
      <c r="D489" s="25">
        <v>6217.3919999999998</v>
      </c>
      <c r="E489" s="97">
        <v>5974.9549999999999</v>
      </c>
      <c r="F489" s="102">
        <v>6000.9459999999999</v>
      </c>
      <c r="G489" s="97">
        <v>8648.2999999999993</v>
      </c>
      <c r="H489" s="97">
        <v>8809.4599999999991</v>
      </c>
      <c r="I489" s="97">
        <v>9676.4009999999998</v>
      </c>
      <c r="J489" s="97">
        <v>8673.99</v>
      </c>
      <c r="K489" s="97">
        <v>9939.2900000000009</v>
      </c>
    </row>
    <row r="490" spans="1:11">
      <c r="A490" s="65" t="s">
        <v>693</v>
      </c>
      <c r="B490" s="25" t="s">
        <v>989</v>
      </c>
      <c r="C490" s="25" t="s">
        <v>989</v>
      </c>
      <c r="D490" s="25" t="s">
        <v>989</v>
      </c>
      <c r="E490" s="97" t="s">
        <v>989</v>
      </c>
      <c r="F490" s="102" t="s">
        <v>989</v>
      </c>
      <c r="G490" s="97" t="s">
        <v>989</v>
      </c>
      <c r="H490" s="97" t="s">
        <v>989</v>
      </c>
      <c r="I490" s="97" t="s">
        <v>989</v>
      </c>
      <c r="J490" s="97" t="s">
        <v>989</v>
      </c>
      <c r="K490" s="97" t="s">
        <v>989</v>
      </c>
    </row>
    <row r="491" spans="1:11">
      <c r="A491" s="65" t="s">
        <v>924</v>
      </c>
      <c r="B491" s="25">
        <v>403.2</v>
      </c>
      <c r="C491" s="25">
        <v>586</v>
      </c>
      <c r="D491" s="25">
        <v>910</v>
      </c>
      <c r="E491" s="97">
        <v>1135.6600000000001</v>
      </c>
      <c r="F491" s="102">
        <v>1390.21</v>
      </c>
      <c r="G491" s="97">
        <v>164.7</v>
      </c>
      <c r="H491" s="97">
        <v>176.5</v>
      </c>
      <c r="I491" s="97">
        <v>192.9</v>
      </c>
      <c r="J491" s="97">
        <v>226.01</v>
      </c>
      <c r="K491" s="97">
        <v>224.75399999999999</v>
      </c>
    </row>
    <row r="492" spans="1:11">
      <c r="A492" s="65" t="s">
        <v>119</v>
      </c>
      <c r="B492" s="25">
        <v>1261.723</v>
      </c>
      <c r="C492" s="25">
        <v>1261.27</v>
      </c>
      <c r="D492" s="25">
        <v>1261.07</v>
      </c>
      <c r="E492" s="97">
        <v>1347.2249999999999</v>
      </c>
      <c r="F492" s="102">
        <v>1471.0340000000001</v>
      </c>
      <c r="G492" s="97">
        <v>600.69899999999996</v>
      </c>
      <c r="H492" s="97">
        <v>602.27</v>
      </c>
      <c r="I492" s="97">
        <v>624.34</v>
      </c>
      <c r="J492" s="97">
        <v>608.09299999999996</v>
      </c>
      <c r="K492" s="97">
        <v>682.25</v>
      </c>
    </row>
    <row r="493" spans="1:11">
      <c r="A493" s="65" t="s">
        <v>4</v>
      </c>
      <c r="B493" s="25">
        <v>1438.4169999999999</v>
      </c>
      <c r="C493" s="25">
        <v>1499.7819999999999</v>
      </c>
      <c r="D493" s="25">
        <v>1522.2239999999999</v>
      </c>
      <c r="E493" s="97">
        <v>1558.354</v>
      </c>
      <c r="F493" s="102" t="s">
        <v>989</v>
      </c>
      <c r="G493" s="97" t="s">
        <v>989</v>
      </c>
      <c r="H493" s="97" t="s">
        <v>989</v>
      </c>
      <c r="I493" s="97" t="s">
        <v>989</v>
      </c>
      <c r="J493" s="97" t="s">
        <v>989</v>
      </c>
      <c r="K493" s="97" t="s">
        <v>989</v>
      </c>
    </row>
    <row r="494" spans="1:11">
      <c r="A494" s="65" t="s">
        <v>871</v>
      </c>
      <c r="B494" s="25">
        <v>2909.78</v>
      </c>
      <c r="C494" s="25">
        <v>3165.16</v>
      </c>
      <c r="D494" s="25">
        <v>3434.75</v>
      </c>
      <c r="E494" s="97">
        <v>3696.3</v>
      </c>
      <c r="F494" s="102">
        <v>4011.93</v>
      </c>
      <c r="G494" s="97">
        <v>1492.6</v>
      </c>
      <c r="H494" s="97">
        <v>1652.96</v>
      </c>
      <c r="I494" s="97">
        <v>1702.21</v>
      </c>
      <c r="J494" s="97">
        <v>1700</v>
      </c>
      <c r="K494" s="97">
        <v>1709.12</v>
      </c>
    </row>
    <row r="495" spans="1:11">
      <c r="A495" s="65" t="s">
        <v>872</v>
      </c>
      <c r="B495" s="25">
        <v>933.44600000000003</v>
      </c>
      <c r="C495" s="25">
        <v>991.19899999999996</v>
      </c>
      <c r="D495" s="25">
        <v>1057.45</v>
      </c>
      <c r="E495" s="97">
        <v>1090.357</v>
      </c>
      <c r="F495" s="102">
        <v>1135.143</v>
      </c>
      <c r="G495" s="97">
        <v>52.183999999999997</v>
      </c>
      <c r="H495" s="97">
        <v>58.917999999999999</v>
      </c>
      <c r="I495" s="97">
        <v>63.768000000000001</v>
      </c>
      <c r="J495" s="97">
        <v>70.831999999999994</v>
      </c>
      <c r="K495" s="97">
        <v>79.989999999999995</v>
      </c>
    </row>
    <row r="496" spans="1:11">
      <c r="A496" s="66" t="s">
        <v>5</v>
      </c>
      <c r="B496" s="15">
        <v>1647.9069999999999</v>
      </c>
      <c r="C496" s="15">
        <v>1623.6990000000001</v>
      </c>
      <c r="D496" s="15">
        <v>2013.662</v>
      </c>
      <c r="E496" s="94">
        <v>2043.229</v>
      </c>
      <c r="F496" s="145">
        <v>1972.9659999999999</v>
      </c>
      <c r="G496" s="94">
        <v>1340.3789999999999</v>
      </c>
      <c r="H496" s="94">
        <v>1368.6469999999999</v>
      </c>
      <c r="I496" s="94">
        <v>1329.712</v>
      </c>
      <c r="J496" s="94">
        <v>1163.4349999999999</v>
      </c>
      <c r="K496" s="94">
        <v>1300.2809999999999</v>
      </c>
    </row>
    <row r="497" spans="1:11">
      <c r="A497" s="66" t="s">
        <v>873</v>
      </c>
      <c r="B497" s="15">
        <v>2683.5859999999998</v>
      </c>
      <c r="C497" s="15">
        <v>2689.1610000000001</v>
      </c>
      <c r="D497" s="15">
        <v>2833.3629999999998</v>
      </c>
      <c r="E497" s="94">
        <v>2840.4670000000001</v>
      </c>
      <c r="F497" s="145">
        <v>2772.5329999999999</v>
      </c>
      <c r="G497" s="94">
        <v>117.99299999999999</v>
      </c>
      <c r="H497" s="94">
        <v>82.078999999999994</v>
      </c>
      <c r="I497" s="94">
        <v>84.814999999999998</v>
      </c>
      <c r="J497" s="94">
        <v>84.629000000000005</v>
      </c>
      <c r="K497" s="94">
        <v>77.372</v>
      </c>
    </row>
    <row r="498" spans="1:11">
      <c r="A498" s="66" t="s">
        <v>874</v>
      </c>
      <c r="B498" s="15">
        <v>4.8360000000000003</v>
      </c>
      <c r="C498" s="15">
        <v>5.931</v>
      </c>
      <c r="D498" s="15">
        <v>7.2080000000000002</v>
      </c>
      <c r="E498" s="94">
        <v>8.4019999999999992</v>
      </c>
      <c r="F498" s="145">
        <v>11.058999999999999</v>
      </c>
      <c r="G498" s="94">
        <v>1.2</v>
      </c>
      <c r="H498" s="94">
        <v>1.1759999999999999</v>
      </c>
      <c r="I498" s="94">
        <v>1.4179999999999999</v>
      </c>
      <c r="J498" s="94">
        <v>1.5920000000000001</v>
      </c>
      <c r="K498" s="94">
        <v>2.3039999999999998</v>
      </c>
    </row>
    <row r="499" spans="1:11">
      <c r="A499" s="65" t="s">
        <v>6</v>
      </c>
      <c r="B499" s="15">
        <v>37.640999999999998</v>
      </c>
      <c r="C499" s="15">
        <v>39.896999999999998</v>
      </c>
      <c r="D499" s="15">
        <v>42.673999999999999</v>
      </c>
      <c r="E499" s="94">
        <v>40.640999999999998</v>
      </c>
      <c r="F499" s="145">
        <v>60.793999999999997</v>
      </c>
      <c r="G499" s="94">
        <v>55.021999999999998</v>
      </c>
      <c r="H499" s="94">
        <v>56.448</v>
      </c>
      <c r="I499" s="94">
        <v>57.133000000000003</v>
      </c>
      <c r="J499" s="94">
        <v>57.183999999999997</v>
      </c>
      <c r="K499" s="94">
        <v>57.021000000000001</v>
      </c>
    </row>
    <row r="500" spans="1:11">
      <c r="A500" s="65" t="s">
        <v>875</v>
      </c>
      <c r="B500" s="15">
        <v>567.16898000000003</v>
      </c>
      <c r="C500" s="15">
        <v>653.34199999999998</v>
      </c>
      <c r="D500" s="15">
        <v>664.62099999999998</v>
      </c>
      <c r="E500" s="94">
        <v>695.31700000000001</v>
      </c>
      <c r="F500" s="145">
        <v>738.30700000000002</v>
      </c>
      <c r="G500" s="94">
        <v>628.00099999999998</v>
      </c>
      <c r="H500" s="94">
        <v>707.16399999999999</v>
      </c>
      <c r="I500" s="94">
        <v>766.06500000000005</v>
      </c>
      <c r="J500" s="94">
        <v>785.96500000000003</v>
      </c>
      <c r="K500" s="94">
        <v>782.90700000000004</v>
      </c>
    </row>
    <row r="501" spans="1:11">
      <c r="A501" s="65" t="s">
        <v>7</v>
      </c>
      <c r="B501" s="15">
        <v>831</v>
      </c>
      <c r="C501" s="15">
        <v>859</v>
      </c>
      <c r="D501" s="15">
        <v>894</v>
      </c>
      <c r="E501" s="94">
        <v>957</v>
      </c>
      <c r="F501" s="145">
        <v>1074</v>
      </c>
      <c r="G501" s="94">
        <v>289</v>
      </c>
      <c r="H501" s="94">
        <v>297</v>
      </c>
      <c r="I501" s="94">
        <v>312</v>
      </c>
      <c r="J501" s="94">
        <v>323</v>
      </c>
      <c r="K501" s="94">
        <v>279.54399999999998</v>
      </c>
    </row>
    <row r="502" spans="1:11">
      <c r="A502" s="65" t="s">
        <v>8</v>
      </c>
      <c r="B502" s="15">
        <v>753.08</v>
      </c>
      <c r="C502" s="15">
        <v>928</v>
      </c>
      <c r="D502" s="15">
        <v>950.31</v>
      </c>
      <c r="E502" s="15">
        <v>961.28</v>
      </c>
      <c r="F502" s="48">
        <v>976.01</v>
      </c>
      <c r="G502" s="15">
        <v>45.98</v>
      </c>
      <c r="H502" s="15">
        <v>55.39</v>
      </c>
      <c r="I502" s="15">
        <v>56.76</v>
      </c>
      <c r="J502" s="15">
        <v>57.7</v>
      </c>
      <c r="K502" s="15">
        <v>58.52</v>
      </c>
    </row>
    <row r="503" spans="1:11">
      <c r="A503" s="65" t="s">
        <v>876</v>
      </c>
      <c r="B503" s="15" t="s">
        <v>989</v>
      </c>
      <c r="C503" s="15">
        <v>14.93</v>
      </c>
      <c r="D503" s="15">
        <v>229.53299999999999</v>
      </c>
      <c r="E503" s="15">
        <v>266.61</v>
      </c>
      <c r="F503" s="48">
        <v>315.24</v>
      </c>
      <c r="G503" s="15" t="s">
        <v>381</v>
      </c>
      <c r="H503" s="15" t="s">
        <v>381</v>
      </c>
      <c r="I503" s="15" t="s">
        <v>381</v>
      </c>
      <c r="J503" s="15" t="s">
        <v>381</v>
      </c>
      <c r="K503" s="15" t="s">
        <v>381</v>
      </c>
    </row>
    <row r="504" spans="1:11">
      <c r="A504" s="65" t="s">
        <v>9</v>
      </c>
      <c r="B504" s="15">
        <v>3601.5</v>
      </c>
      <c r="C504" s="15">
        <v>3693.1</v>
      </c>
      <c r="D504" s="15">
        <v>3871.1</v>
      </c>
      <c r="E504" s="15">
        <v>3939.7</v>
      </c>
      <c r="F504" s="48">
        <v>4051.8</v>
      </c>
      <c r="G504" s="15">
        <v>3322.36</v>
      </c>
      <c r="H504" s="15">
        <v>3416.6509999999998</v>
      </c>
      <c r="I504" s="15">
        <v>3524.9050000000002</v>
      </c>
      <c r="J504" s="15">
        <v>3671.9949999999999</v>
      </c>
      <c r="K504" s="15">
        <v>3908.346</v>
      </c>
    </row>
    <row r="505" spans="1:11">
      <c r="A505" s="65" t="s">
        <v>176</v>
      </c>
      <c r="B505" s="15">
        <v>8008.7839999999997</v>
      </c>
      <c r="C505" s="15">
        <v>8493.5619999999999</v>
      </c>
      <c r="D505" s="15">
        <v>9026.4709999999995</v>
      </c>
      <c r="E505" s="15">
        <v>9463.7549999999992</v>
      </c>
      <c r="F505" s="48">
        <v>9962.3289999999997</v>
      </c>
      <c r="G505" s="15">
        <v>12209.241</v>
      </c>
      <c r="H505" s="15">
        <v>12821.723</v>
      </c>
      <c r="I505" s="15">
        <v>13574.555</v>
      </c>
      <c r="J505" s="15">
        <v>14389.465</v>
      </c>
      <c r="K505" s="15">
        <v>15227.938</v>
      </c>
    </row>
    <row r="506" spans="1:11" ht="14.25">
      <c r="A506" s="85" t="s">
        <v>1291</v>
      </c>
      <c r="B506" s="47">
        <v>47492.661980000012</v>
      </c>
      <c r="C506" s="47">
        <v>50051.837999999989</v>
      </c>
      <c r="D506" s="47">
        <v>53713.406999999985</v>
      </c>
      <c r="E506" s="47">
        <v>56105.369999999995</v>
      </c>
      <c r="F506" s="53">
        <v>54260.600000000006</v>
      </c>
      <c r="G506" s="47">
        <v>38280.014999999999</v>
      </c>
      <c r="H506" s="47">
        <v>39729.926999999996</v>
      </c>
      <c r="I506" s="47">
        <v>41877.114999999998</v>
      </c>
      <c r="J506" s="47">
        <v>43087.279000000002</v>
      </c>
      <c r="K506" s="47">
        <v>45787.432000000001</v>
      </c>
    </row>
    <row r="507" spans="1:11" ht="12.75" customHeight="1">
      <c r="A507" s="8"/>
    </row>
    <row r="508" spans="1:11" ht="12.75" customHeight="1">
      <c r="A508" s="8"/>
    </row>
    <row r="509" spans="1:11" ht="12.75" customHeight="1">
      <c r="A509" s="8"/>
    </row>
    <row r="510" spans="1:11" ht="12.75" customHeight="1">
      <c r="A510" s="924" t="s">
        <v>138</v>
      </c>
      <c r="B510" s="924"/>
      <c r="C510" s="924"/>
      <c r="D510" s="924"/>
      <c r="E510" s="924"/>
      <c r="F510" s="924"/>
      <c r="G510" s="924"/>
      <c r="H510" s="924"/>
      <c r="I510" s="924"/>
      <c r="J510" s="924"/>
      <c r="K510" s="924"/>
    </row>
    <row r="511" spans="1:11" ht="12.75" customHeight="1">
      <c r="A511" s="8"/>
    </row>
    <row r="512" spans="1:11" ht="15" customHeight="1">
      <c r="A512" s="255"/>
      <c r="B512" s="927" t="s">
        <v>2</v>
      </c>
      <c r="C512" s="927"/>
      <c r="D512" s="927"/>
      <c r="E512" s="927"/>
      <c r="F512" s="937"/>
      <c r="G512" s="927" t="s">
        <v>337</v>
      </c>
      <c r="H512" s="927"/>
      <c r="I512" s="927"/>
      <c r="J512" s="927"/>
      <c r="K512" s="927"/>
    </row>
    <row r="513" spans="1:11">
      <c r="A513" s="257"/>
      <c r="B513" s="231">
        <v>40544</v>
      </c>
      <c r="C513" s="231">
        <v>40909</v>
      </c>
      <c r="D513" s="231">
        <v>41275</v>
      </c>
      <c r="E513" s="231">
        <v>41640</v>
      </c>
      <c r="F513" s="232">
        <v>42005</v>
      </c>
      <c r="G513" s="231">
        <v>40544</v>
      </c>
      <c r="H513" s="231">
        <v>40909</v>
      </c>
      <c r="I513" s="231">
        <v>41275</v>
      </c>
      <c r="J513" s="231">
        <v>41640</v>
      </c>
      <c r="K513" s="231">
        <v>42005</v>
      </c>
    </row>
    <row r="514" spans="1:11">
      <c r="A514" s="621" t="s">
        <v>33</v>
      </c>
      <c r="B514" s="15">
        <v>256.44400000000002</v>
      </c>
      <c r="C514" s="15">
        <v>224.37</v>
      </c>
      <c r="D514" s="15">
        <v>194.398</v>
      </c>
      <c r="E514" s="15">
        <v>166.648</v>
      </c>
      <c r="F514" s="48">
        <v>139.54900000000001</v>
      </c>
      <c r="G514" s="15" t="s">
        <v>381</v>
      </c>
      <c r="H514" s="15" t="s">
        <v>381</v>
      </c>
      <c r="I514" s="15" t="s">
        <v>381</v>
      </c>
      <c r="J514" s="15" t="s">
        <v>381</v>
      </c>
      <c r="K514" s="15" t="s">
        <v>381</v>
      </c>
    </row>
    <row r="515" spans="1:11">
      <c r="A515" s="66" t="s">
        <v>495</v>
      </c>
      <c r="B515" s="15">
        <v>6.4969999999999999</v>
      </c>
      <c r="C515" s="15">
        <v>5.4349999999999996</v>
      </c>
      <c r="D515" s="15">
        <v>4.282</v>
      </c>
      <c r="E515" s="15">
        <v>8.5280000000000005</v>
      </c>
      <c r="F515" s="48">
        <v>9.48</v>
      </c>
      <c r="G515" s="15">
        <v>50.512</v>
      </c>
      <c r="H515" s="15">
        <v>46.195999999999998</v>
      </c>
      <c r="I515" s="15">
        <v>29.364000000000001</v>
      </c>
      <c r="J515" s="15">
        <v>28.5</v>
      </c>
      <c r="K515" s="15">
        <v>7</v>
      </c>
    </row>
    <row r="516" spans="1:11">
      <c r="A516" s="66" t="s">
        <v>497</v>
      </c>
      <c r="B516" s="15">
        <v>1590.1690000000001</v>
      </c>
      <c r="C516" s="15">
        <v>1439.296</v>
      </c>
      <c r="D516" s="15">
        <v>1296.9760000000001</v>
      </c>
      <c r="E516" s="15">
        <v>1164.816</v>
      </c>
      <c r="F516" s="48">
        <v>1018.024</v>
      </c>
      <c r="G516" s="15">
        <v>37.393000000000001</v>
      </c>
      <c r="H516" s="15">
        <v>36.003</v>
      </c>
      <c r="I516" s="15">
        <v>38.082000000000001</v>
      </c>
      <c r="J516" s="15">
        <v>27.774999999999999</v>
      </c>
      <c r="K516" s="15">
        <v>24.367000000000001</v>
      </c>
    </row>
    <row r="517" spans="1:11">
      <c r="A517" s="65" t="s">
        <v>496</v>
      </c>
      <c r="B517" s="15">
        <v>870.85799999999995</v>
      </c>
      <c r="C517" s="15">
        <v>805.452</v>
      </c>
      <c r="D517" s="15">
        <v>761.14400000000001</v>
      </c>
      <c r="E517" s="15">
        <v>708.86400000000003</v>
      </c>
      <c r="F517" s="48">
        <v>648.20899999999995</v>
      </c>
      <c r="G517" s="15" t="s">
        <v>989</v>
      </c>
      <c r="H517" s="15" t="s">
        <v>989</v>
      </c>
      <c r="I517" s="15" t="s">
        <v>989</v>
      </c>
      <c r="J517" s="15" t="s">
        <v>989</v>
      </c>
      <c r="K517" s="15" t="s">
        <v>989</v>
      </c>
    </row>
    <row r="518" spans="1:11">
      <c r="A518" s="65" t="s">
        <v>498</v>
      </c>
      <c r="B518" s="15">
        <v>846.65700000000004</v>
      </c>
      <c r="C518" s="15">
        <v>783.67100000000005</v>
      </c>
      <c r="D518" s="15">
        <v>693.428</v>
      </c>
      <c r="E518" s="15">
        <v>578.21699999999998</v>
      </c>
      <c r="F518" s="48" t="s">
        <v>989</v>
      </c>
      <c r="G518" s="15" t="s">
        <v>381</v>
      </c>
      <c r="H518" s="15" t="s">
        <v>381</v>
      </c>
      <c r="I518" s="15" t="s">
        <v>381</v>
      </c>
      <c r="J518" s="15" t="s">
        <v>381</v>
      </c>
      <c r="K518" s="15" t="s">
        <v>381</v>
      </c>
    </row>
    <row r="519" spans="1:11">
      <c r="A519" s="65" t="s">
        <v>158</v>
      </c>
      <c r="B519" s="25">
        <v>2971.442</v>
      </c>
      <c r="C519" s="25">
        <v>2805.6170000000002</v>
      </c>
      <c r="D519" s="25">
        <v>2620.5659999999998</v>
      </c>
      <c r="E519" s="25">
        <v>2482.8220000000001</v>
      </c>
      <c r="F519" s="28">
        <v>2238.8879999999999</v>
      </c>
      <c r="G519" s="25">
        <v>46.5</v>
      </c>
      <c r="H519" s="25">
        <v>52.247999999999998</v>
      </c>
      <c r="I519" s="25">
        <v>50.526000000000003</v>
      </c>
      <c r="J519" s="25">
        <v>52.906999999999996</v>
      </c>
      <c r="K519" s="25">
        <v>36.463999999999999</v>
      </c>
    </row>
    <row r="520" spans="1:11">
      <c r="A520" s="852" t="s">
        <v>159</v>
      </c>
      <c r="B520" s="25">
        <v>40.61</v>
      </c>
      <c r="C520" s="25">
        <v>34.409999999999997</v>
      </c>
      <c r="D520" s="25">
        <v>31.326000000000001</v>
      </c>
      <c r="E520" s="25">
        <v>29.870999999999999</v>
      </c>
      <c r="F520" s="28">
        <v>21.181000000000001</v>
      </c>
      <c r="G520" s="25">
        <v>35.92</v>
      </c>
      <c r="H520" s="25">
        <v>33.6</v>
      </c>
      <c r="I520" s="25">
        <v>31.763000000000002</v>
      </c>
      <c r="J520" s="25">
        <v>34.164999999999999</v>
      </c>
      <c r="K520" s="25">
        <v>31.64</v>
      </c>
    </row>
    <row r="521" spans="1:11">
      <c r="A521" s="65" t="s">
        <v>693</v>
      </c>
      <c r="B521" s="25" t="s">
        <v>989</v>
      </c>
      <c r="C521" s="25" t="s">
        <v>989</v>
      </c>
      <c r="D521" s="25" t="s">
        <v>989</v>
      </c>
      <c r="E521" s="25" t="s">
        <v>989</v>
      </c>
      <c r="F521" s="28" t="s">
        <v>989</v>
      </c>
      <c r="G521" s="25" t="s">
        <v>989</v>
      </c>
      <c r="H521" s="25" t="s">
        <v>989</v>
      </c>
      <c r="I521" s="25" t="s">
        <v>989</v>
      </c>
      <c r="J521" s="25" t="s">
        <v>989</v>
      </c>
      <c r="K521" s="25" t="s">
        <v>989</v>
      </c>
    </row>
    <row r="522" spans="1:11">
      <c r="A522" s="65" t="s">
        <v>924</v>
      </c>
      <c r="B522" s="25">
        <v>1341.9</v>
      </c>
      <c r="C522" s="25">
        <v>1313.7</v>
      </c>
      <c r="D522" s="25">
        <v>1257.3</v>
      </c>
      <c r="E522" s="25">
        <v>1195.81</v>
      </c>
      <c r="F522" s="28">
        <v>1096.3699999999999</v>
      </c>
      <c r="G522" s="25">
        <v>30.6</v>
      </c>
      <c r="H522" s="25">
        <v>66.099999999999994</v>
      </c>
      <c r="I522" s="25">
        <v>133.6</v>
      </c>
      <c r="J522" s="25">
        <v>310.7</v>
      </c>
      <c r="K522" s="25">
        <v>748.02</v>
      </c>
    </row>
    <row r="523" spans="1:11">
      <c r="A523" s="65" t="s">
        <v>119</v>
      </c>
      <c r="B523" s="25">
        <v>291.61799999999999</v>
      </c>
      <c r="C523" s="25">
        <v>275.69</v>
      </c>
      <c r="D523" s="25">
        <v>252.41</v>
      </c>
      <c r="E523" s="25">
        <v>231.511</v>
      </c>
      <c r="F523" s="28">
        <v>208.63</v>
      </c>
      <c r="G523" s="25">
        <v>151.89400000000001</v>
      </c>
      <c r="H523" s="25">
        <v>191.23</v>
      </c>
      <c r="I523" s="25">
        <v>243.98</v>
      </c>
      <c r="J523" s="25">
        <v>291.39499999999998</v>
      </c>
      <c r="K523" s="25">
        <v>373.91199999999998</v>
      </c>
    </row>
    <row r="524" spans="1:11">
      <c r="A524" s="66" t="s">
        <v>4</v>
      </c>
      <c r="B524" s="25">
        <v>82.584999999999994</v>
      </c>
      <c r="C524" s="25">
        <v>77.453000000000003</v>
      </c>
      <c r="D524" s="25">
        <v>73.051000000000002</v>
      </c>
      <c r="E524" s="25">
        <v>68.864000000000004</v>
      </c>
      <c r="F524" s="28">
        <v>64.099999999999994</v>
      </c>
      <c r="G524" s="25">
        <v>2342.0459999999998</v>
      </c>
      <c r="H524" s="25">
        <v>2836.5880000000002</v>
      </c>
      <c r="I524" s="25">
        <v>3453.4229999999998</v>
      </c>
      <c r="J524" s="25">
        <v>4235.3819999999996</v>
      </c>
      <c r="K524" s="25">
        <v>4827.7330000000002</v>
      </c>
    </row>
    <row r="525" spans="1:11">
      <c r="A525" s="65" t="s">
        <v>871</v>
      </c>
      <c r="B525" s="25">
        <v>612.9</v>
      </c>
      <c r="C525" s="25">
        <v>460.14</v>
      </c>
      <c r="D525" s="25">
        <v>364.25</v>
      </c>
      <c r="E525" s="25">
        <v>310.33</v>
      </c>
      <c r="F525" s="28">
        <v>254.04</v>
      </c>
      <c r="G525" s="25">
        <v>113.09</v>
      </c>
      <c r="H525" s="25">
        <v>69.64</v>
      </c>
      <c r="I525" s="25">
        <v>47.88</v>
      </c>
      <c r="J525" s="25">
        <v>38.81</v>
      </c>
      <c r="K525" s="25">
        <v>33.31</v>
      </c>
    </row>
    <row r="526" spans="1:11">
      <c r="A526" s="65" t="s">
        <v>872</v>
      </c>
      <c r="B526" s="25">
        <v>398.31299999999999</v>
      </c>
      <c r="C526" s="25">
        <v>377.51799999999997</v>
      </c>
      <c r="D526" s="25">
        <v>348.279</v>
      </c>
      <c r="E526" s="25">
        <v>330.512</v>
      </c>
      <c r="F526" s="28">
        <v>311.46899999999999</v>
      </c>
      <c r="G526" s="25" t="s">
        <v>989</v>
      </c>
      <c r="H526" s="25" t="s">
        <v>989</v>
      </c>
      <c r="I526" s="25" t="s">
        <v>989</v>
      </c>
      <c r="J526" s="25" t="s">
        <v>989</v>
      </c>
      <c r="K526" s="25" t="s">
        <v>989</v>
      </c>
    </row>
    <row r="527" spans="1:11">
      <c r="A527" s="66" t="s">
        <v>5</v>
      </c>
      <c r="B527" s="15" t="s">
        <v>989</v>
      </c>
      <c r="C527" s="15" t="s">
        <v>989</v>
      </c>
      <c r="D527" s="15">
        <v>0.184</v>
      </c>
      <c r="E527" s="15">
        <v>0.191</v>
      </c>
      <c r="F527" s="48">
        <v>0.19800000000000001</v>
      </c>
      <c r="G527" s="94">
        <v>171.71700000000001</v>
      </c>
      <c r="H527" s="94">
        <v>148.036</v>
      </c>
      <c r="I527" s="94">
        <v>121.185</v>
      </c>
      <c r="J527" s="94">
        <v>76.212999999999994</v>
      </c>
      <c r="K527" s="94">
        <v>2.39</v>
      </c>
    </row>
    <row r="528" spans="1:11">
      <c r="A528" s="66" t="s">
        <v>873</v>
      </c>
      <c r="B528" s="15">
        <v>3.0000000000000001E-3</v>
      </c>
      <c r="C528" s="15">
        <v>9.2199999999999997E-4</v>
      </c>
      <c r="D528" s="15">
        <v>4.2400000000000001E-4</v>
      </c>
      <c r="E528" s="15">
        <v>2.5999999999999998E-5</v>
      </c>
      <c r="F528" s="48">
        <v>6.9999999999999999E-6</v>
      </c>
      <c r="G528" s="94">
        <v>106.194</v>
      </c>
      <c r="H528" s="94">
        <v>225.666</v>
      </c>
      <c r="I528" s="94">
        <v>564.37599999999998</v>
      </c>
      <c r="J528" s="94">
        <v>1013.5839999999999</v>
      </c>
      <c r="K528" s="94">
        <v>1075.4069999999999</v>
      </c>
    </row>
    <row r="529" spans="1:11">
      <c r="A529" s="66" t="s">
        <v>874</v>
      </c>
      <c r="B529" s="15">
        <v>7.0730000000000004</v>
      </c>
      <c r="C529" s="15">
        <v>7.0730000000000004</v>
      </c>
      <c r="D529" s="15">
        <v>7.125</v>
      </c>
      <c r="E529" s="15">
        <v>6.81</v>
      </c>
      <c r="F529" s="48">
        <v>6.66</v>
      </c>
      <c r="G529" s="94" t="s">
        <v>381</v>
      </c>
      <c r="H529" s="94" t="s">
        <v>381</v>
      </c>
      <c r="I529" s="94" t="s">
        <v>381</v>
      </c>
      <c r="J529" s="94" t="s">
        <v>381</v>
      </c>
      <c r="K529" s="94" t="s">
        <v>381</v>
      </c>
    </row>
    <row r="530" spans="1:11">
      <c r="A530" s="65" t="s">
        <v>6</v>
      </c>
      <c r="B530" s="15">
        <v>76.778000000000006</v>
      </c>
      <c r="C530" s="15">
        <v>74.558999999999997</v>
      </c>
      <c r="D530" s="15">
        <v>72.228999999999999</v>
      </c>
      <c r="E530" s="15">
        <v>69.406999999999996</v>
      </c>
      <c r="F530" s="48">
        <v>65.742000000000004</v>
      </c>
      <c r="G530" s="94">
        <v>2888.2089999999998</v>
      </c>
      <c r="H530" s="94">
        <v>3015.143</v>
      </c>
      <c r="I530" s="94">
        <v>3085.3150000000001</v>
      </c>
      <c r="J530" s="94">
        <v>3138.1280000000002</v>
      </c>
      <c r="K530" s="94">
        <v>3233.0030000000002</v>
      </c>
    </row>
    <row r="531" spans="1:11">
      <c r="A531" s="65" t="s">
        <v>875</v>
      </c>
      <c r="B531" s="15">
        <v>53.664000000000001</v>
      </c>
      <c r="C531" s="15">
        <v>42.165999999999997</v>
      </c>
      <c r="D531" s="15">
        <v>30.928999999999998</v>
      </c>
      <c r="E531" s="15">
        <v>22.86</v>
      </c>
      <c r="F531" s="48">
        <v>16.887</v>
      </c>
      <c r="G531" s="94" t="s">
        <v>381</v>
      </c>
      <c r="H531" s="94" t="s">
        <v>381</v>
      </c>
      <c r="I531" s="94" t="s">
        <v>381</v>
      </c>
      <c r="J531" s="94" t="s">
        <v>381</v>
      </c>
      <c r="K531" s="94" t="s">
        <v>381</v>
      </c>
    </row>
    <row r="532" spans="1:11">
      <c r="A532" s="65" t="s">
        <v>7</v>
      </c>
      <c r="B532" s="15">
        <v>0.4</v>
      </c>
      <c r="C532" s="15">
        <v>0.2</v>
      </c>
      <c r="D532" s="15">
        <v>0.1</v>
      </c>
      <c r="E532" s="15">
        <v>2.1999999999999999E-2</v>
      </c>
      <c r="F532" s="48">
        <v>0.08</v>
      </c>
      <c r="G532" s="94" t="s">
        <v>381</v>
      </c>
      <c r="H532" s="94" t="s">
        <v>381</v>
      </c>
      <c r="I532" s="94" t="s">
        <v>381</v>
      </c>
      <c r="J532" s="94" t="s">
        <v>381</v>
      </c>
      <c r="K532" s="94">
        <v>3.46</v>
      </c>
    </row>
    <row r="533" spans="1:11">
      <c r="A533" s="65" t="s">
        <v>8</v>
      </c>
      <c r="B533" s="15">
        <v>0.33</v>
      </c>
      <c r="C533" s="15">
        <v>0.27</v>
      </c>
      <c r="D533" s="15">
        <v>0.21</v>
      </c>
      <c r="E533" s="15" t="s">
        <v>989</v>
      </c>
      <c r="F533" s="48" t="s">
        <v>989</v>
      </c>
      <c r="G533" s="15">
        <v>10.6</v>
      </c>
      <c r="H533" s="15">
        <v>2.8</v>
      </c>
      <c r="I533" s="15">
        <v>1.37</v>
      </c>
      <c r="J533" s="15" t="s">
        <v>989</v>
      </c>
      <c r="K533" s="15">
        <v>22.5</v>
      </c>
    </row>
    <row r="534" spans="1:11">
      <c r="A534" s="65" t="s">
        <v>876</v>
      </c>
      <c r="B534" s="15">
        <v>18.21</v>
      </c>
      <c r="C534" s="15">
        <v>18.484000000000002</v>
      </c>
      <c r="D534" s="15">
        <v>17.190999999999999</v>
      </c>
      <c r="E534" s="15">
        <v>17.391999999999999</v>
      </c>
      <c r="F534" s="48">
        <v>16.931000000000001</v>
      </c>
      <c r="G534" s="15" t="s">
        <v>989</v>
      </c>
      <c r="H534" s="15" t="s">
        <v>989</v>
      </c>
      <c r="I534" s="15" t="s">
        <v>989</v>
      </c>
      <c r="J534" s="15" t="s">
        <v>989</v>
      </c>
      <c r="K534" s="15" t="s">
        <v>989</v>
      </c>
    </row>
    <row r="535" spans="1:11">
      <c r="A535" s="65" t="s">
        <v>9</v>
      </c>
      <c r="B535" s="15">
        <v>970</v>
      </c>
      <c r="C535" s="15">
        <v>848</v>
      </c>
      <c r="D535" s="15">
        <v>718</v>
      </c>
      <c r="E535" s="15">
        <v>644</v>
      </c>
      <c r="F535" s="48">
        <v>558</v>
      </c>
      <c r="G535" s="15" t="s">
        <v>989</v>
      </c>
      <c r="H535" s="15" t="s">
        <v>989</v>
      </c>
      <c r="I535" s="15" t="s">
        <v>989</v>
      </c>
      <c r="J535" s="15" t="s">
        <v>989</v>
      </c>
      <c r="K535" s="15" t="s">
        <v>989</v>
      </c>
    </row>
    <row r="536" spans="1:11">
      <c r="A536" s="65" t="s">
        <v>176</v>
      </c>
      <c r="B536" s="15">
        <v>20377.992999999999</v>
      </c>
      <c r="C536" s="15">
        <v>18334.516</v>
      </c>
      <c r="D536" s="15">
        <v>16319.691000000001</v>
      </c>
      <c r="E536" s="15">
        <v>14338.87</v>
      </c>
      <c r="F536" s="48">
        <v>12287.107</v>
      </c>
      <c r="G536" s="15" t="s">
        <v>989</v>
      </c>
      <c r="H536" s="15" t="s">
        <v>989</v>
      </c>
      <c r="I536" s="15" t="s">
        <v>989</v>
      </c>
      <c r="J536" s="15" t="s">
        <v>989</v>
      </c>
      <c r="K536" s="15" t="s">
        <v>989</v>
      </c>
    </row>
    <row r="537" spans="1:11" ht="14.25">
      <c r="A537" s="85" t="s">
        <v>1291</v>
      </c>
      <c r="B537" s="47">
        <v>30814.443999999996</v>
      </c>
      <c r="C537" s="47">
        <v>27928.020922</v>
      </c>
      <c r="D537" s="47">
        <v>25063.069424000001</v>
      </c>
      <c r="E537" s="47">
        <v>22376.345026000003</v>
      </c>
      <c r="F537" s="53">
        <v>18961.545007000001</v>
      </c>
      <c r="G537" s="47">
        <v>5984.6750000000002</v>
      </c>
      <c r="H537" s="47">
        <v>6723.2500000000009</v>
      </c>
      <c r="I537" s="47">
        <v>7800.8640000000005</v>
      </c>
      <c r="J537" s="47">
        <v>9247.5589999999993</v>
      </c>
      <c r="K537" s="47">
        <v>10419.206</v>
      </c>
    </row>
    <row r="538" spans="1:11" ht="14.25" customHeight="1">
      <c r="A538" s="928" t="s">
        <v>836</v>
      </c>
      <c r="B538" s="929"/>
      <c r="C538" s="929"/>
      <c r="D538" s="929"/>
      <c r="E538" s="929"/>
      <c r="F538" s="929"/>
      <c r="G538" s="929"/>
      <c r="H538" s="929"/>
      <c r="I538" s="929"/>
      <c r="J538" s="929"/>
      <c r="K538" s="929"/>
    </row>
    <row r="539" spans="1:11" ht="25.5" customHeight="1">
      <c r="A539" s="941" t="s">
        <v>1088</v>
      </c>
      <c r="B539" s="942"/>
      <c r="C539" s="942"/>
      <c r="D539" s="942"/>
      <c r="E539" s="942"/>
      <c r="F539" s="942"/>
      <c r="G539" s="942"/>
      <c r="H539" s="942"/>
      <c r="I539" s="942"/>
      <c r="J539" s="942"/>
      <c r="K539" s="942"/>
    </row>
    <row r="540" spans="1:11">
      <c r="A540" s="8"/>
    </row>
    <row r="541" spans="1:11">
      <c r="A541" s="8"/>
    </row>
    <row r="542" spans="1:11">
      <c r="A542" s="8"/>
    </row>
    <row r="543" spans="1:11">
      <c r="A543" s="8"/>
    </row>
    <row r="544" spans="1:11">
      <c r="A544" s="924" t="s">
        <v>138</v>
      </c>
      <c r="B544" s="924"/>
      <c r="C544" s="924"/>
      <c r="D544" s="924"/>
      <c r="E544" s="924"/>
      <c r="F544" s="924"/>
      <c r="G544" s="924"/>
      <c r="H544" s="924"/>
      <c r="I544" s="924"/>
      <c r="J544" s="924"/>
      <c r="K544" s="924"/>
    </row>
    <row r="545" spans="1:11">
      <c r="A545" s="8"/>
    </row>
    <row r="546" spans="1:11" ht="15" customHeight="1">
      <c r="A546" s="255"/>
      <c r="B546" s="927" t="s">
        <v>767</v>
      </c>
      <c r="C546" s="927"/>
      <c r="D546" s="927"/>
      <c r="E546" s="927"/>
      <c r="F546" s="937"/>
      <c r="G546" s="946" t="s">
        <v>408</v>
      </c>
      <c r="H546" s="946"/>
      <c r="I546" s="946"/>
      <c r="J546" s="946"/>
      <c r="K546" s="946"/>
    </row>
    <row r="547" spans="1:11">
      <c r="A547" s="257"/>
      <c r="B547" s="231">
        <v>40544</v>
      </c>
      <c r="C547" s="231">
        <v>40909</v>
      </c>
      <c r="D547" s="231">
        <v>41275</v>
      </c>
      <c r="E547" s="231">
        <v>41640</v>
      </c>
      <c r="F547" s="232">
        <v>42005</v>
      </c>
      <c r="G547" s="231">
        <v>40544</v>
      </c>
      <c r="H547" s="231">
        <v>40909</v>
      </c>
      <c r="I547" s="231">
        <v>41275</v>
      </c>
      <c r="J547" s="231">
        <v>41640</v>
      </c>
      <c r="K547" s="231">
        <v>42005</v>
      </c>
    </row>
    <row r="548" spans="1:11">
      <c r="A548" s="621" t="s">
        <v>33</v>
      </c>
      <c r="B548" s="15">
        <v>4269.152</v>
      </c>
      <c r="C548" s="15">
        <v>4773.7049999999999</v>
      </c>
      <c r="D548" s="15">
        <v>5301.2330000000002</v>
      </c>
      <c r="E548" s="15">
        <v>5862.924</v>
      </c>
      <c r="F548" s="48">
        <v>6519.8869999999997</v>
      </c>
      <c r="G548" s="49">
        <v>2606.6680000000001</v>
      </c>
      <c r="H548" s="49">
        <v>2998.1120000000001</v>
      </c>
      <c r="I548" s="49">
        <v>3384.4589999999998</v>
      </c>
      <c r="J548" s="49">
        <v>3790.636</v>
      </c>
      <c r="K548" s="49">
        <v>4260.5029999999997</v>
      </c>
    </row>
    <row r="549" spans="1:11">
      <c r="A549" s="66" t="s">
        <v>495</v>
      </c>
      <c r="B549" s="15">
        <v>1154.318</v>
      </c>
      <c r="C549" s="15">
        <v>1226.8800000000001</v>
      </c>
      <c r="D549" s="15">
        <v>1332.25</v>
      </c>
      <c r="E549" s="15">
        <v>1508.2360000000001</v>
      </c>
      <c r="F549" s="48">
        <v>1556.8789999999999</v>
      </c>
      <c r="G549" s="49">
        <v>1020.574</v>
      </c>
      <c r="H549" s="49">
        <v>1087.597</v>
      </c>
      <c r="I549" s="49">
        <v>1168.56</v>
      </c>
      <c r="J549" s="49">
        <v>1349.52</v>
      </c>
      <c r="K549" s="49">
        <v>1352.5329999999999</v>
      </c>
    </row>
    <row r="550" spans="1:11">
      <c r="A550" s="66" t="s">
        <v>497</v>
      </c>
      <c r="B550" s="15">
        <v>7430.0039999999999</v>
      </c>
      <c r="C550" s="15">
        <v>8693.0589999999993</v>
      </c>
      <c r="D550" s="15">
        <v>10036.066000000001</v>
      </c>
      <c r="E550" s="15">
        <v>11119.419</v>
      </c>
      <c r="F550" s="48">
        <v>12120.938</v>
      </c>
      <c r="G550" s="49">
        <v>3509.25</v>
      </c>
      <c r="H550" s="49">
        <v>4130.4040000000005</v>
      </c>
      <c r="I550" s="49">
        <v>4910.3090000000002</v>
      </c>
      <c r="J550" s="49">
        <v>5628.2380000000003</v>
      </c>
      <c r="K550" s="49">
        <v>6467.8109999999997</v>
      </c>
    </row>
    <row r="551" spans="1:11">
      <c r="A551" s="65" t="s">
        <v>496</v>
      </c>
      <c r="B551" s="15">
        <v>7227.2389999999996</v>
      </c>
      <c r="C551" s="15">
        <v>7484.808</v>
      </c>
      <c r="D551" s="15">
        <v>8099.2439999999997</v>
      </c>
      <c r="E551" s="15">
        <v>8796.76</v>
      </c>
      <c r="F551" s="48">
        <v>9241.8670000000002</v>
      </c>
      <c r="G551" s="49">
        <v>4143</v>
      </c>
      <c r="H551" s="49">
        <v>4357.3100000000004</v>
      </c>
      <c r="I551" s="49">
        <v>4518.93</v>
      </c>
      <c r="J551" s="49">
        <v>4899</v>
      </c>
      <c r="K551" s="49">
        <v>5169</v>
      </c>
    </row>
    <row r="552" spans="1:11">
      <c r="A552" s="65" t="s">
        <v>498</v>
      </c>
      <c r="B552" s="15">
        <v>6413.009</v>
      </c>
      <c r="C552" s="15">
        <v>9009.0679999999993</v>
      </c>
      <c r="D552" s="15">
        <v>12970.954</v>
      </c>
      <c r="E552" s="15">
        <v>19754.400000000001</v>
      </c>
      <c r="F552" s="48" t="s">
        <v>989</v>
      </c>
      <c r="G552" s="49" t="s">
        <v>989</v>
      </c>
      <c r="H552" s="49" t="s">
        <v>989</v>
      </c>
      <c r="I552" s="49" t="s">
        <v>989</v>
      </c>
      <c r="J552" s="49" t="s">
        <v>989</v>
      </c>
      <c r="K552" s="49" t="s">
        <v>989</v>
      </c>
    </row>
    <row r="553" spans="1:11" ht="14.25">
      <c r="A553" s="65" t="s">
        <v>385</v>
      </c>
      <c r="B553" s="97">
        <v>7911.01</v>
      </c>
      <c r="C553" s="97">
        <v>8474.982</v>
      </c>
      <c r="D553" s="97">
        <v>8964.2950000000001</v>
      </c>
      <c r="E553" s="97">
        <v>9437.9159999999993</v>
      </c>
      <c r="F553" s="102">
        <v>10233.924999999999</v>
      </c>
      <c r="G553" s="107" t="s">
        <v>989</v>
      </c>
      <c r="H553" s="107" t="s">
        <v>989</v>
      </c>
      <c r="I553" s="107" t="s">
        <v>989</v>
      </c>
      <c r="J553" s="107">
        <v>4924.1689999999999</v>
      </c>
      <c r="K553" s="107">
        <v>6097.4279999999999</v>
      </c>
    </row>
    <row r="554" spans="1:11">
      <c r="A554" s="852" t="s">
        <v>159</v>
      </c>
      <c r="B554" s="25">
        <v>2941.42</v>
      </c>
      <c r="C554" s="25">
        <v>3182.2</v>
      </c>
      <c r="D554" s="25">
        <v>3632.8440000000001</v>
      </c>
      <c r="E554" s="25">
        <v>3353.0529999999999</v>
      </c>
      <c r="F554" s="28">
        <v>3650.4009999999998</v>
      </c>
      <c r="G554" s="50">
        <v>2399.67</v>
      </c>
      <c r="H554" s="50">
        <v>2579.08</v>
      </c>
      <c r="I554" s="50">
        <v>2885.3310000000001</v>
      </c>
      <c r="J554" s="50">
        <v>2566.096</v>
      </c>
      <c r="K554" s="50">
        <v>2695.2739999999999</v>
      </c>
    </row>
    <row r="555" spans="1:11">
      <c r="A555" s="65" t="s">
        <v>693</v>
      </c>
      <c r="B555" s="25" t="s">
        <v>989</v>
      </c>
      <c r="C555" s="25" t="s">
        <v>989</v>
      </c>
      <c r="D555" s="25" t="s">
        <v>989</v>
      </c>
      <c r="E555" s="97" t="s">
        <v>989</v>
      </c>
      <c r="F555" s="102" t="s">
        <v>989</v>
      </c>
      <c r="G555" s="107">
        <v>109.721</v>
      </c>
      <c r="H555" s="50">
        <v>112.229</v>
      </c>
      <c r="I555" s="50">
        <v>114.098</v>
      </c>
      <c r="J555" s="50">
        <v>118.339</v>
      </c>
      <c r="K555" s="50">
        <v>126.0814</v>
      </c>
    </row>
    <row r="556" spans="1:11">
      <c r="A556" s="65" t="s">
        <v>924</v>
      </c>
      <c r="B556" s="25">
        <v>5745.4</v>
      </c>
      <c r="C556" s="25">
        <v>6414.3</v>
      </c>
      <c r="D556" s="25">
        <v>7241.6</v>
      </c>
      <c r="E556" s="97">
        <v>8514.2999999999993</v>
      </c>
      <c r="F556" s="102">
        <v>10066.469999999999</v>
      </c>
      <c r="G556" s="107">
        <v>5409.5</v>
      </c>
      <c r="H556" s="50">
        <v>5999.2</v>
      </c>
      <c r="I556" s="50">
        <v>6711.9</v>
      </c>
      <c r="J556" s="50">
        <v>7872.5</v>
      </c>
      <c r="K556" s="50">
        <v>9247</v>
      </c>
    </row>
    <row r="557" spans="1:11">
      <c r="A557" s="65" t="s">
        <v>119</v>
      </c>
      <c r="B557" s="25">
        <v>1566.874</v>
      </c>
      <c r="C557" s="25">
        <v>1628.98</v>
      </c>
      <c r="D557" s="25">
        <v>1813.21</v>
      </c>
      <c r="E557" s="97">
        <v>2034.0150000000001</v>
      </c>
      <c r="F557" s="102">
        <v>2269.779</v>
      </c>
      <c r="G557" s="107">
        <v>981.11599999999999</v>
      </c>
      <c r="H557" s="50">
        <v>1091.52</v>
      </c>
      <c r="I557" s="50">
        <v>1225.77</v>
      </c>
      <c r="J557" s="50">
        <v>1390.057</v>
      </c>
      <c r="K557" s="50">
        <v>1617.1479999999999</v>
      </c>
    </row>
    <row r="558" spans="1:11">
      <c r="A558" s="65" t="s">
        <v>4</v>
      </c>
      <c r="B558" s="25">
        <v>6124.7839999999997</v>
      </c>
      <c r="C558" s="25">
        <v>6826.7389999999996</v>
      </c>
      <c r="D558" s="25" t="s">
        <v>989</v>
      </c>
      <c r="E558" s="97" t="s">
        <v>989</v>
      </c>
      <c r="F558" s="102" t="s">
        <v>989</v>
      </c>
      <c r="G558" s="107">
        <v>13.43</v>
      </c>
      <c r="H558" s="50">
        <v>12.948</v>
      </c>
      <c r="I558" s="50">
        <v>12.413</v>
      </c>
      <c r="J558" s="50">
        <v>11.428000000000001</v>
      </c>
      <c r="K558" s="50">
        <v>10.598000000000001</v>
      </c>
    </row>
    <row r="559" spans="1:11">
      <c r="A559" s="65" t="s">
        <v>871</v>
      </c>
      <c r="B559" s="25">
        <v>8364.99</v>
      </c>
      <c r="C559" s="25">
        <v>9893.57</v>
      </c>
      <c r="D559" s="25">
        <v>11477.67</v>
      </c>
      <c r="E559" s="97">
        <v>13150.21</v>
      </c>
      <c r="F559" s="102">
        <v>15122.77</v>
      </c>
      <c r="G559" s="107">
        <v>1909.71</v>
      </c>
      <c r="H559" s="50">
        <v>2545.29</v>
      </c>
      <c r="I559" s="50">
        <v>3443.43</v>
      </c>
      <c r="J559" s="50">
        <v>4401.63</v>
      </c>
      <c r="K559" s="50">
        <v>5403.28</v>
      </c>
    </row>
    <row r="560" spans="1:11">
      <c r="A560" s="65" t="s">
        <v>872</v>
      </c>
      <c r="B560" s="25">
        <v>1232.8430000000001</v>
      </c>
      <c r="C560" s="25">
        <v>1504.768</v>
      </c>
      <c r="D560" s="25">
        <v>1759.64</v>
      </c>
      <c r="E560" s="97">
        <v>1973.443</v>
      </c>
      <c r="F560" s="102">
        <v>2314.163</v>
      </c>
      <c r="G560" s="107">
        <v>741.82600000000002</v>
      </c>
      <c r="H560" s="50">
        <v>919.20699999999999</v>
      </c>
      <c r="I560" s="50">
        <v>1115.9749999999999</v>
      </c>
      <c r="J560" s="50">
        <v>1296.606</v>
      </c>
      <c r="K560" s="50">
        <v>1588.61</v>
      </c>
    </row>
    <row r="561" spans="1:11">
      <c r="A561" s="66" t="s">
        <v>5</v>
      </c>
      <c r="B561" s="15">
        <v>2444.442</v>
      </c>
      <c r="C561" s="15">
        <v>2642.8939999999998</v>
      </c>
      <c r="D561" s="15">
        <v>2886.2220000000002</v>
      </c>
      <c r="E561" s="94">
        <v>3168.6990000000001</v>
      </c>
      <c r="F561" s="145">
        <v>3459.2159999999999</v>
      </c>
      <c r="G561" s="108">
        <v>2333.9160000000002</v>
      </c>
      <c r="H561" s="49">
        <v>2530.6590000000001</v>
      </c>
      <c r="I561" s="49">
        <v>2765.0360000000001</v>
      </c>
      <c r="J561" s="49">
        <v>3037.49</v>
      </c>
      <c r="K561" s="49">
        <v>3318.0520000000001</v>
      </c>
    </row>
    <row r="562" spans="1:11">
      <c r="A562" s="66" t="s">
        <v>873</v>
      </c>
      <c r="B562" s="15">
        <v>1662.1120000000001</v>
      </c>
      <c r="C562" s="15">
        <v>2853.9070000000002</v>
      </c>
      <c r="D562" s="15">
        <v>4584.4799999999996</v>
      </c>
      <c r="E562" s="94">
        <v>6811.1549999999997</v>
      </c>
      <c r="F562" s="145">
        <v>9803.4660000000003</v>
      </c>
      <c r="G562" s="108">
        <v>1556.877</v>
      </c>
      <c r="H562" s="49">
        <v>2631.183</v>
      </c>
      <c r="I562" s="49">
        <v>4150.058</v>
      </c>
      <c r="J562" s="49">
        <v>6096.8469999999998</v>
      </c>
      <c r="K562" s="49">
        <v>8852.1059999999998</v>
      </c>
    </row>
    <row r="563" spans="1:11">
      <c r="A563" s="66" t="s">
        <v>874</v>
      </c>
      <c r="B563" s="15">
        <v>1485.5329999999999</v>
      </c>
      <c r="C563" s="15">
        <v>1624.2919999999999</v>
      </c>
      <c r="D563" s="15">
        <v>1696.74</v>
      </c>
      <c r="E563" s="94">
        <v>1976.26</v>
      </c>
      <c r="F563" s="145">
        <v>2266.598</v>
      </c>
      <c r="G563" s="108">
        <v>1445.0630000000001</v>
      </c>
      <c r="H563" s="49">
        <v>1570.942</v>
      </c>
      <c r="I563" s="49">
        <v>1629.5530000000001</v>
      </c>
      <c r="J563" s="49">
        <v>1894.12</v>
      </c>
      <c r="K563" s="49">
        <v>2266.5</v>
      </c>
    </row>
    <row r="564" spans="1:11">
      <c r="A564" s="65" t="s">
        <v>6</v>
      </c>
      <c r="B564" s="15">
        <v>221.738</v>
      </c>
      <c r="C564" s="15">
        <v>235.27</v>
      </c>
      <c r="D564" s="15">
        <v>509.29399999999998</v>
      </c>
      <c r="E564" s="94">
        <v>580.99199999999996</v>
      </c>
      <c r="F564" s="145">
        <v>613.298</v>
      </c>
      <c r="G564" s="108">
        <v>221.738</v>
      </c>
      <c r="H564" s="49">
        <v>235.27</v>
      </c>
      <c r="I564" s="49">
        <v>258.161</v>
      </c>
      <c r="J564" s="49">
        <v>293.89100000000002</v>
      </c>
      <c r="K564" s="49">
        <v>301.93599999999998</v>
      </c>
    </row>
    <row r="565" spans="1:11">
      <c r="A565" s="65" t="s">
        <v>875</v>
      </c>
      <c r="B565" s="15">
        <v>1130.6482000000001</v>
      </c>
      <c r="C565" s="15">
        <v>1365.4570000000001</v>
      </c>
      <c r="D565" s="15">
        <v>1616.001</v>
      </c>
      <c r="E565" s="94">
        <v>1927.9169999999999</v>
      </c>
      <c r="F565" s="145">
        <v>2260.3229999999999</v>
      </c>
      <c r="G565" s="108" t="s">
        <v>989</v>
      </c>
      <c r="H565" s="49" t="s">
        <v>989</v>
      </c>
      <c r="I565" s="49" t="s">
        <v>989</v>
      </c>
      <c r="J565" s="49" t="s">
        <v>989</v>
      </c>
      <c r="K565" s="49" t="s">
        <v>989</v>
      </c>
    </row>
    <row r="566" spans="1:11">
      <c r="A566" s="65" t="s">
        <v>7</v>
      </c>
      <c r="B566" s="15">
        <v>1982</v>
      </c>
      <c r="C566" s="15">
        <v>2190</v>
      </c>
      <c r="D566" s="15">
        <v>2398.0459999999998</v>
      </c>
      <c r="E566" s="94">
        <v>2619.9430000000002</v>
      </c>
      <c r="F566" s="145">
        <v>2845</v>
      </c>
      <c r="G566" s="108">
        <v>1629</v>
      </c>
      <c r="H566" s="49">
        <v>1810</v>
      </c>
      <c r="I566" s="49">
        <v>1986.8240000000001</v>
      </c>
      <c r="J566" s="49">
        <v>2169.5169999999998</v>
      </c>
      <c r="K566" s="49">
        <v>2343</v>
      </c>
    </row>
    <row r="567" spans="1:11">
      <c r="A567" s="65" t="s">
        <v>8</v>
      </c>
      <c r="B567" s="15">
        <v>591.16</v>
      </c>
      <c r="C567" s="15">
        <v>651.30999999999995</v>
      </c>
      <c r="D567" s="15">
        <v>701.11</v>
      </c>
      <c r="E567" s="94">
        <v>778.47</v>
      </c>
      <c r="F567" s="145">
        <v>965.34990000000005</v>
      </c>
      <c r="G567" s="108">
        <v>400.85</v>
      </c>
      <c r="H567" s="49">
        <v>435.57</v>
      </c>
      <c r="I567" s="49">
        <v>460.88</v>
      </c>
      <c r="J567" s="49">
        <v>508.76</v>
      </c>
      <c r="K567" s="49">
        <v>668.9</v>
      </c>
    </row>
    <row r="568" spans="1:11">
      <c r="A568" s="65" t="s">
        <v>876</v>
      </c>
      <c r="B568" s="15">
        <v>2489.962</v>
      </c>
      <c r="C568" s="15">
        <v>2864.6060000000002</v>
      </c>
      <c r="D568" s="15">
        <v>3214.2429999999999</v>
      </c>
      <c r="E568" s="94">
        <v>3459.0990000000002</v>
      </c>
      <c r="F568" s="145">
        <v>3827.7220000000002</v>
      </c>
      <c r="G568" s="108">
        <v>308.36500000000001</v>
      </c>
      <c r="H568" s="49">
        <v>437.35599999999999</v>
      </c>
      <c r="I568" s="49">
        <v>574.149</v>
      </c>
      <c r="J568" s="49">
        <v>719.69100000000003</v>
      </c>
      <c r="K568" s="49">
        <v>879.75699999999995</v>
      </c>
    </row>
    <row r="569" spans="1:11">
      <c r="A569" s="65" t="s">
        <v>9</v>
      </c>
      <c r="B569" s="15">
        <v>9901</v>
      </c>
      <c r="C569" s="15">
        <v>10546</v>
      </c>
      <c r="D569" s="15">
        <v>11608</v>
      </c>
      <c r="E569" s="94">
        <v>13010</v>
      </c>
      <c r="F569" s="145">
        <v>14601</v>
      </c>
      <c r="G569" s="108">
        <v>7612</v>
      </c>
      <c r="H569" s="49">
        <v>8155</v>
      </c>
      <c r="I569" s="49">
        <v>9040</v>
      </c>
      <c r="J569" s="49">
        <v>10227</v>
      </c>
      <c r="K569" s="49">
        <v>11544</v>
      </c>
    </row>
    <row r="570" spans="1:11">
      <c r="A570" s="65" t="s">
        <v>176</v>
      </c>
      <c r="B570" s="15">
        <v>73285.899999999994</v>
      </c>
      <c r="C570" s="15">
        <v>77938.600000000006</v>
      </c>
      <c r="D570" s="15">
        <v>84220.5</v>
      </c>
      <c r="E570" s="94">
        <v>90113</v>
      </c>
      <c r="F570" s="145" t="s">
        <v>989</v>
      </c>
      <c r="G570" s="108">
        <v>49006.1</v>
      </c>
      <c r="H570" s="49">
        <v>51717.2</v>
      </c>
      <c r="I570" s="49">
        <v>56020.800000000003</v>
      </c>
      <c r="J570" s="49">
        <v>59539.3</v>
      </c>
      <c r="K570" s="49" t="s">
        <v>989</v>
      </c>
    </row>
    <row r="571" spans="1:11" ht="14.25">
      <c r="A571" s="85" t="s">
        <v>1285</v>
      </c>
      <c r="B571" s="47">
        <v>155575.53820000001</v>
      </c>
      <c r="C571" s="47">
        <v>172025.39500000002</v>
      </c>
      <c r="D571" s="47">
        <v>186063.64199999999</v>
      </c>
      <c r="E571" s="47">
        <v>209950.21100000001</v>
      </c>
      <c r="F571" s="53">
        <v>113739.05189999999</v>
      </c>
      <c r="G571" s="54">
        <v>87358.374000000011</v>
      </c>
      <c r="H571" s="54">
        <v>95356.07699999999</v>
      </c>
      <c r="I571" s="54">
        <v>106376.636</v>
      </c>
      <c r="J571" s="54">
        <v>122734.83500000002</v>
      </c>
      <c r="K571" s="54">
        <v>74209.517400000012</v>
      </c>
    </row>
    <row r="572" spans="1:11">
      <c r="A572" s="8"/>
    </row>
    <row r="573" spans="1:11">
      <c r="A573" s="8"/>
    </row>
    <row r="574" spans="1:11">
      <c r="A574" s="8"/>
    </row>
    <row r="575" spans="1:11">
      <c r="A575" s="924" t="s">
        <v>138</v>
      </c>
      <c r="B575" s="924"/>
      <c r="C575" s="924"/>
      <c r="D575" s="924"/>
      <c r="E575" s="924"/>
      <c r="F575" s="924"/>
      <c r="G575" s="924"/>
      <c r="H575" s="924"/>
      <c r="I575" s="924"/>
      <c r="J575" s="924"/>
      <c r="K575" s="924"/>
    </row>
    <row r="576" spans="1:11">
      <c r="A576" s="8"/>
    </row>
    <row r="577" spans="1:11" ht="15" customHeight="1">
      <c r="A577" s="244"/>
      <c r="B577" s="946" t="s">
        <v>409</v>
      </c>
      <c r="C577" s="946"/>
      <c r="D577" s="946"/>
      <c r="E577" s="946"/>
      <c r="F577" s="947"/>
      <c r="G577" s="946" t="s">
        <v>410</v>
      </c>
      <c r="H577" s="946"/>
      <c r="I577" s="946"/>
      <c r="J577" s="946"/>
      <c r="K577" s="946"/>
    </row>
    <row r="578" spans="1:11">
      <c r="A578" s="257"/>
      <c r="B578" s="231">
        <v>40544</v>
      </c>
      <c r="C578" s="231">
        <v>40909</v>
      </c>
      <c r="D578" s="231">
        <v>41275</v>
      </c>
      <c r="E578" s="231">
        <v>41640</v>
      </c>
      <c r="F578" s="232">
        <v>42005</v>
      </c>
      <c r="G578" s="231">
        <v>40544</v>
      </c>
      <c r="H578" s="231">
        <v>40909</v>
      </c>
      <c r="I578" s="231">
        <v>41275</v>
      </c>
      <c r="J578" s="231">
        <v>41640</v>
      </c>
      <c r="K578" s="231">
        <v>42005</v>
      </c>
    </row>
    <row r="579" spans="1:11">
      <c r="A579" s="621" t="s">
        <v>33</v>
      </c>
      <c r="B579" s="49" t="s">
        <v>989</v>
      </c>
      <c r="C579" s="49" t="s">
        <v>989</v>
      </c>
      <c r="D579" s="49" t="s">
        <v>989</v>
      </c>
      <c r="E579" s="49" t="s">
        <v>989</v>
      </c>
      <c r="F579" s="51" t="s">
        <v>989</v>
      </c>
      <c r="G579" s="107">
        <v>1662.4839999999999</v>
      </c>
      <c r="H579" s="107">
        <v>1775.5930000000001</v>
      </c>
      <c r="I579" s="107">
        <v>1916.7739999999999</v>
      </c>
      <c r="J579" s="107">
        <v>2072.288</v>
      </c>
      <c r="K579" s="107">
        <v>2259.384</v>
      </c>
    </row>
    <row r="580" spans="1:11">
      <c r="A580" s="66" t="s">
        <v>495</v>
      </c>
      <c r="B580" s="49">
        <v>133.744</v>
      </c>
      <c r="C580" s="49">
        <v>139.28100000000001</v>
      </c>
      <c r="D580" s="49">
        <v>163.691</v>
      </c>
      <c r="E580" s="49">
        <v>156.536</v>
      </c>
      <c r="F580" s="51">
        <v>202.07400000000001</v>
      </c>
      <c r="G580" s="107" t="s">
        <v>989</v>
      </c>
      <c r="H580" s="107" t="s">
        <v>989</v>
      </c>
      <c r="I580" s="107" t="s">
        <v>989</v>
      </c>
      <c r="J580" s="107">
        <v>2.1800000000000002</v>
      </c>
      <c r="K580" s="107">
        <v>2.2719999999999998</v>
      </c>
    </row>
    <row r="581" spans="1:11">
      <c r="A581" s="66" t="s">
        <v>497</v>
      </c>
      <c r="B581" s="49" t="s">
        <v>989</v>
      </c>
      <c r="C581" s="49" t="s">
        <v>989</v>
      </c>
      <c r="D581" s="49" t="s">
        <v>989</v>
      </c>
      <c r="E581" s="49" t="s">
        <v>989</v>
      </c>
      <c r="F581" s="51" t="s">
        <v>989</v>
      </c>
      <c r="G581" s="107">
        <v>3920.7539999999999</v>
      </c>
      <c r="H581" s="107">
        <v>4562.6549999999997</v>
      </c>
      <c r="I581" s="107">
        <v>5125.7569999999996</v>
      </c>
      <c r="J581" s="107">
        <v>5491.1809999999996</v>
      </c>
      <c r="K581" s="107">
        <v>5653.1270000000004</v>
      </c>
    </row>
    <row r="582" spans="1:11" ht="14.25">
      <c r="A582" s="852" t="s">
        <v>712</v>
      </c>
      <c r="B582" s="50" t="s">
        <v>381</v>
      </c>
      <c r="C582" s="50" t="s">
        <v>381</v>
      </c>
      <c r="D582" s="50" t="s">
        <v>381</v>
      </c>
      <c r="E582" s="50" t="s">
        <v>381</v>
      </c>
      <c r="F582" s="52" t="s">
        <v>381</v>
      </c>
      <c r="G582" s="108">
        <v>3084.239</v>
      </c>
      <c r="H582" s="108">
        <v>3127.498</v>
      </c>
      <c r="I582" s="108">
        <v>3580.3139999999999</v>
      </c>
      <c r="J582" s="108">
        <v>3897.76</v>
      </c>
      <c r="K582" s="108">
        <v>4072.8670000000002</v>
      </c>
    </row>
    <row r="583" spans="1:11">
      <c r="A583" s="65" t="s">
        <v>498</v>
      </c>
      <c r="B583" s="50" t="s">
        <v>381</v>
      </c>
      <c r="C583" s="50" t="s">
        <v>381</v>
      </c>
      <c r="D583" s="50" t="s">
        <v>381</v>
      </c>
      <c r="E583" s="50" t="s">
        <v>381</v>
      </c>
      <c r="F583" s="52" t="s">
        <v>381</v>
      </c>
      <c r="G583" s="108" t="s">
        <v>989</v>
      </c>
      <c r="H583" s="108" t="s">
        <v>989</v>
      </c>
      <c r="I583" s="108" t="s">
        <v>989</v>
      </c>
      <c r="J583" s="108" t="s">
        <v>989</v>
      </c>
      <c r="K583" s="108" t="s">
        <v>989</v>
      </c>
    </row>
    <row r="584" spans="1:11" ht="14.25">
      <c r="A584" s="65" t="s">
        <v>385</v>
      </c>
      <c r="B584" s="107" t="s">
        <v>989</v>
      </c>
      <c r="C584" s="107" t="s">
        <v>989</v>
      </c>
      <c r="D584" s="107" t="s">
        <v>989</v>
      </c>
      <c r="E584" s="107">
        <v>1357.08</v>
      </c>
      <c r="F584" s="109">
        <v>1913.133</v>
      </c>
      <c r="G584" s="107" t="s">
        <v>989</v>
      </c>
      <c r="H584" s="107" t="s">
        <v>989</v>
      </c>
      <c r="I584" s="107" t="s">
        <v>989</v>
      </c>
      <c r="J584" s="107">
        <v>85.397999999999996</v>
      </c>
      <c r="K584" s="107">
        <v>247.86799999999999</v>
      </c>
    </row>
    <row r="585" spans="1:11">
      <c r="A585" s="852" t="s">
        <v>159</v>
      </c>
      <c r="B585" s="50">
        <v>501.22</v>
      </c>
      <c r="C585" s="50">
        <v>559.72</v>
      </c>
      <c r="D585" s="50">
        <v>681.54100000000005</v>
      </c>
      <c r="E585" s="50">
        <v>710.19299999999998</v>
      </c>
      <c r="F585" s="52">
        <v>867.83600000000001</v>
      </c>
      <c r="G585" s="50">
        <v>40.53</v>
      </c>
      <c r="H585" s="50">
        <v>43.4</v>
      </c>
      <c r="I585" s="50">
        <v>65.971999999999994</v>
      </c>
      <c r="J585" s="50">
        <v>76.763999999999996</v>
      </c>
      <c r="K585" s="50">
        <v>87.290999999999997</v>
      </c>
    </row>
    <row r="586" spans="1:11">
      <c r="A586" s="65" t="s">
        <v>693</v>
      </c>
      <c r="B586" s="50" t="s">
        <v>989</v>
      </c>
      <c r="C586" s="50" t="s">
        <v>989</v>
      </c>
      <c r="D586" s="50" t="s">
        <v>989</v>
      </c>
      <c r="E586" s="50" t="s">
        <v>989</v>
      </c>
      <c r="F586" s="52" t="s">
        <v>989</v>
      </c>
      <c r="G586" s="50">
        <v>391.53800000000001</v>
      </c>
      <c r="H586" s="107">
        <v>431.61900000000003</v>
      </c>
      <c r="I586" s="50">
        <v>462.10599999999999</v>
      </c>
      <c r="J586" s="50">
        <v>482.005</v>
      </c>
      <c r="K586" s="50">
        <v>515.87800000000004</v>
      </c>
    </row>
    <row r="587" spans="1:11">
      <c r="A587" s="65" t="s">
        <v>924</v>
      </c>
      <c r="B587" s="50">
        <v>13.8</v>
      </c>
      <c r="C587" s="50">
        <v>16</v>
      </c>
      <c r="D587" s="50">
        <v>17.7</v>
      </c>
      <c r="E587" s="50">
        <v>22.4</v>
      </c>
      <c r="F587" s="52">
        <v>27.79</v>
      </c>
      <c r="G587" s="50">
        <v>322.2</v>
      </c>
      <c r="H587" s="107">
        <v>399.1</v>
      </c>
      <c r="I587" s="50">
        <v>512</v>
      </c>
      <c r="J587" s="50">
        <v>619.42999999999995</v>
      </c>
      <c r="K587" s="50">
        <v>791.67</v>
      </c>
    </row>
    <row r="588" spans="1:11" ht="14.25">
      <c r="A588" s="852" t="s">
        <v>1090</v>
      </c>
      <c r="B588" s="50" t="s">
        <v>989</v>
      </c>
      <c r="C588" s="50" t="s">
        <v>989</v>
      </c>
      <c r="D588" s="50" t="s">
        <v>989</v>
      </c>
      <c r="E588" s="50" t="s">
        <v>989</v>
      </c>
      <c r="F588" s="52" t="s">
        <v>381</v>
      </c>
      <c r="G588" s="50">
        <v>585.75800000000004</v>
      </c>
      <c r="H588" s="50">
        <v>537.46</v>
      </c>
      <c r="I588" s="50">
        <v>587.45000000000005</v>
      </c>
      <c r="J588" s="107">
        <v>643.95899999999995</v>
      </c>
      <c r="K588" s="107">
        <v>652.63199999999995</v>
      </c>
    </row>
    <row r="589" spans="1:11">
      <c r="A589" s="65" t="s">
        <v>765</v>
      </c>
      <c r="B589" s="50" t="s">
        <v>989</v>
      </c>
      <c r="C589" s="50" t="s">
        <v>989</v>
      </c>
      <c r="D589" s="50" t="s">
        <v>989</v>
      </c>
      <c r="E589" s="50" t="s">
        <v>989</v>
      </c>
      <c r="F589" s="52" t="s">
        <v>989</v>
      </c>
      <c r="G589" s="50">
        <v>6111.3540000000003</v>
      </c>
      <c r="H589" s="50">
        <v>6813.7910000000002</v>
      </c>
      <c r="I589" s="50" t="s">
        <v>989</v>
      </c>
      <c r="J589" s="107" t="s">
        <v>989</v>
      </c>
      <c r="K589" s="107" t="s">
        <v>989</v>
      </c>
    </row>
    <row r="590" spans="1:11">
      <c r="A590" s="65" t="s">
        <v>871</v>
      </c>
      <c r="B590" s="50" t="s">
        <v>381</v>
      </c>
      <c r="C590" s="50" t="s">
        <v>381</v>
      </c>
      <c r="D590" s="50" t="s">
        <v>381</v>
      </c>
      <c r="E590" s="50" t="s">
        <v>381</v>
      </c>
      <c r="F590" s="52" t="s">
        <v>381</v>
      </c>
      <c r="G590" s="50">
        <v>6455.28</v>
      </c>
      <c r="H590" s="50">
        <v>7348.27</v>
      </c>
      <c r="I590" s="50">
        <v>8034.24</v>
      </c>
      <c r="J590" s="107">
        <v>8748.59</v>
      </c>
      <c r="K590" s="107">
        <v>9719.49</v>
      </c>
    </row>
    <row r="591" spans="1:11">
      <c r="A591" s="65" t="s">
        <v>872</v>
      </c>
      <c r="B591" s="50" t="s">
        <v>381</v>
      </c>
      <c r="C591" s="50" t="s">
        <v>381</v>
      </c>
      <c r="D591" s="50" t="s">
        <v>381</v>
      </c>
      <c r="E591" s="50" t="s">
        <v>381</v>
      </c>
      <c r="F591" s="52" t="s">
        <v>381</v>
      </c>
      <c r="G591" s="50">
        <v>491.017</v>
      </c>
      <c r="H591" s="50">
        <v>585.56100000000004</v>
      </c>
      <c r="I591" s="50">
        <v>643.66499999999996</v>
      </c>
      <c r="J591" s="107">
        <v>676.83699999999999</v>
      </c>
      <c r="K591" s="107">
        <v>725.553</v>
      </c>
    </row>
    <row r="592" spans="1:11" ht="14.25">
      <c r="A592" s="853" t="s">
        <v>1091</v>
      </c>
      <c r="B592" s="49">
        <v>110.526</v>
      </c>
      <c r="C592" s="49">
        <v>112.236</v>
      </c>
      <c r="D592" s="49">
        <v>121.18600000000001</v>
      </c>
      <c r="E592" s="49">
        <v>131.209</v>
      </c>
      <c r="F592" s="51">
        <v>141.16399999999999</v>
      </c>
      <c r="G592" s="50" t="s">
        <v>989</v>
      </c>
      <c r="H592" s="50" t="s">
        <v>989</v>
      </c>
      <c r="I592" s="50" t="s">
        <v>989</v>
      </c>
      <c r="J592" s="107" t="s">
        <v>989</v>
      </c>
      <c r="K592" s="107" t="s">
        <v>989</v>
      </c>
    </row>
    <row r="593" spans="1:11">
      <c r="A593" s="66" t="s">
        <v>873</v>
      </c>
      <c r="B593" s="49" t="s">
        <v>989</v>
      </c>
      <c r="C593" s="49" t="s">
        <v>989</v>
      </c>
      <c r="D593" s="49" t="s">
        <v>989</v>
      </c>
      <c r="E593" s="49" t="s">
        <v>989</v>
      </c>
      <c r="F593" s="51" t="s">
        <v>989</v>
      </c>
      <c r="G593" s="50">
        <v>105.235</v>
      </c>
      <c r="H593" s="50">
        <v>222.72300000000001</v>
      </c>
      <c r="I593" s="50">
        <v>434.42200000000003</v>
      </c>
      <c r="J593" s="107">
        <v>714.30799999999999</v>
      </c>
      <c r="K593" s="107">
        <v>951.36</v>
      </c>
    </row>
    <row r="594" spans="1:11">
      <c r="A594" s="66" t="s">
        <v>874</v>
      </c>
      <c r="B594" s="49" t="s">
        <v>381</v>
      </c>
      <c r="C594" s="49" t="s">
        <v>381</v>
      </c>
      <c r="D594" s="49" t="s">
        <v>381</v>
      </c>
      <c r="E594" s="49" t="s">
        <v>381</v>
      </c>
      <c r="F594" s="51" t="s">
        <v>381</v>
      </c>
      <c r="G594" s="50">
        <v>40.47</v>
      </c>
      <c r="H594" s="50">
        <v>53.35</v>
      </c>
      <c r="I594" s="50">
        <v>67.186999999999998</v>
      </c>
      <c r="J594" s="107">
        <v>82.14</v>
      </c>
      <c r="K594" s="107">
        <v>97.98</v>
      </c>
    </row>
    <row r="595" spans="1:11">
      <c r="A595" s="65" t="s">
        <v>6</v>
      </c>
      <c r="B595" s="49" t="s">
        <v>989</v>
      </c>
      <c r="C595" s="49" t="s">
        <v>989</v>
      </c>
      <c r="D595" s="49" t="s">
        <v>989</v>
      </c>
      <c r="E595" s="49" t="s">
        <v>989</v>
      </c>
      <c r="F595" s="51" t="s">
        <v>989</v>
      </c>
      <c r="G595" s="49" t="s">
        <v>989</v>
      </c>
      <c r="H595" s="49" t="s">
        <v>989</v>
      </c>
      <c r="I595" s="49">
        <v>251.13200000000001</v>
      </c>
      <c r="J595" s="49">
        <v>287.10000000000002</v>
      </c>
      <c r="K595" s="49">
        <v>311.36200000000002</v>
      </c>
    </row>
    <row r="596" spans="1:11">
      <c r="A596" s="65" t="s">
        <v>875</v>
      </c>
      <c r="B596" s="49" t="s">
        <v>989</v>
      </c>
      <c r="C596" s="49" t="s">
        <v>989</v>
      </c>
      <c r="D596" s="49" t="s">
        <v>989</v>
      </c>
      <c r="E596" s="49" t="s">
        <v>989</v>
      </c>
      <c r="F596" s="51" t="s">
        <v>989</v>
      </c>
      <c r="G596" s="49" t="s">
        <v>989</v>
      </c>
      <c r="H596" s="49" t="s">
        <v>989</v>
      </c>
      <c r="I596" s="49" t="s">
        <v>989</v>
      </c>
      <c r="J596" s="49" t="s">
        <v>989</v>
      </c>
      <c r="K596" s="49" t="s">
        <v>989</v>
      </c>
    </row>
    <row r="597" spans="1:11">
      <c r="A597" s="65" t="s">
        <v>7</v>
      </c>
      <c r="B597" s="49">
        <v>42</v>
      </c>
      <c r="C597" s="49">
        <v>43</v>
      </c>
      <c r="D597" s="49">
        <v>42.564</v>
      </c>
      <c r="E597" s="49">
        <v>44.656999999999996</v>
      </c>
      <c r="F597" s="51">
        <v>61</v>
      </c>
      <c r="G597" s="49">
        <v>311</v>
      </c>
      <c r="H597" s="49">
        <v>337</v>
      </c>
      <c r="I597" s="49">
        <v>368.65800000000002</v>
      </c>
      <c r="J597" s="49">
        <v>405.76900000000001</v>
      </c>
      <c r="K597" s="49">
        <v>441</v>
      </c>
    </row>
    <row r="598" spans="1:11" ht="14.25">
      <c r="A598" s="852" t="s">
        <v>163</v>
      </c>
      <c r="B598" s="50" t="s">
        <v>989</v>
      </c>
      <c r="C598" s="50" t="s">
        <v>989</v>
      </c>
      <c r="D598" s="50" t="s">
        <v>989</v>
      </c>
      <c r="E598" s="50" t="s">
        <v>989</v>
      </c>
      <c r="F598" s="52" t="s">
        <v>989</v>
      </c>
      <c r="G598" s="49">
        <v>190.31</v>
      </c>
      <c r="H598" s="49">
        <v>215.74</v>
      </c>
      <c r="I598" s="49">
        <v>240.23</v>
      </c>
      <c r="J598" s="49">
        <v>269.70999999999998</v>
      </c>
      <c r="K598" s="49">
        <v>296.45</v>
      </c>
    </row>
    <row r="599" spans="1:11">
      <c r="A599" s="65" t="s">
        <v>876</v>
      </c>
      <c r="B599" s="50" t="s">
        <v>381</v>
      </c>
      <c r="C599" s="50" t="s">
        <v>381</v>
      </c>
      <c r="D599" s="50" t="s">
        <v>381</v>
      </c>
      <c r="E599" s="50" t="s">
        <v>381</v>
      </c>
      <c r="F599" s="52" t="s">
        <v>381</v>
      </c>
      <c r="G599" s="49">
        <v>2181.596</v>
      </c>
      <c r="H599" s="49">
        <v>2427.25</v>
      </c>
      <c r="I599" s="49">
        <v>2640.0940000000001</v>
      </c>
      <c r="J599" s="49">
        <v>2739.4079999999999</v>
      </c>
      <c r="K599" s="49">
        <v>2947.9650000000001</v>
      </c>
    </row>
    <row r="600" spans="1:11">
      <c r="A600" s="65" t="s">
        <v>9</v>
      </c>
      <c r="B600" s="49">
        <v>363</v>
      </c>
      <c r="C600" s="49">
        <v>368</v>
      </c>
      <c r="D600" s="49">
        <v>374</v>
      </c>
      <c r="E600" s="49">
        <v>381</v>
      </c>
      <c r="F600" s="51">
        <v>370</v>
      </c>
      <c r="G600" s="49">
        <v>1926</v>
      </c>
      <c r="H600" s="49">
        <v>2023</v>
      </c>
      <c r="I600" s="49">
        <v>2194</v>
      </c>
      <c r="J600" s="49">
        <v>2402</v>
      </c>
      <c r="K600" s="49">
        <v>2687</v>
      </c>
    </row>
    <row r="601" spans="1:11">
      <c r="A601" s="66" t="s">
        <v>176</v>
      </c>
      <c r="B601" s="107" t="s">
        <v>989</v>
      </c>
      <c r="C601" s="107" t="s">
        <v>989</v>
      </c>
      <c r="D601" s="107" t="s">
        <v>989</v>
      </c>
      <c r="E601" s="107" t="s">
        <v>989</v>
      </c>
      <c r="F601" s="109" t="s">
        <v>989</v>
      </c>
      <c r="G601" s="49">
        <v>24279.8</v>
      </c>
      <c r="H601" s="49">
        <v>26221.4</v>
      </c>
      <c r="I601" s="49">
        <v>28199.7</v>
      </c>
      <c r="J601" s="49">
        <v>30573.7</v>
      </c>
      <c r="K601" s="49" t="s">
        <v>989</v>
      </c>
    </row>
    <row r="602" spans="1:11" ht="14.25">
      <c r="A602" s="85" t="s">
        <v>1285</v>
      </c>
      <c r="B602" s="54">
        <v>1164.29</v>
      </c>
      <c r="C602" s="54">
        <v>1238.2370000000001</v>
      </c>
      <c r="D602" s="54">
        <v>1400.6820000000002</v>
      </c>
      <c r="E602" s="54">
        <v>2803.0750000000003</v>
      </c>
      <c r="F602" s="55">
        <v>3582.9969999999994</v>
      </c>
      <c r="G602" s="54">
        <v>52099.565000000002</v>
      </c>
      <c r="H602" s="54">
        <v>57125.41</v>
      </c>
      <c r="I602" s="54">
        <v>55323.701000000001</v>
      </c>
      <c r="J602" s="54">
        <v>60270.527000000002</v>
      </c>
      <c r="K602" s="54">
        <v>32461.149000000001</v>
      </c>
    </row>
    <row r="603" spans="1:11" ht="14.25" customHeight="1">
      <c r="A603" s="928" t="s">
        <v>836</v>
      </c>
      <c r="B603" s="929"/>
      <c r="C603" s="929"/>
      <c r="D603" s="929"/>
      <c r="E603" s="929"/>
      <c r="F603" s="929"/>
      <c r="G603" s="929"/>
      <c r="H603" s="929"/>
      <c r="I603" s="929"/>
      <c r="J603" s="929"/>
      <c r="K603" s="929"/>
    </row>
    <row r="604" spans="1:11" ht="53.25" customHeight="1">
      <c r="A604" s="941" t="s">
        <v>1089</v>
      </c>
      <c r="B604" s="942"/>
      <c r="C604" s="942"/>
      <c r="D604" s="942"/>
      <c r="E604" s="942"/>
      <c r="F604" s="942"/>
      <c r="G604" s="942"/>
      <c r="H604" s="942"/>
      <c r="I604" s="942"/>
      <c r="J604" s="942"/>
      <c r="K604" s="942"/>
    </row>
    <row r="605" spans="1:11" ht="12.75" customHeight="1">
      <c r="A605" s="8"/>
    </row>
    <row r="606" spans="1:11" ht="12.75" customHeight="1">
      <c r="A606" s="8"/>
    </row>
    <row r="607" spans="1:11" ht="12.75" customHeight="1">
      <c r="A607" s="8"/>
    </row>
    <row r="608" spans="1:11" ht="12.75" customHeight="1">
      <c r="A608" s="8"/>
    </row>
    <row r="609" spans="1:11" ht="12.75" customHeight="1">
      <c r="A609" s="924" t="s">
        <v>139</v>
      </c>
      <c r="B609" s="924"/>
      <c r="C609" s="924"/>
      <c r="D609" s="924"/>
      <c r="E609" s="924"/>
      <c r="F609" s="924"/>
      <c r="G609" s="924"/>
      <c r="H609" s="924"/>
      <c r="I609" s="924"/>
      <c r="J609" s="924"/>
      <c r="K609" s="924"/>
    </row>
    <row r="610" spans="1:11" ht="30" customHeight="1">
      <c r="A610" s="945" t="s">
        <v>656</v>
      </c>
      <c r="B610" s="945"/>
      <c r="C610" s="945"/>
      <c r="D610" s="945"/>
      <c r="E610" s="945"/>
      <c r="F610" s="945"/>
      <c r="G610" s="945"/>
      <c r="H610" s="945"/>
      <c r="I610" s="945"/>
      <c r="J610" s="945"/>
      <c r="K610" s="945"/>
    </row>
    <row r="611" spans="1:11" ht="12.75" customHeight="1">
      <c r="A611" s="57" t="s">
        <v>451</v>
      </c>
    </row>
    <row r="612" spans="1:11" ht="12.75" customHeight="1">
      <c r="A612" s="58"/>
      <c r="B612" s="248"/>
      <c r="C612" s="248"/>
      <c r="D612" s="248"/>
      <c r="E612" s="248"/>
      <c r="F612" s="248"/>
      <c r="G612" s="248"/>
      <c r="H612" s="248"/>
      <c r="I612" s="248"/>
      <c r="J612" s="248"/>
      <c r="K612" s="248"/>
    </row>
    <row r="613" spans="1:11" ht="15" customHeight="1">
      <c r="A613" s="255"/>
      <c r="B613" s="927" t="s">
        <v>0</v>
      </c>
      <c r="C613" s="927"/>
      <c r="D613" s="927"/>
      <c r="E613" s="927"/>
      <c r="F613" s="937"/>
      <c r="G613" s="927" t="s">
        <v>1</v>
      </c>
      <c r="H613" s="927"/>
      <c r="I613" s="927"/>
      <c r="J613" s="927"/>
      <c r="K613" s="927"/>
    </row>
    <row r="614" spans="1:11" ht="12.75" customHeight="1">
      <c r="A614" s="257"/>
      <c r="B614" s="231">
        <v>40544</v>
      </c>
      <c r="C614" s="231">
        <v>40909</v>
      </c>
      <c r="D614" s="231">
        <v>41275</v>
      </c>
      <c r="E614" s="231">
        <v>41640</v>
      </c>
      <c r="F614" s="232">
        <v>42005</v>
      </c>
      <c r="G614" s="231">
        <v>40544</v>
      </c>
      <c r="H614" s="231">
        <v>40909</v>
      </c>
      <c r="I614" s="231">
        <v>41275</v>
      </c>
      <c r="J614" s="231">
        <v>41640</v>
      </c>
      <c r="K614" s="231">
        <v>42005</v>
      </c>
    </row>
    <row r="615" spans="1:11" ht="12.75" customHeight="1">
      <c r="A615" s="621" t="s">
        <v>33</v>
      </c>
      <c r="B615" s="15">
        <v>23.287013982613672</v>
      </c>
      <c r="C615" s="15">
        <v>22.244437765320622</v>
      </c>
      <c r="D615" s="15">
        <v>21.692046624763531</v>
      </c>
      <c r="E615" s="15">
        <v>20.51908774006704</v>
      </c>
      <c r="F615" s="48">
        <v>19.669241430821955</v>
      </c>
      <c r="G615" s="15">
        <v>10.3514980031122</v>
      </c>
      <c r="H615" s="15">
        <v>9.9962351975274064</v>
      </c>
      <c r="I615" s="15">
        <v>10.032451676247536</v>
      </c>
      <c r="J615" s="15">
        <v>10.153636927868531</v>
      </c>
      <c r="K615" s="15">
        <v>10.273650878812507</v>
      </c>
    </row>
    <row r="616" spans="1:11" ht="12.75" customHeight="1">
      <c r="A616" s="66" t="s">
        <v>495</v>
      </c>
      <c r="B616" s="15">
        <v>41.024416617349658</v>
      </c>
      <c r="C616" s="15">
        <v>37.706015536169083</v>
      </c>
      <c r="D616" s="15">
        <v>37.856383045660706</v>
      </c>
      <c r="E616" s="15">
        <v>39.707908034272684</v>
      </c>
      <c r="F616" s="48">
        <v>38.765463453605321</v>
      </c>
      <c r="G616" s="15">
        <v>10.571236878710517</v>
      </c>
      <c r="H616" s="15">
        <v>11.375853025689839</v>
      </c>
      <c r="I616" s="15">
        <v>11.588542148598822</v>
      </c>
      <c r="J616" s="15">
        <v>15.386090759139206</v>
      </c>
      <c r="K616" s="15">
        <v>12.740289185383908</v>
      </c>
    </row>
    <row r="617" spans="1:11" ht="12.75" customHeight="1">
      <c r="A617" s="66" t="s">
        <v>497</v>
      </c>
      <c r="B617" s="15">
        <v>39.266922645418639</v>
      </c>
      <c r="C617" s="15">
        <v>38.68771843365068</v>
      </c>
      <c r="D617" s="15">
        <v>37.262863099035918</v>
      </c>
      <c r="E617" s="15">
        <v>35.153090358340364</v>
      </c>
      <c r="F617" s="48">
        <v>36.123211348713177</v>
      </c>
      <c r="G617" s="15">
        <v>19.035137652838582</v>
      </c>
      <c r="H617" s="15">
        <v>18.393806450654374</v>
      </c>
      <c r="I617" s="15">
        <v>19.036531094423253</v>
      </c>
      <c r="J617" s="15">
        <v>20.166600225687638</v>
      </c>
      <c r="K617" s="15">
        <v>18.647301384445392</v>
      </c>
    </row>
    <row r="618" spans="1:11" ht="12.75" customHeight="1">
      <c r="A618" s="65" t="s">
        <v>496</v>
      </c>
      <c r="B618" s="15">
        <v>10.633311015091506</v>
      </c>
      <c r="C618" s="15">
        <v>11.219260043634202</v>
      </c>
      <c r="D618" s="15">
        <v>11.330995890734483</v>
      </c>
      <c r="E618" s="15">
        <v>10.948748683585974</v>
      </c>
      <c r="F618" s="48">
        <v>10.98115734790426</v>
      </c>
      <c r="G618" s="15">
        <v>6.8642754769250702</v>
      </c>
      <c r="H618" s="15">
        <v>6.9060197561750529</v>
      </c>
      <c r="I618" s="15">
        <v>6.7353282724088501</v>
      </c>
      <c r="J618" s="15">
        <v>6.6114143535809804</v>
      </c>
      <c r="K618" s="15">
        <v>6.5950449093736889</v>
      </c>
    </row>
    <row r="619" spans="1:11" ht="12.75" customHeight="1">
      <c r="A619" s="65" t="s">
        <v>498</v>
      </c>
      <c r="B619" s="15">
        <v>13.90636305127515</v>
      </c>
      <c r="C619" s="15">
        <v>12.586215515132906</v>
      </c>
      <c r="D619" s="15">
        <v>11.851540055175109</v>
      </c>
      <c r="E619" s="15">
        <v>11.217707469040013</v>
      </c>
      <c r="F619" s="48" t="s">
        <v>989</v>
      </c>
      <c r="G619" s="15" t="s">
        <v>989</v>
      </c>
      <c r="H619" s="15" t="s">
        <v>989</v>
      </c>
      <c r="I619" s="15" t="s">
        <v>989</v>
      </c>
      <c r="J619" s="15" t="s">
        <v>989</v>
      </c>
      <c r="K619" s="15" t="s">
        <v>989</v>
      </c>
    </row>
    <row r="620" spans="1:11" ht="12.75" customHeight="1">
      <c r="A620" s="65" t="s">
        <v>158</v>
      </c>
      <c r="B620" s="25">
        <v>17.073207792974809</v>
      </c>
      <c r="C620" s="25">
        <v>17.232121774432791</v>
      </c>
      <c r="D620" s="25">
        <v>18.063515902984616</v>
      </c>
      <c r="E620" s="25">
        <v>18.04846521399449</v>
      </c>
      <c r="F620" s="28">
        <v>17.031811976956877</v>
      </c>
      <c r="G620" s="25">
        <v>20.260100310725864</v>
      </c>
      <c r="H620" s="25">
        <v>19.71453637002357</v>
      </c>
      <c r="I620" s="25">
        <v>17.271562297008366</v>
      </c>
      <c r="J620" s="25">
        <v>18.706175183430982</v>
      </c>
      <c r="K620" s="25">
        <v>19.523891759093512</v>
      </c>
    </row>
    <row r="621" spans="1:11" ht="12.75" customHeight="1">
      <c r="A621" s="852" t="s">
        <v>159</v>
      </c>
      <c r="B621" s="25">
        <v>34.232890404217216</v>
      </c>
      <c r="C621" s="25">
        <v>33.7770102192667</v>
      </c>
      <c r="D621" s="25">
        <v>31.738024309273136</v>
      </c>
      <c r="E621" s="25">
        <v>33.072864802534966</v>
      </c>
      <c r="F621" s="28">
        <v>30.549336069036318</v>
      </c>
      <c r="G621" s="25">
        <v>48.753772113336183</v>
      </c>
      <c r="H621" s="25">
        <v>48.375186017011977</v>
      </c>
      <c r="I621" s="25">
        <v>49.395285059117214</v>
      </c>
      <c r="J621" s="25">
        <v>48.012696090353863</v>
      </c>
      <c r="K621" s="25">
        <v>50.59847405685904</v>
      </c>
    </row>
    <row r="622" spans="1:11" ht="12.75" customHeight="1">
      <c r="A622" s="66" t="s">
        <v>693</v>
      </c>
      <c r="B622" s="97" t="s">
        <v>989</v>
      </c>
      <c r="C622" s="97" t="s">
        <v>989</v>
      </c>
      <c r="D622" s="97" t="s">
        <v>989</v>
      </c>
      <c r="E622" s="97" t="s">
        <v>989</v>
      </c>
      <c r="F622" s="102" t="s">
        <v>989</v>
      </c>
      <c r="G622" s="97" t="s">
        <v>989</v>
      </c>
      <c r="H622" s="97" t="s">
        <v>989</v>
      </c>
      <c r="I622" s="97" t="s">
        <v>989</v>
      </c>
      <c r="J622" s="97" t="s">
        <v>989</v>
      </c>
      <c r="K622" s="97" t="s">
        <v>989</v>
      </c>
    </row>
    <row r="623" spans="1:11" ht="12.75" customHeight="1">
      <c r="A623" s="66" t="s">
        <v>924</v>
      </c>
      <c r="B623" s="97">
        <v>5.2460381482734402</v>
      </c>
      <c r="C623" s="97">
        <v>6.8485145969193368</v>
      </c>
      <c r="D623" s="97">
        <v>9.3473303613616299</v>
      </c>
      <c r="E623" s="97">
        <v>9.9772633029005995</v>
      </c>
      <c r="F623" s="102">
        <v>10.278190814844258</v>
      </c>
      <c r="G623" s="97">
        <v>2.1429129043170523</v>
      </c>
      <c r="H623" s="97">
        <v>2.0627351985601758</v>
      </c>
      <c r="I623" s="97">
        <v>1.9814286007765476</v>
      </c>
      <c r="J623" s="97">
        <v>1.9855954062735011</v>
      </c>
      <c r="K623" s="97">
        <v>1.661665862279444</v>
      </c>
    </row>
    <row r="624" spans="1:11" ht="12.75" customHeight="1">
      <c r="A624" s="66" t="s">
        <v>119</v>
      </c>
      <c r="B624" s="97">
        <v>32.579022765910416</v>
      </c>
      <c r="C624" s="97">
        <v>31.854757238397347</v>
      </c>
      <c r="D624" s="97">
        <v>30.061191749244934</v>
      </c>
      <c r="E624" s="97">
        <v>29.85712857851723</v>
      </c>
      <c r="F624" s="102">
        <v>29.387736347554398</v>
      </c>
      <c r="G624" s="97">
        <v>15.510683720959054</v>
      </c>
      <c r="H624" s="97">
        <v>15.21098943284909</v>
      </c>
      <c r="I624" s="97">
        <v>14.882920422120566</v>
      </c>
      <c r="J624" s="97">
        <v>13.476524625579453</v>
      </c>
      <c r="K624" s="97">
        <v>13.629721082666332</v>
      </c>
    </row>
    <row r="625" spans="1:11" ht="12.75" customHeight="1">
      <c r="A625" s="66" t="s">
        <v>4</v>
      </c>
      <c r="B625" s="97">
        <v>14.401693981236368</v>
      </c>
      <c r="C625" s="97">
        <v>13.34258909830309</v>
      </c>
      <c r="D625" s="97">
        <v>30.150823043881811</v>
      </c>
      <c r="E625" s="97" t="s">
        <v>989</v>
      </c>
      <c r="F625" s="902" t="s">
        <v>989</v>
      </c>
      <c r="G625" s="97" t="s">
        <v>989</v>
      </c>
      <c r="H625" s="97" t="s">
        <v>989</v>
      </c>
      <c r="I625" s="97" t="s">
        <v>989</v>
      </c>
      <c r="J625" s="97" t="s">
        <v>989</v>
      </c>
      <c r="K625" s="97" t="s">
        <v>989</v>
      </c>
    </row>
    <row r="626" spans="1:11" ht="12.75" customHeight="1">
      <c r="A626" s="66" t="s">
        <v>871</v>
      </c>
      <c r="B626" s="97">
        <v>21.564532481161102</v>
      </c>
      <c r="C626" s="97">
        <v>20.766763310887992</v>
      </c>
      <c r="D626" s="97">
        <v>20.172657628345025</v>
      </c>
      <c r="E626" s="97">
        <v>19.561645140548219</v>
      </c>
      <c r="F626" s="102">
        <v>18.985839402172243</v>
      </c>
      <c r="G626" s="97">
        <v>11.061737032140252</v>
      </c>
      <c r="H626" s="97">
        <v>10.845148138598178</v>
      </c>
      <c r="I626" s="97">
        <v>9.9972631316821268</v>
      </c>
      <c r="J626" s="97">
        <v>8.9967796820961432</v>
      </c>
      <c r="K626" s="97">
        <v>8.0881465626370908</v>
      </c>
    </row>
    <row r="627" spans="1:11" ht="12.75" customHeight="1">
      <c r="A627" s="66" t="s">
        <v>872</v>
      </c>
      <c r="B627" s="97">
        <v>35.671468740661254</v>
      </c>
      <c r="C627" s="97">
        <v>33.801595483294754</v>
      </c>
      <c r="D627" s="97">
        <v>32.747139560817644</v>
      </c>
      <c r="E627" s="97">
        <v>31.466426792075598</v>
      </c>
      <c r="F627" s="102">
        <v>29.555127689405623</v>
      </c>
      <c r="G627" s="97">
        <v>1.9942020478556517</v>
      </c>
      <c r="H627" s="97">
        <v>2.0092054195825062</v>
      </c>
      <c r="I627" s="97">
        <v>1.974769110136857</v>
      </c>
      <c r="J627" s="97">
        <v>2.0441286134140455</v>
      </c>
      <c r="K627" s="97">
        <v>2.08265801214081</v>
      </c>
    </row>
    <row r="628" spans="1:11" ht="12.75" customHeight="1">
      <c r="A628" s="66" t="s">
        <v>5</v>
      </c>
      <c r="B628" s="94">
        <v>29.403571629304952</v>
      </c>
      <c r="C628" s="94">
        <v>28.075765362054309</v>
      </c>
      <c r="D628" s="94">
        <v>31.706394225129568</v>
      </c>
      <c r="E628" s="94">
        <v>31.66929307893481</v>
      </c>
      <c r="F628" s="145">
        <v>29.294002376522464</v>
      </c>
      <c r="G628" s="94">
        <v>23.916355678394559</v>
      </c>
      <c r="H628" s="94">
        <v>23.665600604225009</v>
      </c>
      <c r="I628" s="94">
        <v>20.937164667101772</v>
      </c>
      <c r="J628" s="94">
        <v>18.032811786290484</v>
      </c>
      <c r="K628" s="94">
        <v>19.30617897325499</v>
      </c>
    </row>
    <row r="629" spans="1:11" ht="12.75" customHeight="1">
      <c r="A629" s="66" t="s">
        <v>873</v>
      </c>
      <c r="B629" s="94">
        <v>58.723233479682648</v>
      </c>
      <c r="C629" s="94">
        <v>45.962169295597008</v>
      </c>
      <c r="D629" s="94">
        <v>35.122733474032835</v>
      </c>
      <c r="E629" s="94">
        <v>26.423354341065959</v>
      </c>
      <c r="F629" s="145">
        <v>20.195045754154862</v>
      </c>
      <c r="G629" s="94">
        <v>2.5819669978782849</v>
      </c>
      <c r="H629" s="94">
        <v>1.4028646457438982</v>
      </c>
      <c r="I629" s="94">
        <v>1.0513776877865968</v>
      </c>
      <c r="J629" s="94">
        <v>0.78725859322782865</v>
      </c>
      <c r="K629" s="94">
        <v>0.5635752866027095</v>
      </c>
    </row>
    <row r="630" spans="1:11" ht="12.75" customHeight="1">
      <c r="A630" s="66" t="s">
        <v>874</v>
      </c>
      <c r="B630" s="94">
        <v>0.32269214395432672</v>
      </c>
      <c r="C630" s="94">
        <v>0.36198360423614201</v>
      </c>
      <c r="D630" s="94">
        <v>0.4209073215567265</v>
      </c>
      <c r="E630" s="94">
        <v>0.42156197693601405</v>
      </c>
      <c r="F630" s="145">
        <v>0.48363939629698138</v>
      </c>
      <c r="G630" s="94">
        <v>8.0072492296358974E-2</v>
      </c>
      <c r="H630" s="94">
        <v>7.1774189610808115E-2</v>
      </c>
      <c r="I630" s="94">
        <v>8.2803354878945343E-2</v>
      </c>
      <c r="J630" s="94">
        <v>7.9877013482758205E-2</v>
      </c>
      <c r="K630" s="94">
        <v>0.10076002975569627</v>
      </c>
    </row>
    <row r="631" spans="1:11" ht="12.75" customHeight="1">
      <c r="A631" s="66" t="s">
        <v>6</v>
      </c>
      <c r="B631" s="94">
        <v>1.1478056271475046</v>
      </c>
      <c r="C631" s="94">
        <v>1.1661298850705737</v>
      </c>
      <c r="D631" s="94">
        <v>1.1329445700351373</v>
      </c>
      <c r="E631" s="94">
        <v>1.0457364644273086</v>
      </c>
      <c r="F631" s="145">
        <v>1.5085891363914061</v>
      </c>
      <c r="G631" s="94">
        <v>1.677813055362769</v>
      </c>
      <c r="H631" s="94">
        <v>1.6498909630414254</v>
      </c>
      <c r="I631" s="94">
        <v>1.5168140347709966</v>
      </c>
      <c r="J631" s="94">
        <v>1.4714055752026578</v>
      </c>
      <c r="K631" s="94">
        <v>1.4149630086221401</v>
      </c>
    </row>
    <row r="632" spans="1:11" ht="12.75" customHeight="1">
      <c r="A632" s="66" t="s">
        <v>875</v>
      </c>
      <c r="B632" s="94">
        <v>23.835815404173356</v>
      </c>
      <c r="C632" s="94">
        <v>23.602295991263414</v>
      </c>
      <c r="D632" s="94">
        <v>21.595319234108477</v>
      </c>
      <c r="E632" s="94">
        <v>20.259471063871569</v>
      </c>
      <c r="F632" s="145">
        <v>19.437192898949668</v>
      </c>
      <c r="G632" s="94">
        <v>26.392338857524035</v>
      </c>
      <c r="H632" s="94">
        <v>25.546641793066723</v>
      </c>
      <c r="I632" s="94">
        <v>24.891506932638769</v>
      </c>
      <c r="J632" s="94">
        <v>22.900684399656299</v>
      </c>
      <c r="K632" s="94">
        <v>20.611364081524336</v>
      </c>
    </row>
    <row r="633" spans="1:11" ht="12.75" customHeight="1">
      <c r="A633" s="66" t="s">
        <v>7</v>
      </c>
      <c r="B633" s="94">
        <v>26.785714285714285</v>
      </c>
      <c r="C633" s="94">
        <v>25.670910286294902</v>
      </c>
      <c r="D633" s="94">
        <v>24.804766510568662</v>
      </c>
      <c r="E633" s="94">
        <v>24.538681757400386</v>
      </c>
      <c r="F633" s="145">
        <v>25.558746564799751</v>
      </c>
      <c r="G633" s="94">
        <v>9.3153687467766879</v>
      </c>
      <c r="H633" s="94">
        <v>8.8757396449704142</v>
      </c>
      <c r="I633" s="94">
        <v>8.6566970372454399</v>
      </c>
      <c r="J633" s="94">
        <v>8.2821256088195661</v>
      </c>
      <c r="K633" s="94">
        <v>6.6525086123932793</v>
      </c>
    </row>
    <row r="634" spans="1:11" ht="12.75" customHeight="1">
      <c r="A634" s="66" t="s">
        <v>8</v>
      </c>
      <c r="B634" s="94">
        <v>53.747279020804335</v>
      </c>
      <c r="C634" s="94">
        <v>56.662412915122395</v>
      </c>
      <c r="D634" s="94">
        <v>55.581485120718696</v>
      </c>
      <c r="E634" s="94">
        <v>53.480208072547221</v>
      </c>
      <c r="F634" s="145">
        <v>48.260467778581067</v>
      </c>
      <c r="G634" s="94">
        <v>3.2815901223994572</v>
      </c>
      <c r="H634" s="94">
        <v>3.382037770871368</v>
      </c>
      <c r="I634" s="94">
        <v>3.3197641774284112</v>
      </c>
      <c r="J634" s="94">
        <v>3.210103201758046</v>
      </c>
      <c r="K634" s="94">
        <v>2.8936205309398102</v>
      </c>
    </row>
    <row r="635" spans="1:11" ht="12.75" customHeight="1">
      <c r="A635" s="66" t="s">
        <v>876</v>
      </c>
      <c r="B635" s="94" t="s">
        <v>989</v>
      </c>
      <c r="C635" s="94">
        <v>0.51517932933520116</v>
      </c>
      <c r="D635" s="94">
        <v>6.6320482108035117</v>
      </c>
      <c r="E635" s="94">
        <v>7.1227038757436683</v>
      </c>
      <c r="F635" s="145">
        <v>7.578079532334125</v>
      </c>
      <c r="G635" s="94" t="s">
        <v>381</v>
      </c>
      <c r="H635" s="94" t="s">
        <v>381</v>
      </c>
      <c r="I635" s="94" t="s">
        <v>381</v>
      </c>
      <c r="J635" s="94" t="s">
        <v>381</v>
      </c>
      <c r="K635" s="94" t="s">
        <v>381</v>
      </c>
    </row>
    <row r="636" spans="1:11" ht="12.75" customHeight="1">
      <c r="A636" s="66" t="s">
        <v>9</v>
      </c>
      <c r="B636" s="94">
        <v>20.238990360137702</v>
      </c>
      <c r="C636" s="94">
        <v>19.958655950352984</v>
      </c>
      <c r="D636" s="94">
        <v>19.628328864129177</v>
      </c>
      <c r="E636" s="94">
        <v>18.52608155999604</v>
      </c>
      <c r="F636" s="145">
        <v>17.525733865775145</v>
      </c>
      <c r="G636" s="94">
        <v>18.670335141720699</v>
      </c>
      <c r="H636" s="94">
        <v>18.464639953272176</v>
      </c>
      <c r="I636" s="94">
        <v>17.872954600711235</v>
      </c>
      <c r="J636" s="94">
        <v>17.267223102748346</v>
      </c>
      <c r="K636" s="94">
        <v>16.905235167423569</v>
      </c>
    </row>
    <row r="637" spans="1:11" ht="12.75" customHeight="1">
      <c r="A637" s="66" t="s">
        <v>176</v>
      </c>
      <c r="B637" s="94">
        <v>7.032533470326694</v>
      </c>
      <c r="C637" s="94">
        <v>7.2231290907680581</v>
      </c>
      <c r="D637" s="94">
        <v>7.3301784893030568</v>
      </c>
      <c r="E637" s="94">
        <v>7.3759778353298371</v>
      </c>
      <c r="F637" s="145">
        <v>26.582249332624002</v>
      </c>
      <c r="G637" s="94">
        <v>10.720965377488639</v>
      </c>
      <c r="H637" s="94">
        <v>10.903901142426454</v>
      </c>
      <c r="I637" s="94">
        <v>11.02356735681766</v>
      </c>
      <c r="J637" s="94">
        <v>11.215038312197903</v>
      </c>
      <c r="K637" s="94">
        <v>40.632350601725726</v>
      </c>
    </row>
    <row r="638" spans="1:11" ht="14.25" customHeight="1">
      <c r="A638" s="86" t="s">
        <v>1291</v>
      </c>
      <c r="B638" s="214">
        <v>17.074642156831047</v>
      </c>
      <c r="C638" s="214">
        <v>16.883256733275005</v>
      </c>
      <c r="D638" s="214">
        <v>17.078002010036727</v>
      </c>
      <c r="E638" s="214">
        <v>16.464448978867917</v>
      </c>
      <c r="F638" s="215">
        <v>22.314053180903667</v>
      </c>
      <c r="G638" s="214">
        <v>13.762495733727761</v>
      </c>
      <c r="H638" s="214">
        <v>13.401516993946846</v>
      </c>
      <c r="I638" s="214">
        <v>13.314691695958503</v>
      </c>
      <c r="J638" s="214">
        <v>12.644214033946254</v>
      </c>
      <c r="K638" s="214">
        <v>18.829559434746578</v>
      </c>
    </row>
    <row r="639" spans="1:11">
      <c r="A639" s="62"/>
      <c r="B639" s="92"/>
      <c r="C639" s="92"/>
      <c r="D639" s="92"/>
      <c r="E639" s="92"/>
      <c r="F639" s="92"/>
      <c r="G639" s="92"/>
      <c r="H639" s="92"/>
      <c r="I639" s="92"/>
      <c r="J639" s="92"/>
      <c r="K639" s="93"/>
    </row>
    <row r="640" spans="1:11">
      <c r="A640" s="62"/>
      <c r="B640" s="92"/>
      <c r="C640" s="92"/>
      <c r="D640" s="92"/>
      <c r="E640" s="92"/>
      <c r="F640" s="92"/>
      <c r="G640" s="92"/>
      <c r="H640" s="92"/>
      <c r="I640" s="92"/>
      <c r="J640" s="92"/>
      <c r="K640" s="93"/>
    </row>
    <row r="641" spans="1:11">
      <c r="A641" s="62"/>
      <c r="B641" s="92"/>
      <c r="C641" s="92"/>
      <c r="D641" s="92"/>
      <c r="E641" s="92"/>
      <c r="F641" s="92"/>
      <c r="G641" s="92"/>
      <c r="H641" s="92"/>
      <c r="I641" s="92"/>
      <c r="J641" s="92"/>
      <c r="K641" s="93"/>
    </row>
    <row r="642" spans="1:11">
      <c r="A642" s="924" t="s">
        <v>452</v>
      </c>
      <c r="B642" s="924"/>
      <c r="C642" s="924"/>
      <c r="D642" s="924"/>
      <c r="E642" s="924"/>
      <c r="F642" s="924"/>
      <c r="G642" s="924"/>
      <c r="H642" s="924"/>
      <c r="I642" s="924"/>
      <c r="J642" s="924"/>
      <c r="K642" s="924"/>
    </row>
    <row r="643" spans="1:11">
      <c r="A643" s="62"/>
      <c r="B643" s="92"/>
      <c r="C643" s="92"/>
      <c r="D643" s="92"/>
      <c r="E643" s="92"/>
      <c r="F643" s="92"/>
      <c r="G643" s="92"/>
      <c r="H643" s="92"/>
      <c r="I643" s="92"/>
      <c r="J643" s="92"/>
      <c r="K643" s="93"/>
    </row>
    <row r="644" spans="1:11" ht="15" customHeight="1">
      <c r="A644" s="259"/>
      <c r="B644" s="925" t="s">
        <v>2</v>
      </c>
      <c r="C644" s="925"/>
      <c r="D644" s="925"/>
      <c r="E644" s="925"/>
      <c r="F644" s="926"/>
      <c r="G644" s="925" t="s">
        <v>337</v>
      </c>
      <c r="H644" s="925"/>
      <c r="I644" s="925"/>
      <c r="J644" s="925"/>
      <c r="K644" s="925"/>
    </row>
    <row r="645" spans="1:11">
      <c r="A645" s="260"/>
      <c r="B645" s="231">
        <v>40544</v>
      </c>
      <c r="C645" s="231">
        <v>40909</v>
      </c>
      <c r="D645" s="231">
        <v>41275</v>
      </c>
      <c r="E645" s="231">
        <v>41640</v>
      </c>
      <c r="F645" s="232">
        <v>42005</v>
      </c>
      <c r="G645" s="231">
        <v>40544</v>
      </c>
      <c r="H645" s="231">
        <v>40909</v>
      </c>
      <c r="I645" s="231">
        <v>41275</v>
      </c>
      <c r="J645" s="231">
        <v>41640</v>
      </c>
      <c r="K645" s="231">
        <v>42005</v>
      </c>
    </row>
    <row r="646" spans="1:11">
      <c r="A646" s="622" t="s">
        <v>33</v>
      </c>
      <c r="B646" s="94">
        <v>3.7603898872839103</v>
      </c>
      <c r="C646" s="94">
        <v>3.0418031356723914</v>
      </c>
      <c r="D646" s="94">
        <v>2.415122299746844</v>
      </c>
      <c r="E646" s="94">
        <v>1.9160981541538724</v>
      </c>
      <c r="F646" s="145">
        <v>1.4680521475216255</v>
      </c>
      <c r="G646" s="94" t="s">
        <v>381</v>
      </c>
      <c r="H646" s="94" t="s">
        <v>381</v>
      </c>
      <c r="I646" s="94" t="s">
        <v>381</v>
      </c>
      <c r="J646" s="94" t="s">
        <v>381</v>
      </c>
      <c r="K646" s="94" t="s">
        <v>381</v>
      </c>
    </row>
    <row r="647" spans="1:11">
      <c r="A647" s="66" t="s">
        <v>495</v>
      </c>
      <c r="B647" s="94">
        <v>0.25961861597743396</v>
      </c>
      <c r="C647" s="94">
        <v>0.21645495765487879</v>
      </c>
      <c r="D647" s="94">
        <v>0.15848705195577167</v>
      </c>
      <c r="E647" s="94">
        <v>0.24782715334711961</v>
      </c>
      <c r="F647" s="145">
        <v>0.29219362204200189</v>
      </c>
      <c r="G647" s="94">
        <v>2.0184478267280501</v>
      </c>
      <c r="H647" s="94">
        <v>1.8398074008877241</v>
      </c>
      <c r="I647" s="94">
        <v>1.0868318060787669</v>
      </c>
      <c r="J647" s="94">
        <v>0.82822160769147612</v>
      </c>
      <c r="K647" s="94">
        <v>0.21575478420822927</v>
      </c>
    </row>
    <row r="648" spans="1:11">
      <c r="A648" s="66" t="s">
        <v>497</v>
      </c>
      <c r="B648" s="94">
        <v>7.3205948571151049</v>
      </c>
      <c r="C648" s="94">
        <v>6.0749621089382648</v>
      </c>
      <c r="D648" s="94">
        <v>4.9844357441308427</v>
      </c>
      <c r="E648" s="94">
        <v>4.2271196411207308</v>
      </c>
      <c r="F648" s="145">
        <v>3.4979528009471594</v>
      </c>
      <c r="G648" s="94">
        <v>0.17214459814781014</v>
      </c>
      <c r="H648" s="94">
        <v>0.15196100093942061</v>
      </c>
      <c r="I648" s="94">
        <v>0.14635373515623323</v>
      </c>
      <c r="J648" s="94">
        <v>0.10079553168236725</v>
      </c>
      <c r="K648" s="94">
        <v>8.3725546647897747E-2</v>
      </c>
    </row>
    <row r="649" spans="1:11">
      <c r="A649" s="66" t="s">
        <v>496</v>
      </c>
      <c r="B649" s="94">
        <v>8.8721939021890481</v>
      </c>
      <c r="C649" s="94">
        <v>7.9546548762866349</v>
      </c>
      <c r="D649" s="94">
        <v>7.038441856177001</v>
      </c>
      <c r="E649" s="94">
        <v>6.1477955144051233</v>
      </c>
      <c r="F649" s="145">
        <v>5.4021675375408753</v>
      </c>
      <c r="G649" s="94" t="s">
        <v>989</v>
      </c>
      <c r="H649" s="94" t="s">
        <v>989</v>
      </c>
      <c r="I649" s="94" t="s">
        <v>989</v>
      </c>
      <c r="J649" s="94" t="s">
        <v>989</v>
      </c>
      <c r="K649" s="94" t="s">
        <v>989</v>
      </c>
    </row>
    <row r="650" spans="1:11">
      <c r="A650" s="66" t="s">
        <v>498</v>
      </c>
      <c r="B650" s="94">
        <v>10.040652060039198</v>
      </c>
      <c r="C650" s="94">
        <v>6.9953511373110517</v>
      </c>
      <c r="D650" s="94">
        <v>4.4732802612383082</v>
      </c>
      <c r="E650" s="94">
        <v>2.5247822668559627</v>
      </c>
      <c r="F650" s="145" t="s">
        <v>989</v>
      </c>
      <c r="G650" s="94" t="s">
        <v>381</v>
      </c>
      <c r="H650" s="94" t="s">
        <v>381</v>
      </c>
      <c r="I650" s="94" t="s">
        <v>381</v>
      </c>
      <c r="J650" s="94" t="s">
        <v>381</v>
      </c>
      <c r="K650" s="94" t="s">
        <v>381</v>
      </c>
    </row>
    <row r="651" spans="1:11">
      <c r="A651" s="66" t="s">
        <v>158</v>
      </c>
      <c r="B651" s="97">
        <v>17.038270485744974</v>
      </c>
      <c r="C651" s="97">
        <v>15.609804651622385</v>
      </c>
      <c r="D651" s="97">
        <v>14.564078999843941</v>
      </c>
      <c r="E651" s="97">
        <v>13.114383315956278</v>
      </c>
      <c r="F651" s="102">
        <v>11.355146550340329</v>
      </c>
      <c r="G651" s="97">
        <v>0.26663134518093951</v>
      </c>
      <c r="H651" s="97">
        <v>0.29069579826397057</v>
      </c>
      <c r="I651" s="97">
        <v>0.2808037101702896</v>
      </c>
      <c r="J651" s="97">
        <v>0.2794572780881186</v>
      </c>
      <c r="K651" s="97">
        <v>0.18493737239719438</v>
      </c>
    </row>
    <row r="652" spans="1:11">
      <c r="A652" s="853" t="s">
        <v>159</v>
      </c>
      <c r="B652" s="97">
        <v>0.22893408941902832</v>
      </c>
      <c r="C652" s="97">
        <v>0.18895484522835476</v>
      </c>
      <c r="D652" s="97">
        <v>0.1599103530085107</v>
      </c>
      <c r="E652" s="97">
        <v>0.16534342844699618</v>
      </c>
      <c r="F652" s="102">
        <v>0.10782724711708092</v>
      </c>
      <c r="G652" s="97">
        <v>0.20249476710001224</v>
      </c>
      <c r="H652" s="97">
        <v>0.18450691077223833</v>
      </c>
      <c r="I652" s="97">
        <v>0.16214111417382768</v>
      </c>
      <c r="J652" s="97">
        <v>0.18911178845340379</v>
      </c>
      <c r="K652" s="97">
        <v>0.16107143660754641</v>
      </c>
    </row>
    <row r="653" spans="1:11">
      <c r="A653" s="66" t="s">
        <v>693</v>
      </c>
      <c r="B653" s="97" t="s">
        <v>989</v>
      </c>
      <c r="C653" s="97" t="s">
        <v>989</v>
      </c>
      <c r="D653" s="97" t="s">
        <v>989</v>
      </c>
      <c r="E653" s="97" t="s">
        <v>989</v>
      </c>
      <c r="F653" s="102" t="s">
        <v>989</v>
      </c>
      <c r="G653" s="97" t="s">
        <v>989</v>
      </c>
      <c r="H653" s="97" t="s">
        <v>989</v>
      </c>
      <c r="I653" s="97" t="s">
        <v>989</v>
      </c>
      <c r="J653" s="97" t="s">
        <v>989</v>
      </c>
      <c r="K653" s="97" t="s">
        <v>989</v>
      </c>
    </row>
    <row r="654" spans="1:11">
      <c r="A654" s="66" t="s">
        <v>924</v>
      </c>
      <c r="B654" s="97">
        <v>17.459470712222544</v>
      </c>
      <c r="C654" s="97">
        <v>15.353060795175653</v>
      </c>
      <c r="D654" s="97">
        <v>12.914723586087886</v>
      </c>
      <c r="E654" s="97">
        <v>10.50570701639713</v>
      </c>
      <c r="F654" s="102">
        <v>8.1057538527782107</v>
      </c>
      <c r="G654" s="97">
        <v>0.398136823752895</v>
      </c>
      <c r="H654" s="97">
        <v>0.77250309702451891</v>
      </c>
      <c r="I654" s="97">
        <v>1.3723113585471578</v>
      </c>
      <c r="J654" s="97">
        <v>2.7296336123586427</v>
      </c>
      <c r="K654" s="97">
        <v>5.5303100202989484</v>
      </c>
    </row>
    <row r="655" spans="1:11">
      <c r="A655" s="66" t="s">
        <v>119</v>
      </c>
      <c r="B655" s="97">
        <v>7.5298852925319304</v>
      </c>
      <c r="C655" s="97">
        <v>6.9628533327945368</v>
      </c>
      <c r="D655" s="97">
        <v>6.0169105675552617</v>
      </c>
      <c r="E655" s="97">
        <v>5.1307344313986913</v>
      </c>
      <c r="F655" s="102">
        <v>4.1679277529888994</v>
      </c>
      <c r="G655" s="97">
        <v>3.9220637842103203</v>
      </c>
      <c r="H655" s="97">
        <v>4.8297233952276075</v>
      </c>
      <c r="I655" s="97">
        <v>5.8159575304945639</v>
      </c>
      <c r="J655" s="97">
        <v>6.4578804447193514</v>
      </c>
      <c r="K655" s="97">
        <v>7.4698662799002316</v>
      </c>
    </row>
    <row r="656" spans="1:11">
      <c r="A656" s="66" t="s">
        <v>4</v>
      </c>
      <c r="B656" s="97">
        <v>0.82685611852502139</v>
      </c>
      <c r="C656" s="97">
        <v>0.68904917743436678</v>
      </c>
      <c r="D656" s="97">
        <v>1.4469275048735339</v>
      </c>
      <c r="E656" s="97" t="s">
        <v>989</v>
      </c>
      <c r="F656" s="902" t="s">
        <v>989</v>
      </c>
      <c r="G656" s="97">
        <v>23.44899273435917</v>
      </c>
      <c r="H656" s="97">
        <v>25.23528627839071</v>
      </c>
      <c r="I656" s="97">
        <v>68.402249451244657</v>
      </c>
      <c r="J656" s="97" t="s">
        <v>989</v>
      </c>
      <c r="K656" s="832" t="s">
        <v>989</v>
      </c>
    </row>
    <row r="657" spans="1:11">
      <c r="A657" s="66" t="s">
        <v>871</v>
      </c>
      <c r="B657" s="97">
        <v>4.5422341062567071</v>
      </c>
      <c r="C657" s="97">
        <v>3.0190001358136711</v>
      </c>
      <c r="D657" s="97">
        <v>2.1392795810829539</v>
      </c>
      <c r="E657" s="97">
        <v>1.642335669849939</v>
      </c>
      <c r="F657" s="102">
        <v>1.2022050837696163</v>
      </c>
      <c r="G657" s="97">
        <v>0.83811593257720829</v>
      </c>
      <c r="H657" s="97">
        <v>0.45691130842366251</v>
      </c>
      <c r="I657" s="97">
        <v>0.28120440999931867</v>
      </c>
      <c r="J657" s="97">
        <v>0.20539118791891253</v>
      </c>
      <c r="K657" s="97">
        <v>0.15763443292538937</v>
      </c>
    </row>
    <row r="658" spans="1:11">
      <c r="A658" s="66" t="s">
        <v>872</v>
      </c>
      <c r="B658" s="97">
        <v>15.221458690164193</v>
      </c>
      <c r="C658" s="97">
        <v>12.874014929053065</v>
      </c>
      <c r="D658" s="97">
        <v>10.785513281102659</v>
      </c>
      <c r="E658" s="97">
        <v>9.53818946629635</v>
      </c>
      <c r="F658" s="102">
        <v>8.1095562993309915</v>
      </c>
      <c r="G658" s="97" t="s">
        <v>989</v>
      </c>
      <c r="H658" s="97" t="s">
        <v>989</v>
      </c>
      <c r="I658" s="97" t="s">
        <v>989</v>
      </c>
      <c r="J658" s="97" t="s">
        <v>989</v>
      </c>
      <c r="K658" s="97" t="s">
        <v>989</v>
      </c>
    </row>
    <row r="659" spans="1:11">
      <c r="A659" s="66" t="s">
        <v>5</v>
      </c>
      <c r="B659" s="97" t="s">
        <v>989</v>
      </c>
      <c r="C659" s="97" t="s">
        <v>989</v>
      </c>
      <c r="D659" s="97">
        <v>2.8971975125040052E-3</v>
      </c>
      <c r="E659" s="97">
        <v>2.9604292901464053E-3</v>
      </c>
      <c r="F659" s="102">
        <v>2.9398441080847053E-3</v>
      </c>
      <c r="G659" s="94">
        <v>3.0639429952475226</v>
      </c>
      <c r="H659" s="94">
        <v>2.5597256641391488</v>
      </c>
      <c r="I659" s="94">
        <v>1.9081352203956405</v>
      </c>
      <c r="J659" s="94">
        <v>1.1812732852875809</v>
      </c>
      <c r="K659" s="94">
        <v>3.548599706223457E-2</v>
      </c>
    </row>
    <row r="660" spans="1:11">
      <c r="A660" s="66" t="s">
        <v>873</v>
      </c>
      <c r="B660" s="97">
        <v>6.5647123080478118E-5</v>
      </c>
      <c r="C660" s="97">
        <v>1.57584912508178E-5</v>
      </c>
      <c r="D660" s="97">
        <v>5.2559587292521023E-6</v>
      </c>
      <c r="E660" s="97">
        <v>2.4186417686518267E-7</v>
      </c>
      <c r="F660" s="102">
        <v>5.0987786359651636E-8</v>
      </c>
      <c r="G660" s="94">
        <v>2.3237768628027644</v>
      </c>
      <c r="H660" s="94">
        <v>3.8570018292918107</v>
      </c>
      <c r="I660" s="94">
        <v>6.9960777447650573</v>
      </c>
      <c r="J660" s="94">
        <v>9.4288330709122814</v>
      </c>
      <c r="K660" s="94">
        <v>7.8332317665248405</v>
      </c>
    </row>
    <row r="661" spans="1:11">
      <c r="A661" s="66" t="s">
        <v>874</v>
      </c>
      <c r="B661" s="97">
        <v>0.4719606150101226</v>
      </c>
      <c r="C661" s="97">
        <v>0.43168268972554924</v>
      </c>
      <c r="D661" s="97">
        <v>0.41606058075633684</v>
      </c>
      <c r="E661" s="97">
        <v>0.34168496345325589</v>
      </c>
      <c r="F661" s="102">
        <v>0.29125946101255956</v>
      </c>
      <c r="G661" s="94" t="s">
        <v>381</v>
      </c>
      <c r="H661" s="94" t="s">
        <v>381</v>
      </c>
      <c r="I661" s="94" t="s">
        <v>381</v>
      </c>
      <c r="J661" s="94" t="s">
        <v>381</v>
      </c>
      <c r="K661" s="94" t="s">
        <v>381</v>
      </c>
    </row>
    <row r="662" spans="1:11">
      <c r="A662" s="65" t="s">
        <v>6</v>
      </c>
      <c r="B662" s="15">
        <v>2.3412295220937569</v>
      </c>
      <c r="C662" s="15">
        <v>2.1792485174568741</v>
      </c>
      <c r="D662" s="15">
        <v>1.917595101210759</v>
      </c>
      <c r="E662" s="15">
        <v>1.7859164584165306</v>
      </c>
      <c r="F662" s="48">
        <v>1.6313726190848412</v>
      </c>
      <c r="G662" s="15">
        <v>88.071585307990404</v>
      </c>
      <c r="H662" s="15">
        <v>88.128138959353947</v>
      </c>
      <c r="I662" s="15">
        <v>81.911488871396159</v>
      </c>
      <c r="J662" s="15">
        <v>80.747394986352234</v>
      </c>
      <c r="K662" s="15">
        <v>80.226226333533333</v>
      </c>
    </row>
    <row r="663" spans="1:11">
      <c r="A663" s="65" t="s">
        <v>875</v>
      </c>
      <c r="B663" s="15">
        <v>2.2552806005884865</v>
      </c>
      <c r="C663" s="15">
        <v>1.5232671598758583</v>
      </c>
      <c r="D663" s="15">
        <v>1.0049661816158999</v>
      </c>
      <c r="E663" s="15">
        <v>0.66607246553745136</v>
      </c>
      <c r="F663" s="48">
        <v>0.4445791201824757</v>
      </c>
      <c r="G663" s="15" t="s">
        <v>381</v>
      </c>
      <c r="H663" s="15" t="s">
        <v>381</v>
      </c>
      <c r="I663" s="15" t="s">
        <v>381</v>
      </c>
      <c r="J663" s="15" t="s">
        <v>381</v>
      </c>
      <c r="K663" s="15" t="s">
        <v>381</v>
      </c>
    </row>
    <row r="664" spans="1:11">
      <c r="A664" s="65" t="s">
        <v>7</v>
      </c>
      <c r="B664" s="15">
        <v>1.2893243940175348E-2</v>
      </c>
      <c r="C664" s="15">
        <v>5.9769290538521308E-3</v>
      </c>
      <c r="D664" s="15">
        <v>2.7745823837325126E-3</v>
      </c>
      <c r="E664" s="15">
        <v>5.6410762660690536E-4</v>
      </c>
      <c r="F664" s="48">
        <v>1.9038172487746557E-3</v>
      </c>
      <c r="G664" s="15" t="s">
        <v>381</v>
      </c>
      <c r="H664" s="15" t="s">
        <v>381</v>
      </c>
      <c r="I664" s="15" t="s">
        <v>381</v>
      </c>
      <c r="J664" s="15" t="s">
        <v>381</v>
      </c>
      <c r="K664" s="15">
        <v>8.2340096009503858E-2</v>
      </c>
    </row>
    <row r="665" spans="1:11">
      <c r="A665" s="65" t="s">
        <v>8</v>
      </c>
      <c r="B665" s="15">
        <v>2.3552082218177922E-2</v>
      </c>
      <c r="C665" s="15">
        <v>1.6485831343839488E-2</v>
      </c>
      <c r="D665" s="15">
        <v>1.2282425603593487E-2</v>
      </c>
      <c r="E665" s="15" t="s">
        <v>989</v>
      </c>
      <c r="F665" s="48" t="s">
        <v>989</v>
      </c>
      <c r="G665" s="15">
        <v>0.75652142882632123</v>
      </c>
      <c r="H665" s="15">
        <v>0.1709641768990762</v>
      </c>
      <c r="I665" s="15">
        <v>8.0128205128205135E-2</v>
      </c>
      <c r="J665" s="15" t="s">
        <v>989</v>
      </c>
      <c r="K665" s="15">
        <v>1.1125506142540282</v>
      </c>
    </row>
    <row r="666" spans="1:11">
      <c r="A666" s="65" t="s">
        <v>876</v>
      </c>
      <c r="B666" s="15">
        <v>0.72602676371476915</v>
      </c>
      <c r="C666" s="15">
        <v>0.63781478388692958</v>
      </c>
      <c r="D666" s="15">
        <v>0.49671089033787375</v>
      </c>
      <c r="E666" s="15">
        <v>0.46464148309115888</v>
      </c>
      <c r="F666" s="48">
        <v>0.40700566096291424</v>
      </c>
      <c r="G666" s="15" t="s">
        <v>989</v>
      </c>
      <c r="H666" s="15" t="s">
        <v>989</v>
      </c>
      <c r="I666" s="15" t="s">
        <v>989</v>
      </c>
      <c r="J666" s="15" t="s">
        <v>989</v>
      </c>
      <c r="K666" s="15" t="s">
        <v>989</v>
      </c>
    </row>
    <row r="667" spans="1:11">
      <c r="A667" s="65" t="s">
        <v>9</v>
      </c>
      <c r="B667" s="15">
        <v>5.4510122585960215</v>
      </c>
      <c r="C667" s="15">
        <v>4.5828545790526469</v>
      </c>
      <c r="D667" s="15">
        <v>3.6406034781960552</v>
      </c>
      <c r="E667" s="15">
        <v>3.0283515304813693</v>
      </c>
      <c r="F667" s="48">
        <v>2.4135839619681452</v>
      </c>
      <c r="G667" s="15" t="s">
        <v>989</v>
      </c>
      <c r="H667" s="15" t="s">
        <v>989</v>
      </c>
      <c r="I667" s="15" t="s">
        <v>989</v>
      </c>
      <c r="J667" s="15" t="s">
        <v>989</v>
      </c>
      <c r="K667" s="15" t="s">
        <v>989</v>
      </c>
    </row>
    <row r="668" spans="1:11">
      <c r="A668" s="65" t="s">
        <v>176</v>
      </c>
      <c r="B668" s="15">
        <v>17.893967152889012</v>
      </c>
      <c r="C668" s="15">
        <v>15.592112694856695</v>
      </c>
      <c r="D668" s="15">
        <v>13.252825818669633</v>
      </c>
      <c r="E668" s="15">
        <v>11.175604958462676</v>
      </c>
      <c r="F668" s="48">
        <v>32.785400065650279</v>
      </c>
      <c r="G668" s="15" t="s">
        <v>989</v>
      </c>
      <c r="H668" s="15" t="s">
        <v>989</v>
      </c>
      <c r="I668" s="15" t="s">
        <v>989</v>
      </c>
      <c r="J668" s="15" t="s">
        <v>989</v>
      </c>
      <c r="K668" s="15" t="s">
        <v>989</v>
      </c>
    </row>
    <row r="669" spans="1:11" ht="14.25">
      <c r="A669" s="85" t="s">
        <v>1291</v>
      </c>
      <c r="B669" s="47">
        <v>11.078461021689593</v>
      </c>
      <c r="C669" s="47">
        <v>9.4205520939790812</v>
      </c>
      <c r="D669" s="47">
        <v>7.9687209191694386</v>
      </c>
      <c r="E669" s="47">
        <v>6.5664693239545864</v>
      </c>
      <c r="F669" s="53">
        <v>7.7977192231249983</v>
      </c>
      <c r="G669" s="47">
        <v>2.151620477558517</v>
      </c>
      <c r="H669" s="47">
        <v>2.2678558943627847</v>
      </c>
      <c r="I669" s="47">
        <v>2.4802591850489613</v>
      </c>
      <c r="J669" s="47">
        <v>2.7137502762136814</v>
      </c>
      <c r="K669" s="47">
        <v>4.2847796888864202</v>
      </c>
    </row>
    <row r="670" spans="1:11" ht="14.25" customHeight="1">
      <c r="A670" s="928" t="s">
        <v>836</v>
      </c>
      <c r="B670" s="929"/>
      <c r="C670" s="929"/>
      <c r="D670" s="929"/>
      <c r="E670" s="929"/>
      <c r="F670" s="929"/>
      <c r="G670" s="929"/>
      <c r="H670" s="929"/>
      <c r="I670" s="929"/>
      <c r="J670" s="929"/>
      <c r="K670" s="929"/>
    </row>
    <row r="671" spans="1:11" ht="25.5" customHeight="1">
      <c r="A671" s="930" t="s">
        <v>1092</v>
      </c>
      <c r="B671" s="931"/>
      <c r="C671" s="931"/>
      <c r="D671" s="931"/>
      <c r="E671" s="931"/>
      <c r="F671" s="931"/>
      <c r="G671" s="931"/>
      <c r="H671" s="931"/>
      <c r="I671" s="931"/>
      <c r="J671" s="931"/>
      <c r="K671" s="931"/>
    </row>
    <row r="672" spans="1:11">
      <c r="A672" s="8"/>
    </row>
    <row r="673" spans="1:11">
      <c r="A673" s="8"/>
    </row>
    <row r="674" spans="1:11">
      <c r="A674" s="8"/>
    </row>
    <row r="675" spans="1:11">
      <c r="A675" s="8"/>
    </row>
    <row r="676" spans="1:11">
      <c r="A676" s="924" t="s">
        <v>452</v>
      </c>
      <c r="B676" s="924"/>
      <c r="C676" s="924"/>
      <c r="D676" s="924"/>
      <c r="E676" s="924"/>
      <c r="F676" s="924"/>
      <c r="G676" s="924"/>
      <c r="H676" s="924"/>
      <c r="I676" s="924"/>
      <c r="J676" s="924"/>
      <c r="K676" s="924"/>
    </row>
    <row r="677" spans="1:11">
      <c r="A677" s="8"/>
    </row>
    <row r="678" spans="1:11" ht="15" customHeight="1">
      <c r="A678" s="255"/>
      <c r="B678" s="927" t="s">
        <v>767</v>
      </c>
      <c r="C678" s="927"/>
      <c r="D678" s="927"/>
      <c r="E678" s="927"/>
      <c r="F678" s="937"/>
      <c r="G678" s="946" t="s">
        <v>408</v>
      </c>
      <c r="H678" s="946"/>
      <c r="I678" s="946"/>
      <c r="J678" s="946"/>
      <c r="K678" s="946"/>
    </row>
    <row r="679" spans="1:11">
      <c r="A679" s="257"/>
      <c r="B679" s="231">
        <v>40544</v>
      </c>
      <c r="C679" s="231">
        <v>40909</v>
      </c>
      <c r="D679" s="231">
        <v>41275</v>
      </c>
      <c r="E679" s="231">
        <v>41640</v>
      </c>
      <c r="F679" s="232">
        <v>42005</v>
      </c>
      <c r="G679" s="231">
        <v>40544</v>
      </c>
      <c r="H679" s="231">
        <v>40909</v>
      </c>
      <c r="I679" s="231">
        <v>41275</v>
      </c>
      <c r="J679" s="231">
        <v>41640</v>
      </c>
      <c r="K679" s="231">
        <v>42005</v>
      </c>
    </row>
    <row r="680" spans="1:11">
      <c r="A680" s="621" t="s">
        <v>33</v>
      </c>
      <c r="B680" s="15">
        <v>62.601098126990216</v>
      </c>
      <c r="C680" s="15">
        <v>64.717523901479581</v>
      </c>
      <c r="D680" s="15">
        <v>65.860379399242092</v>
      </c>
      <c r="E680" s="15">
        <v>67.41117717791056</v>
      </c>
      <c r="F680" s="48">
        <v>68.589055542843923</v>
      </c>
      <c r="G680" s="49">
        <v>38.223112986486626</v>
      </c>
      <c r="H680" s="49">
        <v>40.645658879070403</v>
      </c>
      <c r="I680" s="49">
        <v>42.047152766380847</v>
      </c>
      <c r="J680" s="49">
        <v>43.584265293728208</v>
      </c>
      <c r="K680" s="49">
        <v>44.820389817715117</v>
      </c>
    </row>
    <row r="681" spans="1:11">
      <c r="A681" s="66" t="s">
        <v>495</v>
      </c>
      <c r="B681" s="15">
        <v>46.126280061234354</v>
      </c>
      <c r="C681" s="15">
        <v>48.861869079598478</v>
      </c>
      <c r="D681" s="15">
        <v>49.309755947705938</v>
      </c>
      <c r="E681" s="15">
        <v>43.829952445549516</v>
      </c>
      <c r="F681" s="48">
        <v>47.986298954760535</v>
      </c>
      <c r="G681" s="49">
        <v>40.781900782292389</v>
      </c>
      <c r="H681" s="49">
        <v>43.314767724116507</v>
      </c>
      <c r="I681" s="49">
        <v>43.251197905987055</v>
      </c>
      <c r="J681" s="49">
        <v>39.217600842519325</v>
      </c>
      <c r="K681" s="49">
        <v>41.687923649929843</v>
      </c>
    </row>
    <row r="682" spans="1:11">
      <c r="A682" s="66" t="s">
        <v>497</v>
      </c>
      <c r="B682" s="15">
        <v>34.205200246479869</v>
      </c>
      <c r="C682" s="15">
        <v>36.691552005817258</v>
      </c>
      <c r="D682" s="15">
        <v>38.569816327253747</v>
      </c>
      <c r="E682" s="15">
        <v>40.352394243168902</v>
      </c>
      <c r="F682" s="48">
        <v>41.647808919246373</v>
      </c>
      <c r="G682" s="49">
        <v>16.155388202342756</v>
      </c>
      <c r="H682" s="49">
        <v>17.433556262649965</v>
      </c>
      <c r="I682" s="49">
        <v>18.870911793531548</v>
      </c>
      <c r="J682" s="49">
        <v>20.424887187935315</v>
      </c>
      <c r="K682" s="49">
        <v>22.223540509307099</v>
      </c>
    </row>
    <row r="683" spans="1:11">
      <c r="A683" s="65" t="s">
        <v>496</v>
      </c>
      <c r="B683" s="15">
        <v>73.630219605794366</v>
      </c>
      <c r="C683" s="15">
        <v>73.920065323904112</v>
      </c>
      <c r="D683" s="15">
        <v>74.895233980679663</v>
      </c>
      <c r="E683" s="15">
        <v>76.292041448427923</v>
      </c>
      <c r="F683" s="48">
        <v>77.021630205181182</v>
      </c>
      <c r="G683" s="49">
        <v>42.208373049072556</v>
      </c>
      <c r="H683" s="49">
        <v>43.032852657877221</v>
      </c>
      <c r="I683" s="49">
        <v>41.787396415308976</v>
      </c>
      <c r="J683" s="49">
        <v>42.487769480564253</v>
      </c>
      <c r="K683" s="49">
        <v>43.0783960135524</v>
      </c>
    </row>
    <row r="684" spans="1:11">
      <c r="A684" s="65" t="s">
        <v>498</v>
      </c>
      <c r="B684" s="15">
        <v>76.052984888685643</v>
      </c>
      <c r="C684" s="15">
        <v>80.418433347556046</v>
      </c>
      <c r="D684" s="15">
        <v>83.675179683586578</v>
      </c>
      <c r="E684" s="15">
        <v>86.257510264104027</v>
      </c>
      <c r="F684" s="48" t="s">
        <v>989</v>
      </c>
      <c r="G684" s="49" t="s">
        <v>989</v>
      </c>
      <c r="H684" s="49" t="s">
        <v>989</v>
      </c>
      <c r="I684" s="49" t="s">
        <v>989</v>
      </c>
      <c r="J684" s="49" t="s">
        <v>989</v>
      </c>
      <c r="K684" s="49" t="s">
        <v>989</v>
      </c>
    </row>
    <row r="685" spans="1:11">
      <c r="A685" s="65" t="s">
        <v>158</v>
      </c>
      <c r="B685" s="25">
        <v>45.361790065373427</v>
      </c>
      <c r="C685" s="25">
        <v>47.152841405657284</v>
      </c>
      <c r="D685" s="25">
        <v>49.820039089992797</v>
      </c>
      <c r="E685" s="25">
        <v>49.851519008530133</v>
      </c>
      <c r="F685" s="28">
        <v>51.904212341212087</v>
      </c>
      <c r="G685" s="50" t="s">
        <v>989</v>
      </c>
      <c r="H685" s="50" t="s">
        <v>989</v>
      </c>
      <c r="I685" s="50" t="s">
        <v>989</v>
      </c>
      <c r="J685" s="50">
        <v>26.009693718900955</v>
      </c>
      <c r="K685" s="50">
        <v>30.924811120586888</v>
      </c>
    </row>
    <row r="686" spans="1:11">
      <c r="A686" s="852" t="s">
        <v>159</v>
      </c>
      <c r="B686" s="25">
        <v>16.581908625927561</v>
      </c>
      <c r="C686" s="25">
        <v>17.47434200772074</v>
      </c>
      <c r="D686" s="25">
        <v>18.544639164427316</v>
      </c>
      <c r="E686" s="25">
        <v>18.559983890210766</v>
      </c>
      <c r="F686" s="28">
        <v>18.583291190380024</v>
      </c>
      <c r="G686" s="50">
        <v>13.527856842062539</v>
      </c>
      <c r="H686" s="50">
        <v>14.16244295935906</v>
      </c>
      <c r="I686" s="50">
        <v>14.728797125595328</v>
      </c>
      <c r="J686" s="50">
        <v>14.203980796227883</v>
      </c>
      <c r="K686" s="50">
        <v>13.720975196933248</v>
      </c>
    </row>
    <row r="687" spans="1:11">
      <c r="A687" s="65" t="s">
        <v>693</v>
      </c>
      <c r="B687" s="25" t="s">
        <v>989</v>
      </c>
      <c r="C687" s="25" t="s">
        <v>989</v>
      </c>
      <c r="D687" s="25" t="s">
        <v>989</v>
      </c>
      <c r="E687" s="97" t="s">
        <v>989</v>
      </c>
      <c r="F687" s="102" t="s">
        <v>989</v>
      </c>
      <c r="G687" s="107" t="s">
        <v>989</v>
      </c>
      <c r="H687" s="107" t="s">
        <v>989</v>
      </c>
      <c r="I687" s="107" t="s">
        <v>989</v>
      </c>
      <c r="J687" s="107" t="s">
        <v>989</v>
      </c>
      <c r="K687" s="107" t="s">
        <v>989</v>
      </c>
    </row>
    <row r="688" spans="1:11">
      <c r="A688" s="65" t="s">
        <v>924</v>
      </c>
      <c r="B688" s="25">
        <v>74.753441411434082</v>
      </c>
      <c r="C688" s="25">
        <v>74.963186312320317</v>
      </c>
      <c r="D688" s="25">
        <v>74.38420609322678</v>
      </c>
      <c r="E688" s="97">
        <v>74.801800662070121</v>
      </c>
      <c r="F688" s="102">
        <v>74.424079449799137</v>
      </c>
      <c r="G688" s="107">
        <v>70.383044055270773</v>
      </c>
      <c r="H688" s="107">
        <v>70.111960358086151</v>
      </c>
      <c r="I688" s="107">
        <v>68.943238079585839</v>
      </c>
      <c r="J688" s="107">
        <v>69.163310631777961</v>
      </c>
      <c r="K688" s="107">
        <v>68.365520651459022</v>
      </c>
    </row>
    <row r="689" spans="1:11">
      <c r="A689" s="65" t="s">
        <v>119</v>
      </c>
      <c r="B689" s="25">
        <v>40.458344436388273</v>
      </c>
      <c r="C689" s="25">
        <v>41.141676600731415</v>
      </c>
      <c r="D689" s="25">
        <v>43.223019730584667</v>
      </c>
      <c r="E689" s="97">
        <v>45.077731919785279</v>
      </c>
      <c r="F689" s="102">
        <v>45.344748536890151</v>
      </c>
      <c r="G689" s="107">
        <v>25.333453143042465</v>
      </c>
      <c r="H689" s="107">
        <v>27.56753480290142</v>
      </c>
      <c r="I689" s="107">
        <v>29.219715805206661</v>
      </c>
      <c r="J689" s="107">
        <v>30.80636907752449</v>
      </c>
      <c r="K689" s="107">
        <v>32.306744139819266</v>
      </c>
    </row>
    <row r="690" spans="1:11">
      <c r="A690" s="65" t="s">
        <v>4</v>
      </c>
      <c r="B690" s="97">
        <v>61.322457165879442</v>
      </c>
      <c r="C690" s="97">
        <v>60.733075445871826</v>
      </c>
      <c r="D690" s="97" t="s">
        <v>989</v>
      </c>
      <c r="E690" s="97" t="s">
        <v>989</v>
      </c>
      <c r="F690" s="902" t="s">
        <v>989</v>
      </c>
      <c r="G690" s="107">
        <v>0.13446361532713008</v>
      </c>
      <c r="H690" s="107">
        <v>0.11518997003886461</v>
      </c>
      <c r="I690" s="107">
        <v>0.2458653696457978</v>
      </c>
      <c r="J690" s="107" t="s">
        <v>989</v>
      </c>
      <c r="K690" s="107" t="s">
        <v>989</v>
      </c>
    </row>
    <row r="691" spans="1:11">
      <c r="A691" s="65" t="s">
        <v>871</v>
      </c>
      <c r="B691" s="25">
        <v>61.993380447864723</v>
      </c>
      <c r="C691" s="25">
        <v>64.912177106276488</v>
      </c>
      <c r="D691" s="25">
        <v>67.409595248890568</v>
      </c>
      <c r="E691" s="97">
        <v>69.593848319586783</v>
      </c>
      <c r="F691" s="102">
        <v>71.566174518495671</v>
      </c>
      <c r="G691" s="107">
        <v>14.15296116015581</v>
      </c>
      <c r="H691" s="107">
        <v>16.699767148444341</v>
      </c>
      <c r="I691" s="107">
        <v>20.223636205596364</v>
      </c>
      <c r="J691" s="107">
        <v>23.294409030649909</v>
      </c>
      <c r="K691" s="107">
        <v>25.57018849405878</v>
      </c>
    </row>
    <row r="692" spans="1:11">
      <c r="A692" s="65" t="s">
        <v>872</v>
      </c>
      <c r="B692" s="25">
        <v>47.112870521318904</v>
      </c>
      <c r="C692" s="25">
        <v>51.315184168069663</v>
      </c>
      <c r="D692" s="25">
        <v>54.492578047942835</v>
      </c>
      <c r="E692" s="97">
        <v>56.951255128214008</v>
      </c>
      <c r="F692" s="102">
        <v>60.252657999122562</v>
      </c>
      <c r="G692" s="107">
        <v>28.348745369319463</v>
      </c>
      <c r="H692" s="107">
        <v>31.346544114161659</v>
      </c>
      <c r="I692" s="107">
        <v>34.55954330832045</v>
      </c>
      <c r="J692" s="107">
        <v>37.418531524231035</v>
      </c>
      <c r="K692" s="107">
        <v>41.361812034842011</v>
      </c>
    </row>
    <row r="693" spans="1:11">
      <c r="A693" s="66" t="s">
        <v>5</v>
      </c>
      <c r="B693" s="15">
        <v>43.616129697052969</v>
      </c>
      <c r="C693" s="15">
        <v>45.698908369581524</v>
      </c>
      <c r="D693" s="15">
        <v>45.445408689860521</v>
      </c>
      <c r="E693" s="94">
        <v>49.113661420196983</v>
      </c>
      <c r="F693" s="145">
        <v>51.361392809052226</v>
      </c>
      <c r="G693" s="108">
        <v>41.644016490482109</v>
      </c>
      <c r="H693" s="108">
        <v>43.758226306335722</v>
      </c>
      <c r="I693" s="108">
        <v>43.537257723826215</v>
      </c>
      <c r="J693" s="108">
        <v>47.079970494904728</v>
      </c>
      <c r="K693" s="108">
        <v>49.265432436962989</v>
      </c>
    </row>
    <row r="694" spans="1:11">
      <c r="A694" s="66" t="s">
        <v>873</v>
      </c>
      <c r="B694" s="15">
        <v>36.370957012513223</v>
      </c>
      <c r="C694" s="15">
        <v>48.777948470876005</v>
      </c>
      <c r="D694" s="15">
        <v>56.829805837456774</v>
      </c>
      <c r="E694" s="94">
        <v>63.360553752929746</v>
      </c>
      <c r="F694" s="145">
        <v>71.408147141729799</v>
      </c>
      <c r="G694" s="108">
        <v>34.068165346721841</v>
      </c>
      <c r="H694" s="108">
        <v>44.971230243818361</v>
      </c>
      <c r="I694" s="108">
        <v>51.444654650949339</v>
      </c>
      <c r="J694" s="108">
        <v>56.715726197229174</v>
      </c>
      <c r="K694" s="108">
        <v>64.478469937284345</v>
      </c>
    </row>
    <row r="695" spans="1:11">
      <c r="A695" s="66" t="s">
        <v>874</v>
      </c>
      <c r="B695" s="15">
        <v>99.125274748739201</v>
      </c>
      <c r="C695" s="15">
        <v>99.134559516427487</v>
      </c>
      <c r="D695" s="15">
        <v>99.080228742807989</v>
      </c>
      <c r="E695" s="94">
        <v>99.156876046127962</v>
      </c>
      <c r="F695" s="145">
        <v>99.124341112934758</v>
      </c>
      <c r="G695" s="108">
        <v>96.424829946044511</v>
      </c>
      <c r="H695" s="108">
        <v>95.878477020052841</v>
      </c>
      <c r="I695" s="108">
        <v>95.15687965659383</v>
      </c>
      <c r="J695" s="108">
        <v>95.035583403242441</v>
      </c>
      <c r="K695" s="108">
        <v>99.120055313058003</v>
      </c>
    </row>
    <row r="696" spans="1:11">
      <c r="A696" s="65" t="s">
        <v>6</v>
      </c>
      <c r="B696" s="15">
        <v>6.7615664874055774</v>
      </c>
      <c r="C696" s="15">
        <v>6.8765916750771705</v>
      </c>
      <c r="D696" s="15">
        <v>13.521157422586944</v>
      </c>
      <c r="E696" s="94">
        <v>14.949546515601263</v>
      </c>
      <c r="F696" s="145">
        <v>15.218848902368272</v>
      </c>
      <c r="G696" s="108">
        <v>6.7615664874055774</v>
      </c>
      <c r="H696" s="108">
        <v>6.8765916750771705</v>
      </c>
      <c r="I696" s="108">
        <v>6.8538712833303901</v>
      </c>
      <c r="J696" s="108">
        <v>7.5621302445069318</v>
      </c>
      <c r="K696" s="108">
        <v>7.4924724394755344</v>
      </c>
    </row>
    <row r="697" spans="1:11">
      <c r="A697" s="65" t="s">
        <v>875</v>
      </c>
      <c r="B697" s="15">
        <v>47.516565137714124</v>
      </c>
      <c r="C697" s="15">
        <v>49.327795055794013</v>
      </c>
      <c r="D697" s="15">
        <v>52.508207651636852</v>
      </c>
      <c r="E697" s="94">
        <v>56.173772070934668</v>
      </c>
      <c r="F697" s="145">
        <v>59.506863899343514</v>
      </c>
      <c r="G697" s="108" t="s">
        <v>989</v>
      </c>
      <c r="H697" s="108" t="s">
        <v>989</v>
      </c>
      <c r="I697" s="108" t="s">
        <v>989</v>
      </c>
      <c r="J697" s="108" t="s">
        <v>989</v>
      </c>
      <c r="K697" s="108" t="s">
        <v>989</v>
      </c>
    </row>
    <row r="698" spans="1:11">
      <c r="A698" s="65" t="s">
        <v>7</v>
      </c>
      <c r="B698" s="15">
        <v>63.886023723568847</v>
      </c>
      <c r="C698" s="15">
        <v>65.447373139680835</v>
      </c>
      <c r="D698" s="15">
        <v>66.535761869802158</v>
      </c>
      <c r="E698" s="15">
        <v>67.178628526153446</v>
      </c>
      <c r="F698" s="48">
        <v>67.704500909548699</v>
      </c>
      <c r="G698" s="49">
        <v>52.5077359463641</v>
      </c>
      <c r="H698" s="49">
        <v>54.091207937361787</v>
      </c>
      <c r="I698" s="49">
        <v>55.126068699769654</v>
      </c>
      <c r="J698" s="49">
        <v>55.629140261515161</v>
      </c>
      <c r="K698" s="49">
        <v>55.758047673487731</v>
      </c>
    </row>
    <row r="699" spans="1:11">
      <c r="A699" s="65" t="s">
        <v>8</v>
      </c>
      <c r="B699" s="15">
        <v>42.191057345751702</v>
      </c>
      <c r="C699" s="15">
        <v>39.768099305763322</v>
      </c>
      <c r="D699" s="15">
        <v>41.006340071121095</v>
      </c>
      <c r="E699" s="15">
        <v>43.309688725694734</v>
      </c>
      <c r="F699" s="48">
        <v>47.733361076225101</v>
      </c>
      <c r="G699" s="49">
        <v>28.608642900474607</v>
      </c>
      <c r="H699" s="49">
        <v>26.595309475689504</v>
      </c>
      <c r="I699" s="49">
        <v>26.955830058019838</v>
      </c>
      <c r="J699" s="49">
        <v>28.304542546385157</v>
      </c>
      <c r="K699" s="49">
        <v>33.074893594423088</v>
      </c>
    </row>
    <row r="700" spans="1:11">
      <c r="A700" s="66" t="s">
        <v>876</v>
      </c>
      <c r="B700" s="94">
        <v>99.273973236285229</v>
      </c>
      <c r="C700" s="94">
        <v>98.847005886777865</v>
      </c>
      <c r="D700" s="94">
        <v>92.871240898858602</v>
      </c>
      <c r="E700" s="94">
        <v>92.412654641165176</v>
      </c>
      <c r="F700" s="145">
        <v>92.014914806702961</v>
      </c>
      <c r="G700" s="108">
        <v>12.29441202596951</v>
      </c>
      <c r="H700" s="108">
        <v>15.091545261937458</v>
      </c>
      <c r="I700" s="108">
        <v>16.589265370054093</v>
      </c>
      <c r="J700" s="108">
        <v>19.227132797111274</v>
      </c>
      <c r="K700" s="108">
        <v>21.148548772768915</v>
      </c>
    </row>
    <row r="701" spans="1:11">
      <c r="A701" s="65" t="s">
        <v>9</v>
      </c>
      <c r="B701" s="15">
        <v>55.639662239545572</v>
      </c>
      <c r="C701" s="15">
        <v>56.99384951732219</v>
      </c>
      <c r="D701" s="15">
        <v>58.858113056963525</v>
      </c>
      <c r="E701" s="15">
        <v>61.178343806774244</v>
      </c>
      <c r="F701" s="48">
        <v>63.155447004833135</v>
      </c>
      <c r="G701" s="49">
        <v>42.776397229312281</v>
      </c>
      <c r="H701" s="49">
        <v>44.072145155865961</v>
      </c>
      <c r="I701" s="49">
        <v>45.837124572273453</v>
      </c>
      <c r="J701" s="49">
        <v>48.091538978622616</v>
      </c>
      <c r="K701" s="49">
        <v>49.932640245448511</v>
      </c>
    </row>
    <row r="702" spans="1:11">
      <c r="A702" s="65" t="s">
        <v>176</v>
      </c>
      <c r="B702" s="15">
        <v>64.352533999295659</v>
      </c>
      <c r="C702" s="15">
        <v>66.280857071948788</v>
      </c>
      <c r="D702" s="15">
        <v>68.393428335209649</v>
      </c>
      <c r="E702" s="15">
        <v>70.23337889400959</v>
      </c>
      <c r="F702" s="48" t="s">
        <v>989</v>
      </c>
      <c r="G702" s="49">
        <v>43.032380258997748</v>
      </c>
      <c r="H702" s="49">
        <v>43.981548826401671</v>
      </c>
      <c r="I702" s="49">
        <v>45.493134926545352</v>
      </c>
      <c r="J702" s="49">
        <v>46.404472340107475</v>
      </c>
      <c r="K702" s="49" t="s">
        <v>989</v>
      </c>
    </row>
    <row r="703" spans="1:11" ht="14.25">
      <c r="A703" s="85" t="s">
        <v>1291</v>
      </c>
      <c r="B703" s="47">
        <v>55.932780610193085</v>
      </c>
      <c r="C703" s="47">
        <v>58.026818284436288</v>
      </c>
      <c r="D703" s="47">
        <v>59.158326189786372</v>
      </c>
      <c r="E703" s="47">
        <v>61.611117387017572</v>
      </c>
      <c r="F703" s="53">
        <v>46.773888472338335</v>
      </c>
      <c r="G703" s="54">
        <v>31.407230364993175</v>
      </c>
      <c r="H703" s="54">
        <v>32.165075118099359</v>
      </c>
      <c r="I703" s="54">
        <v>33.822103361064876</v>
      </c>
      <c r="J703" s="54">
        <v>36.017255189427907</v>
      </c>
      <c r="K703" s="54">
        <v>30.517818044636364</v>
      </c>
    </row>
    <row r="704" spans="1:11">
      <c r="A704" s="8"/>
    </row>
    <row r="705" spans="1:11">
      <c r="A705" s="8"/>
    </row>
    <row r="706" spans="1:11">
      <c r="A706" s="8"/>
    </row>
    <row r="707" spans="1:11" ht="12" customHeight="1">
      <c r="A707" s="924" t="s">
        <v>452</v>
      </c>
      <c r="B707" s="924"/>
      <c r="C707" s="924"/>
      <c r="D707" s="924"/>
      <c r="E707" s="924"/>
      <c r="F707" s="924"/>
      <c r="G707" s="924"/>
      <c r="H707" s="924"/>
      <c r="I707" s="924"/>
      <c r="J707" s="924"/>
      <c r="K707" s="924"/>
    </row>
    <row r="708" spans="1:11">
      <c r="A708" s="8"/>
    </row>
    <row r="709" spans="1:11" ht="15" customHeight="1">
      <c r="A709" s="255"/>
      <c r="B709" s="946" t="s">
        <v>409</v>
      </c>
      <c r="C709" s="946"/>
      <c r="D709" s="946"/>
      <c r="E709" s="946"/>
      <c r="F709" s="947"/>
      <c r="G709" s="946" t="s">
        <v>410</v>
      </c>
      <c r="H709" s="946"/>
      <c r="I709" s="946"/>
      <c r="J709" s="946"/>
      <c r="K709" s="946"/>
    </row>
    <row r="710" spans="1:11">
      <c r="A710" s="257"/>
      <c r="B710" s="231">
        <v>40544</v>
      </c>
      <c r="C710" s="231">
        <v>40909</v>
      </c>
      <c r="D710" s="231">
        <v>41275</v>
      </c>
      <c r="E710" s="231">
        <v>41640</v>
      </c>
      <c r="F710" s="232">
        <v>42005</v>
      </c>
      <c r="G710" s="231">
        <v>40544</v>
      </c>
      <c r="H710" s="231">
        <v>40909</v>
      </c>
      <c r="I710" s="231">
        <v>41275</v>
      </c>
      <c r="J710" s="231">
        <v>41640</v>
      </c>
      <c r="K710" s="231">
        <v>42005</v>
      </c>
    </row>
    <row r="711" spans="1:11">
      <c r="A711" s="63" t="s">
        <v>33</v>
      </c>
      <c r="B711" s="49" t="s">
        <v>989</v>
      </c>
      <c r="C711" s="49" t="s">
        <v>989</v>
      </c>
      <c r="D711" s="49" t="s">
        <v>989</v>
      </c>
      <c r="E711" s="49" t="s">
        <v>989</v>
      </c>
      <c r="F711" s="51" t="s">
        <v>989</v>
      </c>
      <c r="G711" s="50">
        <v>24.377985140503593</v>
      </c>
      <c r="H711" s="50">
        <v>24.071865022409188</v>
      </c>
      <c r="I711" s="50">
        <v>23.81322663286123</v>
      </c>
      <c r="J711" s="50">
        <v>23.826911884182348</v>
      </c>
      <c r="K711" s="50">
        <v>23.768665725128805</v>
      </c>
    </row>
    <row r="712" spans="1:11">
      <c r="A712" s="66" t="s">
        <v>495</v>
      </c>
      <c r="B712" s="49">
        <v>5.3443792789419611</v>
      </c>
      <c r="C712" s="49">
        <v>5.5470217032436384</v>
      </c>
      <c r="D712" s="49">
        <v>6.0585950541084133</v>
      </c>
      <c r="E712" s="49">
        <v>4.5489999151436109</v>
      </c>
      <c r="F712" s="51">
        <v>6.2283474662991036</v>
      </c>
      <c r="G712" s="50" t="s">
        <v>989</v>
      </c>
      <c r="H712" s="50" t="s">
        <v>989</v>
      </c>
      <c r="I712" s="50" t="s">
        <v>989</v>
      </c>
      <c r="J712" s="50">
        <v>6.3351687886576066E-2</v>
      </c>
      <c r="K712" s="50">
        <v>7.0027838531585271E-2</v>
      </c>
    </row>
    <row r="713" spans="1:11">
      <c r="A713" s="66" t="s">
        <v>497</v>
      </c>
      <c r="B713" s="49" t="s">
        <v>989</v>
      </c>
      <c r="C713" s="49" t="s">
        <v>989</v>
      </c>
      <c r="D713" s="49" t="s">
        <v>989</v>
      </c>
      <c r="E713" s="49" t="s">
        <v>989</v>
      </c>
      <c r="F713" s="51" t="s">
        <v>989</v>
      </c>
      <c r="G713" s="50">
        <v>18.049812044137113</v>
      </c>
      <c r="H713" s="50">
        <v>19.257995743167296</v>
      </c>
      <c r="I713" s="50">
        <v>19.698904533722192</v>
      </c>
      <c r="J713" s="50">
        <v>19.927507055233594</v>
      </c>
      <c r="K713" s="50">
        <v>19.42426840993927</v>
      </c>
    </row>
    <row r="714" spans="1:11">
      <c r="A714" s="66" t="s">
        <v>496</v>
      </c>
      <c r="B714" s="50" t="s">
        <v>381</v>
      </c>
      <c r="C714" s="50" t="s">
        <v>381</v>
      </c>
      <c r="D714" s="50" t="s">
        <v>381</v>
      </c>
      <c r="E714" s="50" t="s">
        <v>381</v>
      </c>
      <c r="F714" s="52" t="s">
        <v>381</v>
      </c>
      <c r="G714" s="49">
        <v>31.421846556721821</v>
      </c>
      <c r="H714" s="49">
        <v>30.887212666026898</v>
      </c>
      <c r="I714" s="49">
        <v>33.10783756537068</v>
      </c>
      <c r="J714" s="49">
        <v>33.80427196786367</v>
      </c>
      <c r="K714" s="49">
        <v>33.943234191628775</v>
      </c>
    </row>
    <row r="715" spans="1:11">
      <c r="A715" s="66" t="s">
        <v>498</v>
      </c>
      <c r="B715" s="50" t="s">
        <v>381</v>
      </c>
      <c r="C715" s="50" t="s">
        <v>381</v>
      </c>
      <c r="D715" s="50" t="s">
        <v>381</v>
      </c>
      <c r="E715" s="50" t="s">
        <v>381</v>
      </c>
      <c r="F715" s="52" t="s">
        <v>381</v>
      </c>
      <c r="G715" s="49" t="s">
        <v>989</v>
      </c>
      <c r="H715" s="49" t="s">
        <v>989</v>
      </c>
      <c r="I715" s="49" t="s">
        <v>989</v>
      </c>
      <c r="J715" s="49" t="s">
        <v>989</v>
      </c>
      <c r="K715" s="49" t="s">
        <v>989</v>
      </c>
    </row>
    <row r="716" spans="1:11">
      <c r="A716" s="66" t="s">
        <v>158</v>
      </c>
      <c r="B716" s="50" t="s">
        <v>989</v>
      </c>
      <c r="C716" s="50" t="s">
        <v>989</v>
      </c>
      <c r="D716" s="50" t="s">
        <v>989</v>
      </c>
      <c r="E716" s="50">
        <v>7.1681607905914904</v>
      </c>
      <c r="F716" s="52">
        <v>9.7029889772477436</v>
      </c>
      <c r="G716" s="50" t="s">
        <v>989</v>
      </c>
      <c r="H716" s="50" t="s">
        <v>989</v>
      </c>
      <c r="I716" s="50" t="s">
        <v>989</v>
      </c>
      <c r="J716" s="50">
        <v>0.45107627788703103</v>
      </c>
      <c r="K716" s="50">
        <v>1.2571318731172603</v>
      </c>
    </row>
    <row r="717" spans="1:11">
      <c r="A717" s="853" t="s">
        <v>159</v>
      </c>
      <c r="B717" s="50">
        <v>2.8255686850186006</v>
      </c>
      <c r="C717" s="50">
        <v>3.0735776219475368</v>
      </c>
      <c r="D717" s="50">
        <v>3.4790736736185086</v>
      </c>
      <c r="E717" s="50">
        <v>3.9310952254379687</v>
      </c>
      <c r="F717" s="52">
        <v>4.4179390410792241</v>
      </c>
      <c r="G717" s="50">
        <v>0.22848309884642248</v>
      </c>
      <c r="H717" s="50">
        <v>0.23832142641414117</v>
      </c>
      <c r="I717" s="50">
        <v>0.33676836521347975</v>
      </c>
      <c r="J717" s="50">
        <v>0.42490786854491691</v>
      </c>
      <c r="K717" s="50">
        <v>0.44437695236755165</v>
      </c>
    </row>
    <row r="718" spans="1:11">
      <c r="A718" s="66" t="s">
        <v>693</v>
      </c>
      <c r="B718" s="50" t="s">
        <v>989</v>
      </c>
      <c r="C718" s="50" t="s">
        <v>989</v>
      </c>
      <c r="D718" s="50" t="s">
        <v>989</v>
      </c>
      <c r="E718" s="50" t="s">
        <v>989</v>
      </c>
      <c r="F718" s="52" t="s">
        <v>989</v>
      </c>
      <c r="G718" s="50" t="s">
        <v>989</v>
      </c>
      <c r="H718" s="50" t="s">
        <v>989</v>
      </c>
      <c r="I718" s="50" t="s">
        <v>989</v>
      </c>
      <c r="J718" s="107" t="s">
        <v>989</v>
      </c>
      <c r="K718" s="107" t="s">
        <v>989</v>
      </c>
    </row>
    <row r="719" spans="1:11">
      <c r="A719" s="66" t="s">
        <v>924</v>
      </c>
      <c r="B719" s="50">
        <v>0.17955190090816833</v>
      </c>
      <c r="C719" s="50">
        <v>0.18699015964284879</v>
      </c>
      <c r="D719" s="50">
        <v>0.18181071142428662</v>
      </c>
      <c r="E719" s="50">
        <v>0.19679366886653876</v>
      </c>
      <c r="F719" s="52">
        <v>0.2054588319351191</v>
      </c>
      <c r="G719" s="50">
        <v>4.1921465559863647</v>
      </c>
      <c r="H719" s="50">
        <v>4.6642357945913098</v>
      </c>
      <c r="I719" s="50">
        <v>5.2591573022166527</v>
      </c>
      <c r="J719" s="107">
        <v>5.4419599243750039</v>
      </c>
      <c r="K719" s="107">
        <v>5.8530260337558735</v>
      </c>
    </row>
    <row r="720" spans="1:11">
      <c r="A720" s="66" t="s">
        <v>119</v>
      </c>
      <c r="B720" s="107" t="s">
        <v>989</v>
      </c>
      <c r="C720" s="107" t="s">
        <v>989</v>
      </c>
      <c r="D720" s="107" t="s">
        <v>989</v>
      </c>
      <c r="E720" s="107" t="s">
        <v>989</v>
      </c>
      <c r="F720" s="109" t="s">
        <v>381</v>
      </c>
      <c r="G720" s="50">
        <v>15.124891293345812</v>
      </c>
      <c r="H720" s="50">
        <v>13.574141797829997</v>
      </c>
      <c r="I720" s="50">
        <v>14.003542303832411</v>
      </c>
      <c r="J720" s="107">
        <v>14.271385004207445</v>
      </c>
      <c r="K720" s="107">
        <v>13.038024374675988</v>
      </c>
    </row>
    <row r="721" spans="1:11">
      <c r="A721" s="66" t="s">
        <v>4</v>
      </c>
      <c r="B721" s="107" t="s">
        <v>989</v>
      </c>
      <c r="C721" s="107" t="s">
        <v>989</v>
      </c>
      <c r="D721" s="107" t="s">
        <v>989</v>
      </c>
      <c r="E721" s="107" t="s">
        <v>989</v>
      </c>
      <c r="F721" s="109" t="s">
        <v>989</v>
      </c>
      <c r="G721" s="107">
        <v>61.187993550552321</v>
      </c>
      <c r="H721" s="107">
        <v>60.617885475832971</v>
      </c>
      <c r="I721" s="107" t="s">
        <v>989</v>
      </c>
      <c r="J721" s="107" t="s">
        <v>989</v>
      </c>
      <c r="K721" s="107" t="s">
        <v>989</v>
      </c>
    </row>
    <row r="722" spans="1:11">
      <c r="A722" s="66" t="s">
        <v>871</v>
      </c>
      <c r="B722" s="107" t="s">
        <v>381</v>
      </c>
      <c r="C722" s="107" t="s">
        <v>381</v>
      </c>
      <c r="D722" s="107" t="s">
        <v>381</v>
      </c>
      <c r="E722" s="107" t="s">
        <v>381</v>
      </c>
      <c r="F722" s="109" t="s">
        <v>381</v>
      </c>
      <c r="G722" s="50">
        <v>47.840419287708919</v>
      </c>
      <c r="H722" s="50">
        <v>48.212344347362816</v>
      </c>
      <c r="I722" s="50">
        <v>47.185959043294197</v>
      </c>
      <c r="J722" s="107">
        <v>46.299492211170289</v>
      </c>
      <c r="K722" s="107">
        <v>45.995986024436888</v>
      </c>
    </row>
    <row r="723" spans="1:11">
      <c r="A723" s="66" t="s">
        <v>872</v>
      </c>
      <c r="B723" s="107" t="s">
        <v>381</v>
      </c>
      <c r="C723" s="107" t="s">
        <v>381</v>
      </c>
      <c r="D723" s="107" t="s">
        <v>381</v>
      </c>
      <c r="E723" s="107" t="s">
        <v>381</v>
      </c>
      <c r="F723" s="109" t="s">
        <v>381</v>
      </c>
      <c r="G723" s="50">
        <v>18.764125151999437</v>
      </c>
      <c r="H723" s="50">
        <v>19.968640053908008</v>
      </c>
      <c r="I723" s="50">
        <v>19.933034739622382</v>
      </c>
      <c r="J723" s="107">
        <v>19.53272360398298</v>
      </c>
      <c r="K723" s="107">
        <v>18.890845964280551</v>
      </c>
    </row>
    <row r="724" spans="1:11">
      <c r="A724" s="66" t="s">
        <v>5</v>
      </c>
      <c r="B724" s="49">
        <v>1.972113206570856</v>
      </c>
      <c r="C724" s="49">
        <v>1.9406993544835143</v>
      </c>
      <c r="D724" s="49">
        <v>1.9081509660342957</v>
      </c>
      <c r="E724" s="49">
        <v>2.0336909252922495</v>
      </c>
      <c r="F724" s="51">
        <v>2.0959603720892388</v>
      </c>
      <c r="G724" s="50" t="s">
        <v>989</v>
      </c>
      <c r="H724" s="50" t="s">
        <v>989</v>
      </c>
      <c r="I724" s="50" t="s">
        <v>989</v>
      </c>
      <c r="J724" s="107" t="s">
        <v>989</v>
      </c>
      <c r="K724" s="107" t="s">
        <v>989</v>
      </c>
    </row>
    <row r="725" spans="1:11">
      <c r="A725" s="66" t="s">
        <v>873</v>
      </c>
      <c r="B725" s="49" t="s">
        <v>989</v>
      </c>
      <c r="C725" s="49" t="s">
        <v>989</v>
      </c>
      <c r="D725" s="49" t="s">
        <v>989</v>
      </c>
      <c r="E725" s="49" t="s">
        <v>989</v>
      </c>
      <c r="F725" s="51" t="s">
        <v>989</v>
      </c>
      <c r="G725" s="50">
        <v>2.3027916657913718</v>
      </c>
      <c r="H725" s="50">
        <v>3.8067011354185394</v>
      </c>
      <c r="I725" s="50">
        <v>5.3851511865074455</v>
      </c>
      <c r="J725" s="107">
        <v>6.6448275557005738</v>
      </c>
      <c r="K725" s="107">
        <v>6.9296772044454542</v>
      </c>
    </row>
    <row r="726" spans="1:11">
      <c r="A726" s="66" t="s">
        <v>874</v>
      </c>
      <c r="B726" s="49" t="s">
        <v>381</v>
      </c>
      <c r="C726" s="49" t="s">
        <v>381</v>
      </c>
      <c r="D726" s="49" t="s">
        <v>381</v>
      </c>
      <c r="E726" s="49" t="s">
        <v>381</v>
      </c>
      <c r="F726" s="51" t="s">
        <v>381</v>
      </c>
      <c r="G726" s="50">
        <v>2.7004448026947068</v>
      </c>
      <c r="H726" s="50">
        <v>3.2560824963746713</v>
      </c>
      <c r="I726" s="50">
        <v>3.9233490862141758</v>
      </c>
      <c r="J726" s="107">
        <v>4.1212926428855265</v>
      </c>
      <c r="K726" s="107">
        <v>4.2849252237253133</v>
      </c>
    </row>
    <row r="727" spans="1:11">
      <c r="A727" s="66" t="s">
        <v>6</v>
      </c>
      <c r="B727" s="49" t="s">
        <v>989</v>
      </c>
      <c r="C727" s="49" t="s">
        <v>989</v>
      </c>
      <c r="D727" s="49" t="s">
        <v>989</v>
      </c>
      <c r="E727" s="49" t="s">
        <v>989</v>
      </c>
      <c r="F727" s="51" t="s">
        <v>989</v>
      </c>
      <c r="G727" s="49" t="s">
        <v>989</v>
      </c>
      <c r="H727" s="49" t="s">
        <v>989</v>
      </c>
      <c r="I727" s="49">
        <v>6.6672595904312724</v>
      </c>
      <c r="J727" s="49">
        <v>7.387390540023139</v>
      </c>
      <c r="K727" s="49">
        <v>7.7263764628927367</v>
      </c>
    </row>
    <row r="728" spans="1:11">
      <c r="A728" s="66" t="s">
        <v>875</v>
      </c>
      <c r="B728" s="49" t="s">
        <v>989</v>
      </c>
      <c r="C728" s="49" t="s">
        <v>989</v>
      </c>
      <c r="D728" s="49" t="s">
        <v>989</v>
      </c>
      <c r="E728" s="49" t="s">
        <v>989</v>
      </c>
      <c r="F728" s="51" t="s">
        <v>989</v>
      </c>
      <c r="G728" s="49" t="s">
        <v>989</v>
      </c>
      <c r="H728" s="49" t="s">
        <v>989</v>
      </c>
      <c r="I728" s="49" t="s">
        <v>989</v>
      </c>
      <c r="J728" s="49" t="s">
        <v>989</v>
      </c>
      <c r="K728" s="49" t="s">
        <v>989</v>
      </c>
    </row>
    <row r="729" spans="1:11">
      <c r="A729" s="66" t="s">
        <v>7</v>
      </c>
      <c r="B729" s="49">
        <v>1.3537906137184115</v>
      </c>
      <c r="C729" s="49">
        <v>1.2850397465782082</v>
      </c>
      <c r="D729" s="49">
        <v>1.1809732458119067</v>
      </c>
      <c r="E729" s="49">
        <v>1.1450615582447534</v>
      </c>
      <c r="F729" s="51">
        <v>1.451660652190675</v>
      </c>
      <c r="G729" s="49">
        <v>10.024497163486332</v>
      </c>
      <c r="H729" s="49">
        <v>10.071125455740841</v>
      </c>
      <c r="I729" s="49">
        <v>10.228719924220607</v>
      </c>
      <c r="J729" s="49">
        <v>10.404426706393519</v>
      </c>
      <c r="K729" s="49">
        <v>10.494792583870289</v>
      </c>
    </row>
    <row r="730" spans="1:11">
      <c r="A730" s="66" t="s">
        <v>8</v>
      </c>
      <c r="B730" s="50" t="s">
        <v>989</v>
      </c>
      <c r="C730" s="50" t="s">
        <v>989</v>
      </c>
      <c r="D730" s="50" t="s">
        <v>989</v>
      </c>
      <c r="E730" s="50" t="s">
        <v>989</v>
      </c>
      <c r="F730" s="52" t="s">
        <v>989</v>
      </c>
      <c r="G730" s="49">
        <v>13.582414445277093</v>
      </c>
      <c r="H730" s="49">
        <v>13.172789830073819</v>
      </c>
      <c r="I730" s="49">
        <v>14.050510013101254</v>
      </c>
      <c r="J730" s="49">
        <v>15.005146179309575</v>
      </c>
      <c r="K730" s="49">
        <v>14.658472426471407</v>
      </c>
    </row>
    <row r="731" spans="1:11">
      <c r="A731" s="66" t="s">
        <v>876</v>
      </c>
      <c r="B731" s="50" t="s">
        <v>381</v>
      </c>
      <c r="C731" s="50" t="s">
        <v>381</v>
      </c>
      <c r="D731" s="50" t="s">
        <v>381</v>
      </c>
      <c r="E731" s="50" t="s">
        <v>381</v>
      </c>
      <c r="F731" s="52" t="s">
        <v>381</v>
      </c>
      <c r="G731" s="49">
        <v>86.97952134064171</v>
      </c>
      <c r="H731" s="49">
        <v>83.755460624840396</v>
      </c>
      <c r="I731" s="49">
        <v>76.281975528804523</v>
      </c>
      <c r="J731" s="49">
        <v>73.185521844053895</v>
      </c>
      <c r="K731" s="49">
        <v>70.866366033934042</v>
      </c>
    </row>
    <row r="732" spans="1:11">
      <c r="A732" s="65" t="s">
        <v>9</v>
      </c>
      <c r="B732" s="49">
        <v>2.0399148967735625</v>
      </c>
      <c r="C732" s="49">
        <v>1.9887859494002054</v>
      </c>
      <c r="D732" s="49">
        <v>1.8963589148263575</v>
      </c>
      <c r="E732" s="49">
        <v>1.7916179085611827</v>
      </c>
      <c r="F732" s="51">
        <v>1.6004051360720677</v>
      </c>
      <c r="G732" s="49">
        <v>10.823350113459728</v>
      </c>
      <c r="H732" s="49">
        <v>10.93291841205602</v>
      </c>
      <c r="I732" s="49">
        <v>11.124629569863712</v>
      </c>
      <c r="J732" s="49">
        <v>11.295186919590449</v>
      </c>
      <c r="K732" s="49">
        <v>11.622401623312557</v>
      </c>
    </row>
    <row r="733" spans="1:11">
      <c r="A733" s="65" t="s">
        <v>176</v>
      </c>
      <c r="B733" s="107" t="s">
        <v>989</v>
      </c>
      <c r="C733" s="107" t="s">
        <v>989</v>
      </c>
      <c r="D733" s="107" t="s">
        <v>989</v>
      </c>
      <c r="E733" s="107" t="s">
        <v>989</v>
      </c>
      <c r="F733" s="109" t="s">
        <v>989</v>
      </c>
      <c r="G733" s="49">
        <v>21.320153740297911</v>
      </c>
      <c r="H733" s="49">
        <v>22.299308245547106</v>
      </c>
      <c r="I733" s="49">
        <v>22.900293408664297</v>
      </c>
      <c r="J733" s="49">
        <v>23.828906553902112</v>
      </c>
      <c r="K733" s="49" t="s">
        <v>989</v>
      </c>
    </row>
    <row r="734" spans="1:11" ht="14.25">
      <c r="A734" s="85" t="s">
        <v>1291</v>
      </c>
      <c r="B734" s="54">
        <v>0.41858750990097299</v>
      </c>
      <c r="C734" s="54">
        <v>0.417676433133989</v>
      </c>
      <c r="D734" s="54">
        <v>0.44534225898986951</v>
      </c>
      <c r="E734" s="54">
        <v>0.82257875353892485</v>
      </c>
      <c r="F734" s="55">
        <v>1.4734666701993393</v>
      </c>
      <c r="G734" s="54">
        <v>18.730923721988411</v>
      </c>
      <c r="H734" s="54">
        <v>19.269281640038784</v>
      </c>
      <c r="I734" s="54">
        <v>17.5899897185943</v>
      </c>
      <c r="J734" s="54">
        <v>17.68673866193167</v>
      </c>
      <c r="K734" s="54">
        <v>13.349277470194536</v>
      </c>
    </row>
    <row r="735" spans="1:11" ht="14.25" customHeight="1">
      <c r="A735" s="928" t="s">
        <v>589</v>
      </c>
      <c r="B735" s="929"/>
      <c r="C735" s="929"/>
      <c r="D735" s="929"/>
      <c r="E735" s="929"/>
      <c r="F735" s="929"/>
      <c r="G735" s="929"/>
      <c r="H735" s="929"/>
      <c r="I735" s="929"/>
      <c r="J735" s="929"/>
      <c r="K735" s="929"/>
    </row>
    <row r="736" spans="1:11" ht="14.25" customHeight="1">
      <c r="A736" s="930" t="s">
        <v>1093</v>
      </c>
      <c r="B736" s="931"/>
      <c r="C736" s="931"/>
      <c r="D736" s="931"/>
      <c r="E736" s="931"/>
      <c r="F736" s="931"/>
      <c r="G736" s="931"/>
      <c r="H736" s="931"/>
      <c r="I736" s="931"/>
      <c r="J736" s="931"/>
      <c r="K736" s="931"/>
    </row>
    <row r="737" spans="1:11" ht="12.75" customHeight="1">
      <c r="B737" s="88"/>
      <c r="C737" s="88"/>
      <c r="D737" s="88"/>
      <c r="E737" s="88"/>
      <c r="F737" s="88"/>
      <c r="G737" s="88"/>
      <c r="H737" s="88"/>
      <c r="I737" s="88"/>
      <c r="J737" s="88"/>
    </row>
    <row r="738" spans="1:11" ht="12.75" customHeight="1">
      <c r="B738" s="88"/>
      <c r="C738" s="88"/>
      <c r="D738" s="88"/>
      <c r="E738" s="88"/>
      <c r="F738" s="88"/>
      <c r="G738" s="88"/>
      <c r="H738" s="88"/>
      <c r="I738" s="88"/>
      <c r="J738" s="88"/>
    </row>
    <row r="739" spans="1:11" ht="12.75" customHeight="1">
      <c r="B739" s="88"/>
      <c r="C739" s="88"/>
      <c r="D739" s="88"/>
      <c r="E739" s="88"/>
      <c r="F739" s="88"/>
      <c r="G739" s="88"/>
      <c r="H739" s="88"/>
      <c r="I739" s="88"/>
      <c r="J739" s="88"/>
    </row>
    <row r="740" spans="1:11" ht="12.75" customHeight="1">
      <c r="A740" s="8"/>
    </row>
    <row r="741" spans="1:11" ht="12.75" customHeight="1">
      <c r="A741" s="924" t="s">
        <v>453</v>
      </c>
      <c r="B741" s="924"/>
      <c r="C741" s="924"/>
      <c r="D741" s="924"/>
      <c r="E741" s="924"/>
      <c r="F741" s="924"/>
      <c r="G741" s="924"/>
      <c r="H741" s="924"/>
      <c r="I741" s="924"/>
      <c r="J741" s="924"/>
      <c r="K741" s="924"/>
    </row>
    <row r="742" spans="1:11" ht="15">
      <c r="A742" s="932" t="s">
        <v>193</v>
      </c>
      <c r="B742" s="932"/>
      <c r="C742" s="932"/>
      <c r="D742" s="932"/>
      <c r="E742" s="932"/>
      <c r="F742" s="932"/>
      <c r="G742" s="932"/>
      <c r="H742" s="932"/>
      <c r="I742" s="932"/>
      <c r="J742" s="932"/>
      <c r="K742" s="932"/>
    </row>
    <row r="743" spans="1:11">
      <c r="A743" s="57" t="s">
        <v>454</v>
      </c>
    </row>
    <row r="744" spans="1:11">
      <c r="A744" s="58"/>
      <c r="B744" s="248"/>
      <c r="C744" s="248"/>
      <c r="D744" s="248"/>
      <c r="E744" s="248"/>
      <c r="F744" s="248"/>
      <c r="G744" s="248"/>
      <c r="H744" s="248"/>
      <c r="I744" s="248"/>
      <c r="J744" s="248"/>
      <c r="K744" s="248"/>
    </row>
    <row r="745" spans="1:11" ht="15" customHeight="1">
      <c r="A745" s="255"/>
      <c r="B745" s="927" t="s">
        <v>0</v>
      </c>
      <c r="C745" s="927"/>
      <c r="D745" s="927"/>
      <c r="E745" s="927"/>
      <c r="F745" s="937"/>
      <c r="G745" s="927" t="s">
        <v>1</v>
      </c>
      <c r="H745" s="927"/>
      <c r="I745" s="927"/>
      <c r="J745" s="927"/>
      <c r="K745" s="927"/>
    </row>
    <row r="746" spans="1:11">
      <c r="A746" s="257"/>
      <c r="B746" s="231">
        <v>40544</v>
      </c>
      <c r="C746" s="231">
        <v>40909</v>
      </c>
      <c r="D746" s="231">
        <v>41275</v>
      </c>
      <c r="E746" s="231">
        <v>41640</v>
      </c>
      <c r="F746" s="232">
        <v>42005</v>
      </c>
      <c r="G746" s="231">
        <v>40544</v>
      </c>
      <c r="H746" s="231">
        <v>40909</v>
      </c>
      <c r="I746" s="231">
        <v>41275</v>
      </c>
      <c r="J746" s="231">
        <v>41640</v>
      </c>
      <c r="K746" s="231">
        <v>42005</v>
      </c>
    </row>
    <row r="747" spans="1:11">
      <c r="A747" s="63" t="s">
        <v>33</v>
      </c>
      <c r="B747" s="15">
        <v>6.2749068638046737</v>
      </c>
      <c r="C747" s="15">
        <v>3.3193458280544235</v>
      </c>
      <c r="D747" s="15">
        <v>6.4138303435279624</v>
      </c>
      <c r="E747" s="15">
        <v>2.2085455282709034</v>
      </c>
      <c r="F747" s="48">
        <v>4.7689171454860002</v>
      </c>
      <c r="G747" s="15">
        <v>3.3726753551032402</v>
      </c>
      <c r="H747" s="15">
        <v>4.4497203696673324</v>
      </c>
      <c r="I747" s="15">
        <v>9.5190304661053631</v>
      </c>
      <c r="J747" s="15">
        <v>9.3564094054477067</v>
      </c>
      <c r="K747" s="15">
        <v>10.587506567861865</v>
      </c>
    </row>
    <row r="748" spans="1:11">
      <c r="A748" s="66" t="s">
        <v>495</v>
      </c>
      <c r="B748" s="15">
        <v>2.1025318696531627</v>
      </c>
      <c r="C748" s="15">
        <v>-7.7804066262566494</v>
      </c>
      <c r="D748" s="15">
        <v>8.0312347507198325</v>
      </c>
      <c r="E748" s="15">
        <v>33.59288152263926</v>
      </c>
      <c r="F748" s="48">
        <v>-7.9535008987172091</v>
      </c>
      <c r="G748" s="15">
        <v>7.5324369146722177</v>
      </c>
      <c r="H748" s="15">
        <v>7.9724963806053069</v>
      </c>
      <c r="I748" s="15">
        <v>9.6139169158165174</v>
      </c>
      <c r="J748" s="15">
        <v>69.100508145985771</v>
      </c>
      <c r="K748" s="15">
        <v>-21.928900070261321</v>
      </c>
    </row>
    <row r="749" spans="1:11">
      <c r="A749" s="66" t="s">
        <v>497</v>
      </c>
      <c r="B749" s="15">
        <v>9.4718133475334128</v>
      </c>
      <c r="C749" s="15">
        <v>7.4622393048880582</v>
      </c>
      <c r="D749" s="15">
        <v>5.782175772278336</v>
      </c>
      <c r="E749" s="15">
        <v>-9.5709669667570552E-2</v>
      </c>
      <c r="F749" s="48">
        <v>8.5310802119605142</v>
      </c>
      <c r="G749" s="15">
        <v>15.366533093083177</v>
      </c>
      <c r="H749" s="15">
        <v>5.3962660694570417</v>
      </c>
      <c r="I749" s="15">
        <v>13.664695614341667</v>
      </c>
      <c r="J749" s="15">
        <v>12.186791144029428</v>
      </c>
      <c r="K749" s="15">
        <v>-2.3404800915591153</v>
      </c>
    </row>
    <row r="750" spans="1:11">
      <c r="A750" s="66" t="s">
        <v>496</v>
      </c>
      <c r="B750" s="15">
        <v>4.6271764289573554</v>
      </c>
      <c r="C750" s="15">
        <v>8.8422970867721489</v>
      </c>
      <c r="D750" s="15">
        <v>7.8638323044407201</v>
      </c>
      <c r="E750" s="15">
        <v>3.0266577984159539</v>
      </c>
      <c r="F750" s="48">
        <v>4.3727503738815159</v>
      </c>
      <c r="G750" s="15">
        <v>3.4792624958724758</v>
      </c>
      <c r="H750" s="15">
        <v>3.7851251690119341</v>
      </c>
      <c r="I750" s="15">
        <v>4.1604697456783697</v>
      </c>
      <c r="J750" s="15">
        <v>4.6619483363423484</v>
      </c>
      <c r="K750" s="15">
        <v>3.8070576568138677</v>
      </c>
    </row>
    <row r="751" spans="1:11">
      <c r="A751" s="66" t="s">
        <v>498</v>
      </c>
      <c r="B751" s="15">
        <v>14.733992278173602</v>
      </c>
      <c r="C751" s="15">
        <v>20.243129730305924</v>
      </c>
      <c r="D751" s="15">
        <v>30.2958650383936</v>
      </c>
      <c r="E751" s="15">
        <v>39.836640316399183</v>
      </c>
      <c r="F751" s="48" t="s">
        <v>989</v>
      </c>
      <c r="G751" s="15" t="s">
        <v>989</v>
      </c>
      <c r="H751" s="15" t="s">
        <v>989</v>
      </c>
      <c r="I751" s="15" t="s">
        <v>989</v>
      </c>
      <c r="J751" s="15" t="s">
        <v>989</v>
      </c>
      <c r="K751" s="15" t="s">
        <v>989</v>
      </c>
    </row>
    <row r="752" spans="1:11">
      <c r="A752" s="66" t="s">
        <v>158</v>
      </c>
      <c r="B752" s="25">
        <v>-0.40533132105966274</v>
      </c>
      <c r="C752" s="25">
        <v>4.0190291633851416</v>
      </c>
      <c r="D752" s="25">
        <v>4.94087730122952</v>
      </c>
      <c r="E752" s="25">
        <v>5.1292646186487758</v>
      </c>
      <c r="F752" s="28">
        <v>-1.7206012973577316</v>
      </c>
      <c r="G752" s="25">
        <v>3.5805152754834353</v>
      </c>
      <c r="H752" s="25">
        <v>0.28457630394957789</v>
      </c>
      <c r="I752" s="25">
        <v>-12.294623943592811</v>
      </c>
      <c r="J752" s="25">
        <v>13.956475668920092</v>
      </c>
      <c r="K752" s="25">
        <v>8.6984390349412024</v>
      </c>
    </row>
    <row r="753" spans="1:11">
      <c r="A753" s="853" t="s">
        <v>159</v>
      </c>
      <c r="B753" s="25">
        <v>3.4189242352764779</v>
      </c>
      <c r="C753" s="25">
        <v>1.2935406950702202</v>
      </c>
      <c r="D753" s="25">
        <v>1.0788762207305069</v>
      </c>
      <c r="E753" s="25">
        <v>-3.8993359273470247</v>
      </c>
      <c r="F753" s="28">
        <v>0.43499909204336973</v>
      </c>
      <c r="G753" s="25">
        <v>-0.44847282111966535</v>
      </c>
      <c r="H753" s="25">
        <v>1.8634876218447687</v>
      </c>
      <c r="I753" s="25">
        <v>9.8410231728165058</v>
      </c>
      <c r="J753" s="25">
        <v>-10.359337113044404</v>
      </c>
      <c r="K753" s="25">
        <v>14.587289125304508</v>
      </c>
    </row>
    <row r="754" spans="1:11">
      <c r="A754" s="66" t="s">
        <v>693</v>
      </c>
      <c r="B754" s="25" t="s">
        <v>989</v>
      </c>
      <c r="C754" s="25" t="s">
        <v>989</v>
      </c>
      <c r="D754" s="25" t="s">
        <v>989</v>
      </c>
      <c r="E754" s="97" t="s">
        <v>989</v>
      </c>
      <c r="F754" s="102" t="s">
        <v>989</v>
      </c>
      <c r="G754" s="97" t="s">
        <v>989</v>
      </c>
      <c r="H754" s="25" t="s">
        <v>989</v>
      </c>
      <c r="I754" s="25" t="s">
        <v>989</v>
      </c>
      <c r="J754" s="25" t="s">
        <v>989</v>
      </c>
      <c r="K754" s="25" t="s">
        <v>989</v>
      </c>
    </row>
    <row r="755" spans="1:11">
      <c r="A755" s="66" t="s">
        <v>924</v>
      </c>
      <c r="B755" s="25">
        <v>34.669338677354716</v>
      </c>
      <c r="C755" s="25">
        <v>45.337301587301567</v>
      </c>
      <c r="D755" s="25">
        <v>55.290102389078498</v>
      </c>
      <c r="E755" s="97">
        <v>24.797802197802213</v>
      </c>
      <c r="F755" s="102">
        <v>22.414278921508199</v>
      </c>
      <c r="G755" s="97">
        <v>5.1052967453733231</v>
      </c>
      <c r="H755" s="25">
        <v>7.1645415907711083</v>
      </c>
      <c r="I755" s="25">
        <v>9.2917847025495917</v>
      </c>
      <c r="J755" s="25">
        <v>17.164333851736629</v>
      </c>
      <c r="K755" s="25">
        <v>-0.55572762267156861</v>
      </c>
    </row>
    <row r="756" spans="1:11">
      <c r="A756" s="66" t="s">
        <v>119</v>
      </c>
      <c r="B756" s="25">
        <v>2.8129843334675115</v>
      </c>
      <c r="C756" s="25">
        <v>-3.5903284635381283E-2</v>
      </c>
      <c r="D756" s="25">
        <v>-1.5857032990567177E-2</v>
      </c>
      <c r="E756" s="97">
        <v>6.8318967226244354</v>
      </c>
      <c r="F756" s="102">
        <v>9.1899274434485818</v>
      </c>
      <c r="G756" s="97">
        <v>1.2685990957122186</v>
      </c>
      <c r="H756" s="25">
        <v>0.26152865245323653</v>
      </c>
      <c r="I756" s="25">
        <v>3.6644694240124807</v>
      </c>
      <c r="J756" s="25">
        <v>-2.6022679950027339</v>
      </c>
      <c r="K756" s="25">
        <v>12.195009644906293</v>
      </c>
    </row>
    <row r="757" spans="1:11">
      <c r="A757" s="66" t="s">
        <v>4</v>
      </c>
      <c r="B757" s="25">
        <v>1.4324770485641807</v>
      </c>
      <c r="C757" s="25">
        <v>4.2661481336775182</v>
      </c>
      <c r="D757" s="25">
        <v>1.4963508029833577</v>
      </c>
      <c r="E757" s="97">
        <v>2.3735008776632185</v>
      </c>
      <c r="F757" s="102" t="s">
        <v>989</v>
      </c>
      <c r="G757" s="97" t="s">
        <v>989</v>
      </c>
      <c r="H757" s="25" t="s">
        <v>989</v>
      </c>
      <c r="I757" s="25" t="s">
        <v>989</v>
      </c>
      <c r="J757" s="25" t="s">
        <v>989</v>
      </c>
      <c r="K757" s="25" t="s">
        <v>989</v>
      </c>
    </row>
    <row r="758" spans="1:11">
      <c r="A758" s="66" t="s">
        <v>871</v>
      </c>
      <c r="B758" s="25">
        <v>9.5755978158538824</v>
      </c>
      <c r="C758" s="25">
        <v>8.7766085408518677</v>
      </c>
      <c r="D758" s="25">
        <v>8.51742092026943</v>
      </c>
      <c r="E758" s="97">
        <v>7.6148191280297084</v>
      </c>
      <c r="F758" s="102">
        <v>8.5390796201606918</v>
      </c>
      <c r="G758" s="97">
        <v>5.1126760563380316</v>
      </c>
      <c r="H758" s="25">
        <v>10.743668765911835</v>
      </c>
      <c r="I758" s="25">
        <v>2.9795034362598187</v>
      </c>
      <c r="J758" s="25">
        <v>-0.12983121941476838</v>
      </c>
      <c r="K758" s="25">
        <v>0.53647058823528937</v>
      </c>
    </row>
    <row r="759" spans="1:11">
      <c r="A759" s="66" t="s">
        <v>872</v>
      </c>
      <c r="B759" s="25">
        <v>11.633920018369537</v>
      </c>
      <c r="C759" s="25">
        <v>6.1870745602852253</v>
      </c>
      <c r="D759" s="25">
        <v>6.6839252259132849</v>
      </c>
      <c r="E759" s="97">
        <v>3.1119201853515364</v>
      </c>
      <c r="F759" s="102">
        <v>4.1074620514198585</v>
      </c>
      <c r="G759" s="97">
        <v>13.648539756517181</v>
      </c>
      <c r="H759" s="25">
        <v>12.90433849455772</v>
      </c>
      <c r="I759" s="25">
        <v>8.2317797617027111</v>
      </c>
      <c r="J759" s="25">
        <v>11.077656504829989</v>
      </c>
      <c r="K759" s="25">
        <v>12.929184549356236</v>
      </c>
    </row>
    <row r="760" spans="1:11">
      <c r="A760" s="66" t="s">
        <v>5</v>
      </c>
      <c r="B760" s="15">
        <v>2.0632657977870394E-3</v>
      </c>
      <c r="C760" s="15">
        <v>-1.469014938342994</v>
      </c>
      <c r="D760" s="15">
        <v>24.016951417719667</v>
      </c>
      <c r="E760" s="94">
        <v>1.4683199067172126</v>
      </c>
      <c r="F760" s="145">
        <v>-3.4388215907272297</v>
      </c>
      <c r="G760" s="94">
        <v>2.3072930580467812</v>
      </c>
      <c r="H760" s="15">
        <v>2.1089557505750349</v>
      </c>
      <c r="I760" s="15">
        <v>-2.8447802830094133</v>
      </c>
      <c r="J760" s="15">
        <v>-12.504737868049631</v>
      </c>
      <c r="K760" s="15">
        <v>11.762238543622971</v>
      </c>
    </row>
    <row r="761" spans="1:11">
      <c r="A761" s="66" t="s">
        <v>873</v>
      </c>
      <c r="B761" s="15">
        <v>2.037529291836222</v>
      </c>
      <c r="C761" s="15">
        <v>0.20774441363163021</v>
      </c>
      <c r="D761" s="15">
        <v>5.3623416374103101</v>
      </c>
      <c r="E761" s="94">
        <v>0.25072678650776936</v>
      </c>
      <c r="F761" s="145">
        <v>-2.3916489788474991</v>
      </c>
      <c r="G761" s="94">
        <v>-13.674607122999035</v>
      </c>
      <c r="H761" s="15">
        <v>-30.43739882874408</v>
      </c>
      <c r="I761" s="15">
        <v>3.3333739446143511</v>
      </c>
      <c r="J761" s="15">
        <v>-0.21930083122087751</v>
      </c>
      <c r="K761" s="15">
        <v>-8.575074737973992</v>
      </c>
    </row>
    <row r="762" spans="1:11">
      <c r="A762" s="66" t="s">
        <v>874</v>
      </c>
      <c r="B762" s="15">
        <v>21.721620941354146</v>
      </c>
      <c r="C762" s="15">
        <v>22.642679900744398</v>
      </c>
      <c r="D762" s="15">
        <v>21.530939133367056</v>
      </c>
      <c r="E762" s="94">
        <v>16.564927857935615</v>
      </c>
      <c r="F762" s="145">
        <v>31.623422994525129</v>
      </c>
      <c r="G762" s="94">
        <v>-20.371599203715988</v>
      </c>
      <c r="H762" s="15">
        <v>-2</v>
      </c>
      <c r="I762" s="15">
        <v>20.578231292517017</v>
      </c>
      <c r="J762" s="15">
        <v>12.270803949224259</v>
      </c>
      <c r="K762" s="15">
        <v>44.723618090452248</v>
      </c>
    </row>
    <row r="763" spans="1:11">
      <c r="A763" s="66" t="s">
        <v>6</v>
      </c>
      <c r="B763" s="15">
        <v>8.8897246007868489</v>
      </c>
      <c r="C763" s="15">
        <v>5.9934645732047613</v>
      </c>
      <c r="D763" s="15">
        <v>6.9604230894553467</v>
      </c>
      <c r="E763" s="94">
        <v>-4.7640249332145999</v>
      </c>
      <c r="F763" s="145">
        <v>49.587854629561292</v>
      </c>
      <c r="G763" s="94">
        <v>-3.9185555128697729</v>
      </c>
      <c r="H763" s="15">
        <v>2.5916905964886752</v>
      </c>
      <c r="I763" s="15">
        <v>1.2135062358276798</v>
      </c>
      <c r="J763" s="15">
        <v>8.9265398281199282E-2</v>
      </c>
      <c r="K763" s="15">
        <v>-0.28504476776720367</v>
      </c>
    </row>
    <row r="764" spans="1:11">
      <c r="A764" s="66" t="s">
        <v>875</v>
      </c>
      <c r="B764" s="15">
        <v>7.2840591607854748</v>
      </c>
      <c r="C764" s="15">
        <v>15.193535443352332</v>
      </c>
      <c r="D764" s="15">
        <v>1.7263546503974965</v>
      </c>
      <c r="E764" s="94">
        <v>4.6185720884534192</v>
      </c>
      <c r="F764" s="145">
        <v>6.1827914462036802</v>
      </c>
      <c r="G764" s="94">
        <v>11.498336404859018</v>
      </c>
      <c r="H764" s="15">
        <v>12.605553175870739</v>
      </c>
      <c r="I764" s="15">
        <v>8.3291853092069204</v>
      </c>
      <c r="J764" s="15">
        <v>2.5976907964728753</v>
      </c>
      <c r="K764" s="15">
        <v>-0.38907584943349605</v>
      </c>
    </row>
    <row r="765" spans="1:11">
      <c r="A765" s="66" t="s">
        <v>7</v>
      </c>
      <c r="B765" s="15">
        <v>8.203125</v>
      </c>
      <c r="C765" s="15">
        <v>3.3694344163658343</v>
      </c>
      <c r="D765" s="15">
        <v>4.0745052386495786</v>
      </c>
      <c r="E765" s="15">
        <v>7.046979865771803</v>
      </c>
      <c r="F765" s="48">
        <v>12.225705329153612</v>
      </c>
      <c r="G765" s="15">
        <v>6.25</v>
      </c>
      <c r="H765" s="15">
        <v>2.7681660899653906</v>
      </c>
      <c r="I765" s="15">
        <v>5.0505050505050662</v>
      </c>
      <c r="J765" s="15">
        <v>3.5256410256410362</v>
      </c>
      <c r="K765" s="15">
        <v>-13.453869969040255</v>
      </c>
    </row>
    <row r="766" spans="1:11">
      <c r="A766" s="66" t="s">
        <v>8</v>
      </c>
      <c r="B766" s="15">
        <v>2.2859083191850686</v>
      </c>
      <c r="C766" s="15">
        <v>23.227279970255495</v>
      </c>
      <c r="D766" s="15">
        <v>2.4040948275862064</v>
      </c>
      <c r="E766" s="15">
        <v>1.1543601561595693</v>
      </c>
      <c r="F766" s="48">
        <v>1.5323318908122587</v>
      </c>
      <c r="G766" s="15">
        <v>1.6581914658412558</v>
      </c>
      <c r="H766" s="15">
        <v>20.46541974771641</v>
      </c>
      <c r="I766" s="15">
        <v>2.4733706445206707</v>
      </c>
      <c r="J766" s="15">
        <v>1.6560958421423635</v>
      </c>
      <c r="K766" s="15">
        <v>1.421143847486988</v>
      </c>
    </row>
    <row r="767" spans="1:11">
      <c r="A767" s="66" t="s">
        <v>876</v>
      </c>
      <c r="B767" s="15" t="s">
        <v>989</v>
      </c>
      <c r="C767" s="15" t="s">
        <v>989</v>
      </c>
      <c r="D767" s="15">
        <v>1437.3945077026121</v>
      </c>
      <c r="E767" s="15">
        <v>16.153232868476437</v>
      </c>
      <c r="F767" s="48">
        <v>18.240126026780686</v>
      </c>
      <c r="G767" s="15" t="s">
        <v>989</v>
      </c>
      <c r="H767" s="15" t="s">
        <v>989</v>
      </c>
      <c r="I767" s="15" t="s">
        <v>989</v>
      </c>
      <c r="J767" s="15" t="s">
        <v>989</v>
      </c>
      <c r="K767" s="15" t="s">
        <v>989</v>
      </c>
    </row>
    <row r="768" spans="1:11">
      <c r="A768" s="65" t="s">
        <v>9</v>
      </c>
      <c r="B768" s="15">
        <v>6.0418690928363219</v>
      </c>
      <c r="C768" s="15">
        <v>2.5433847008190895</v>
      </c>
      <c r="D768" s="15">
        <v>4.8197990847797172</v>
      </c>
      <c r="E768" s="15">
        <v>1.7721061197075727</v>
      </c>
      <c r="F768" s="48">
        <v>2.8453943193644307</v>
      </c>
      <c r="G768" s="15">
        <v>2.8805284550579699</v>
      </c>
      <c r="H768" s="15">
        <v>2.8380729361056467</v>
      </c>
      <c r="I768" s="15">
        <v>3.1684242844821</v>
      </c>
      <c r="J768" s="15">
        <v>4.172878417999911</v>
      </c>
      <c r="K768" s="15">
        <v>6.4365828384842558</v>
      </c>
    </row>
    <row r="769" spans="1:11">
      <c r="A769" s="65" t="s">
        <v>176</v>
      </c>
      <c r="B769" s="15">
        <v>4.4507741747005412</v>
      </c>
      <c r="C769" s="15">
        <v>6.0530787195659315</v>
      </c>
      <c r="D769" s="15">
        <v>6.2742698528603285</v>
      </c>
      <c r="E769" s="15">
        <v>4.8444624704383301</v>
      </c>
      <c r="F769" s="48">
        <v>5.2682471175553616</v>
      </c>
      <c r="G769" s="15">
        <v>4.0299764695296716</v>
      </c>
      <c r="H769" s="15">
        <v>5.0165444354812934</v>
      </c>
      <c r="I769" s="15">
        <v>5.8715353622910129</v>
      </c>
      <c r="J769" s="15">
        <v>6.0032170483673326</v>
      </c>
      <c r="K769" s="15">
        <v>5.8269921779579619</v>
      </c>
    </row>
    <row r="770" spans="1:11" ht="14.25">
      <c r="A770" s="85" t="s">
        <v>1291</v>
      </c>
      <c r="B770" s="47">
        <v>5.4880847791469307</v>
      </c>
      <c r="C770" s="47">
        <v>5.3571350055539284</v>
      </c>
      <c r="D770" s="47">
        <v>7.3155535267256084</v>
      </c>
      <c r="E770" s="47">
        <v>4.4531954563969691</v>
      </c>
      <c r="F770" s="53">
        <v>4.3915235251084823</v>
      </c>
      <c r="G770" s="47">
        <v>3.9370655341404444</v>
      </c>
      <c r="H770" s="47">
        <v>3.7876474186334406</v>
      </c>
      <c r="I770" s="47">
        <v>5.4044599679229322</v>
      </c>
      <c r="J770" s="47">
        <v>2.8897979242362055</v>
      </c>
      <c r="K770" s="47">
        <v>6.2667057717893897</v>
      </c>
    </row>
    <row r="771" spans="1:11">
      <c r="A771" s="8"/>
    </row>
    <row r="772" spans="1:11">
      <c r="A772" s="8"/>
    </row>
    <row r="773" spans="1:11">
      <c r="A773" s="8"/>
    </row>
    <row r="774" spans="1:11">
      <c r="A774" s="924" t="s">
        <v>1033</v>
      </c>
      <c r="B774" s="924"/>
      <c r="C774" s="924"/>
      <c r="D774" s="924"/>
      <c r="E774" s="924"/>
      <c r="F774" s="924"/>
      <c r="G774" s="924"/>
      <c r="H774" s="924"/>
      <c r="I774" s="924"/>
      <c r="J774" s="924"/>
      <c r="K774" s="924"/>
    </row>
    <row r="775" spans="1:11">
      <c r="A775" s="8"/>
    </row>
    <row r="776" spans="1:11" ht="15" customHeight="1">
      <c r="A776" s="255"/>
      <c r="B776" s="927" t="s">
        <v>2</v>
      </c>
      <c r="C776" s="927"/>
      <c r="D776" s="927"/>
      <c r="E776" s="927"/>
      <c r="F776" s="937"/>
      <c r="G776" s="927" t="s">
        <v>337</v>
      </c>
      <c r="H776" s="927"/>
      <c r="I776" s="927"/>
      <c r="J776" s="927"/>
      <c r="K776" s="927"/>
    </row>
    <row r="777" spans="1:11">
      <c r="A777" s="257"/>
      <c r="B777" s="231">
        <v>40544</v>
      </c>
      <c r="C777" s="231">
        <v>40909</v>
      </c>
      <c r="D777" s="231">
        <v>41275</v>
      </c>
      <c r="E777" s="231">
        <v>41640</v>
      </c>
      <c r="F777" s="232">
        <v>42005</v>
      </c>
      <c r="G777" s="231">
        <v>40544</v>
      </c>
      <c r="H777" s="231">
        <v>40909</v>
      </c>
      <c r="I777" s="231">
        <v>41275</v>
      </c>
      <c r="J777" s="231">
        <v>41640</v>
      </c>
      <c r="K777" s="231">
        <v>42005</v>
      </c>
    </row>
    <row r="778" spans="1:11">
      <c r="A778" s="63" t="s">
        <v>33</v>
      </c>
      <c r="B778" s="15">
        <v>-11.89731820774098</v>
      </c>
      <c r="C778" s="15">
        <v>-12.507214050630949</v>
      </c>
      <c r="D778" s="15">
        <v>-13.3582921067879</v>
      </c>
      <c r="E778" s="15">
        <v>-14.274838218500179</v>
      </c>
      <c r="F778" s="48">
        <v>-16.261221256780757</v>
      </c>
      <c r="G778" s="15" t="s">
        <v>989</v>
      </c>
      <c r="H778" s="15" t="s">
        <v>989</v>
      </c>
      <c r="I778" s="15" t="s">
        <v>989</v>
      </c>
      <c r="J778" s="15" t="s">
        <v>989</v>
      </c>
      <c r="K778" s="15" t="s">
        <v>989</v>
      </c>
    </row>
    <row r="779" spans="1:11">
      <c r="A779" s="66" t="s">
        <v>495</v>
      </c>
      <c r="B779" s="15">
        <v>-9.8139922265408188</v>
      </c>
      <c r="C779" s="15">
        <v>-16.346005848853324</v>
      </c>
      <c r="D779" s="15">
        <v>-21.214351425942951</v>
      </c>
      <c r="E779" s="15">
        <v>99.159271368519398</v>
      </c>
      <c r="F779" s="48">
        <v>11.163227016885543</v>
      </c>
      <c r="G779" s="15">
        <v>-16.671615691708737</v>
      </c>
      <c r="H779" s="15">
        <v>-8.5445042762115975</v>
      </c>
      <c r="I779" s="15">
        <v>-36.436055069703002</v>
      </c>
      <c r="J779" s="15">
        <v>-2.9423784225582352</v>
      </c>
      <c r="K779" s="15">
        <v>-75.438596491228068</v>
      </c>
    </row>
    <row r="780" spans="1:11">
      <c r="A780" s="66" t="s">
        <v>497</v>
      </c>
      <c r="B780" s="15">
        <v>-5.064707346792801</v>
      </c>
      <c r="C780" s="15">
        <v>-9.4878594665095477</v>
      </c>
      <c r="D780" s="15">
        <v>-9.8881675485792897</v>
      </c>
      <c r="E780" s="15">
        <v>-10.189857021255605</v>
      </c>
      <c r="F780" s="48">
        <v>-12.60216205821348</v>
      </c>
      <c r="G780" s="15">
        <v>5.7404631959958152</v>
      </c>
      <c r="H780" s="15">
        <v>-3.7172732864439837</v>
      </c>
      <c r="I780" s="15">
        <v>5.7745187901008279</v>
      </c>
      <c r="J780" s="15">
        <v>-27.06528018486425</v>
      </c>
      <c r="K780" s="15">
        <v>-12.270027002700274</v>
      </c>
    </row>
    <row r="781" spans="1:11">
      <c r="A781" s="66" t="s">
        <v>496</v>
      </c>
      <c r="B781" s="15">
        <v>-4.8715665980304976</v>
      </c>
      <c r="C781" s="15">
        <v>-7.5105241038148591</v>
      </c>
      <c r="D781" s="15">
        <v>-5.5010106126746194</v>
      </c>
      <c r="E781" s="15">
        <v>-6.8686083053929252</v>
      </c>
      <c r="F781" s="48">
        <v>-8.5566483838931191</v>
      </c>
      <c r="G781" s="15" t="s">
        <v>989</v>
      </c>
      <c r="H781" s="15" t="s">
        <v>989</v>
      </c>
      <c r="I781" s="15" t="s">
        <v>989</v>
      </c>
      <c r="J781" s="15" t="s">
        <v>989</v>
      </c>
      <c r="K781" s="15" t="s">
        <v>989</v>
      </c>
    </row>
    <row r="782" spans="1:11">
      <c r="A782" s="66" t="s">
        <v>498</v>
      </c>
      <c r="B782" s="15">
        <v>-5.5614177549536095</v>
      </c>
      <c r="C782" s="15">
        <v>-7.4393762763433102</v>
      </c>
      <c r="D782" s="15">
        <v>-11.515419098065394</v>
      </c>
      <c r="E782" s="15">
        <v>-16.614702607913159</v>
      </c>
      <c r="F782" s="48" t="s">
        <v>989</v>
      </c>
      <c r="G782" s="15" t="s">
        <v>989</v>
      </c>
      <c r="H782" s="15" t="s">
        <v>989</v>
      </c>
      <c r="I782" s="15" t="s">
        <v>989</v>
      </c>
      <c r="J782" s="15" t="s">
        <v>989</v>
      </c>
      <c r="K782" s="15" t="s">
        <v>989</v>
      </c>
    </row>
    <row r="783" spans="1:11">
      <c r="A783" s="66" t="s">
        <v>158</v>
      </c>
      <c r="B783" s="25">
        <v>-4.8469900768668168</v>
      </c>
      <c r="C783" s="25">
        <v>-5.5806238183346579</v>
      </c>
      <c r="D783" s="25">
        <v>-6.5957327746445884</v>
      </c>
      <c r="E783" s="25">
        <v>-5.2562690655377509</v>
      </c>
      <c r="F783" s="28">
        <v>-9.8248686373811722</v>
      </c>
      <c r="G783" s="25">
        <v>13.155205139436418</v>
      </c>
      <c r="H783" s="25">
        <v>12.361290322580643</v>
      </c>
      <c r="I783" s="25">
        <v>-3.2958199356912985</v>
      </c>
      <c r="J783" s="25">
        <v>4.7124252859913582</v>
      </c>
      <c r="K783" s="25">
        <v>-31.079063261950211</v>
      </c>
    </row>
    <row r="784" spans="1:11">
      <c r="A784" s="853" t="s">
        <v>159</v>
      </c>
      <c r="B784" s="25">
        <v>-15.869069815620477</v>
      </c>
      <c r="C784" s="25">
        <v>-15.267175572519093</v>
      </c>
      <c r="D784" s="25">
        <v>-8.9625108979947612</v>
      </c>
      <c r="E784" s="25">
        <v>-4.6447040796782346</v>
      </c>
      <c r="F784" s="28">
        <v>-29.091761239998661</v>
      </c>
      <c r="G784" s="25">
        <v>-7.7555213148433353</v>
      </c>
      <c r="H784" s="25">
        <v>-6.4587973273942083</v>
      </c>
      <c r="I784" s="25">
        <v>-5.467261904761898</v>
      </c>
      <c r="J784" s="25">
        <v>7.5622579731133612</v>
      </c>
      <c r="K784" s="25">
        <v>-7.3906044197277936</v>
      </c>
    </row>
    <row r="785" spans="1:11">
      <c r="A785" s="66" t="s">
        <v>693</v>
      </c>
      <c r="B785" s="25" t="s">
        <v>989</v>
      </c>
      <c r="C785" s="25" t="s">
        <v>989</v>
      </c>
      <c r="D785" s="25" t="s">
        <v>989</v>
      </c>
      <c r="E785" s="25" t="s">
        <v>989</v>
      </c>
      <c r="F785" s="28" t="s">
        <v>989</v>
      </c>
      <c r="G785" s="25" t="s">
        <v>989</v>
      </c>
      <c r="H785" s="25" t="s">
        <v>989</v>
      </c>
      <c r="I785" s="25" t="s">
        <v>989</v>
      </c>
      <c r="J785" s="25" t="s">
        <v>989</v>
      </c>
      <c r="K785" s="25" t="s">
        <v>989</v>
      </c>
    </row>
    <row r="786" spans="1:11">
      <c r="A786" s="66" t="s">
        <v>924</v>
      </c>
      <c r="B786" s="25">
        <v>-3.2795156407669026</v>
      </c>
      <c r="C786" s="25">
        <v>-2.101497876145757</v>
      </c>
      <c r="D786" s="25">
        <v>-4.2932176295958016</v>
      </c>
      <c r="E786" s="25">
        <v>-4.8906386701662257</v>
      </c>
      <c r="F786" s="28">
        <v>-8.3157023272928114</v>
      </c>
      <c r="G786" s="25">
        <v>215.46391752577324</v>
      </c>
      <c r="H786" s="25">
        <v>116.01307189542482</v>
      </c>
      <c r="I786" s="25">
        <v>102.11800302571862</v>
      </c>
      <c r="J786" s="25">
        <v>132.55988023952096</v>
      </c>
      <c r="K786" s="25">
        <v>140.75313807531381</v>
      </c>
    </row>
    <row r="787" spans="1:11">
      <c r="A787" s="66" t="s">
        <v>119</v>
      </c>
      <c r="B787" s="25">
        <v>-7.4572301716505365</v>
      </c>
      <c r="C787" s="25">
        <v>-5.4619399351205971</v>
      </c>
      <c r="D787" s="25">
        <v>-8.4442671116108698</v>
      </c>
      <c r="E787" s="25">
        <v>-8.2797828929123227</v>
      </c>
      <c r="F787" s="28">
        <v>-9.8833316775444757</v>
      </c>
      <c r="G787" s="25">
        <v>28.429863870804098</v>
      </c>
      <c r="H787" s="25">
        <v>25.897007123388676</v>
      </c>
      <c r="I787" s="25">
        <v>27.584584008785228</v>
      </c>
      <c r="J787" s="25">
        <v>19.433969997540785</v>
      </c>
      <c r="K787" s="25">
        <v>28.317918975960481</v>
      </c>
    </row>
    <row r="788" spans="1:11">
      <c r="A788" s="66" t="s">
        <v>4</v>
      </c>
      <c r="B788" s="25">
        <v>-6.1459434273180733</v>
      </c>
      <c r="C788" s="25">
        <v>-6.2142035478597819</v>
      </c>
      <c r="D788" s="25">
        <v>-5.6834467354395599</v>
      </c>
      <c r="E788" s="25">
        <v>-5.7316121613667121</v>
      </c>
      <c r="F788" s="28">
        <v>-6.9179832713754763</v>
      </c>
      <c r="G788" s="25">
        <v>17.080405964084704</v>
      </c>
      <c r="H788" s="25">
        <v>21.115810705682136</v>
      </c>
      <c r="I788" s="25">
        <v>21.745667682440995</v>
      </c>
      <c r="J788" s="25">
        <v>22.643012454599386</v>
      </c>
      <c r="K788" s="25">
        <v>13.985775072945032</v>
      </c>
    </row>
    <row r="789" spans="1:11">
      <c r="A789" s="66" t="s">
        <v>871</v>
      </c>
      <c r="B789" s="25">
        <v>-18.497340425531917</v>
      </c>
      <c r="C789" s="25">
        <v>-24.924131179637783</v>
      </c>
      <c r="D789" s="25">
        <v>-20.83930977528577</v>
      </c>
      <c r="E789" s="25">
        <v>-14.803019903912144</v>
      </c>
      <c r="F789" s="28">
        <v>-18.138755518319201</v>
      </c>
      <c r="G789" s="25">
        <v>-28.918918918918905</v>
      </c>
      <c r="H789" s="25">
        <v>-38.420726854717479</v>
      </c>
      <c r="I789" s="25">
        <v>-31.246410109132682</v>
      </c>
      <c r="J789" s="25">
        <v>-18.943191311612367</v>
      </c>
      <c r="K789" s="25">
        <v>-14.171605256377219</v>
      </c>
    </row>
    <row r="790" spans="1:11">
      <c r="A790" s="66" t="s">
        <v>872</v>
      </c>
      <c r="B790" s="25">
        <v>-6.9388241451174224</v>
      </c>
      <c r="C790" s="25">
        <v>-5.2207685915347923</v>
      </c>
      <c r="D790" s="25">
        <v>-7.745061162646536</v>
      </c>
      <c r="E790" s="25">
        <v>-5.101369878746624</v>
      </c>
      <c r="F790" s="28">
        <v>-5.7616667473495653</v>
      </c>
      <c r="G790" s="25" t="s">
        <v>989</v>
      </c>
      <c r="H790" s="25" t="s">
        <v>989</v>
      </c>
      <c r="I790" s="25" t="s">
        <v>989</v>
      </c>
      <c r="J790" s="25" t="s">
        <v>989</v>
      </c>
      <c r="K790" s="25" t="s">
        <v>989</v>
      </c>
    </row>
    <row r="791" spans="1:11">
      <c r="A791" s="66" t="s">
        <v>5</v>
      </c>
      <c r="B791" s="15" t="s">
        <v>989</v>
      </c>
      <c r="C791" s="15" t="s">
        <v>989</v>
      </c>
      <c r="D791" s="15" t="s">
        <v>989</v>
      </c>
      <c r="E791" s="15">
        <v>3.8043478260869676</v>
      </c>
      <c r="F791" s="48">
        <v>3.6649214659685896</v>
      </c>
      <c r="G791" s="15">
        <v>-3.6856097998743564</v>
      </c>
      <c r="H791" s="15">
        <v>-13.790713790713795</v>
      </c>
      <c r="I791" s="15">
        <v>-18.138155583776921</v>
      </c>
      <c r="J791" s="15">
        <v>-37.110203408012552</v>
      </c>
      <c r="K791" s="15">
        <v>-96.864052064608401</v>
      </c>
    </row>
    <row r="792" spans="1:11">
      <c r="A792" s="66" t="s">
        <v>873</v>
      </c>
      <c r="B792" s="15">
        <v>-57.142857142857146</v>
      </c>
      <c r="C792" s="15">
        <v>-69.266666666666666</v>
      </c>
      <c r="D792" s="15">
        <v>-54.013015184381771</v>
      </c>
      <c r="E792" s="15">
        <v>-93.867924528301884</v>
      </c>
      <c r="F792" s="48">
        <v>-73.07692307692308</v>
      </c>
      <c r="G792" s="15">
        <v>34.240964769236626</v>
      </c>
      <c r="H792" s="15">
        <v>112.50353127295324</v>
      </c>
      <c r="I792" s="15">
        <v>150.09350101477406</v>
      </c>
      <c r="J792" s="15">
        <v>79.593746013296084</v>
      </c>
      <c r="K792" s="15">
        <v>6.0994451372555147</v>
      </c>
    </row>
    <row r="793" spans="1:11">
      <c r="A793" s="66" t="s">
        <v>874</v>
      </c>
      <c r="B793" s="15">
        <v>0</v>
      </c>
      <c r="C793" s="15">
        <v>0</v>
      </c>
      <c r="D793" s="15">
        <v>0.73519015976246749</v>
      </c>
      <c r="E793" s="15">
        <v>-4.4210526315789451</v>
      </c>
      <c r="F793" s="48">
        <v>-2.2026431718061588</v>
      </c>
      <c r="G793" s="15" t="s">
        <v>989</v>
      </c>
      <c r="H793" s="15" t="s">
        <v>989</v>
      </c>
      <c r="I793" s="15" t="s">
        <v>989</v>
      </c>
      <c r="J793" s="15" t="s">
        <v>989</v>
      </c>
      <c r="K793" s="15" t="s">
        <v>989</v>
      </c>
    </row>
    <row r="794" spans="1:11">
      <c r="A794" s="66" t="s">
        <v>6</v>
      </c>
      <c r="B794" s="15">
        <v>-1.9438058748403364</v>
      </c>
      <c r="C794" s="15">
        <v>-2.8901508244549348</v>
      </c>
      <c r="D794" s="15">
        <v>-3.125041913115794</v>
      </c>
      <c r="E794" s="15">
        <v>-3.9070179567763716</v>
      </c>
      <c r="F794" s="48">
        <v>-5.2804472171394679</v>
      </c>
      <c r="G794" s="15">
        <v>31.556103160215343</v>
      </c>
      <c r="H794" s="15">
        <v>4.3949035544172972</v>
      </c>
      <c r="I794" s="15">
        <v>2.3273191354440002</v>
      </c>
      <c r="J794" s="15">
        <v>1.7117539051928219</v>
      </c>
      <c r="K794" s="15">
        <v>3.0232992408212738</v>
      </c>
    </row>
    <row r="795" spans="1:11">
      <c r="A795" s="66" t="s">
        <v>875</v>
      </c>
      <c r="B795" s="15">
        <v>-30.392373046241644</v>
      </c>
      <c r="C795" s="15">
        <v>-21.425909361955888</v>
      </c>
      <c r="D795" s="15">
        <v>-26.649433192619639</v>
      </c>
      <c r="E795" s="15">
        <v>-26.088783989136417</v>
      </c>
      <c r="F795" s="48">
        <v>-26.128608923884514</v>
      </c>
      <c r="G795" s="15" t="s">
        <v>989</v>
      </c>
      <c r="H795" s="15" t="s">
        <v>989</v>
      </c>
      <c r="I795" s="15" t="s">
        <v>989</v>
      </c>
      <c r="J795" s="15" t="s">
        <v>989</v>
      </c>
      <c r="K795" s="15" t="s">
        <v>989</v>
      </c>
    </row>
    <row r="796" spans="1:11">
      <c r="A796" s="66" t="s">
        <v>7</v>
      </c>
      <c r="B796" s="15">
        <v>0</v>
      </c>
      <c r="C796" s="15">
        <v>-50</v>
      </c>
      <c r="D796" s="15">
        <v>-50</v>
      </c>
      <c r="E796" s="15">
        <v>-78</v>
      </c>
      <c r="F796" s="48">
        <v>263.63636363636368</v>
      </c>
      <c r="G796" s="15" t="s">
        <v>989</v>
      </c>
      <c r="H796" s="15" t="s">
        <v>989</v>
      </c>
      <c r="I796" s="15" t="s">
        <v>989</v>
      </c>
      <c r="J796" s="15" t="s">
        <v>989</v>
      </c>
      <c r="K796" s="15" t="s">
        <v>989</v>
      </c>
    </row>
    <row r="797" spans="1:11">
      <c r="A797" s="66" t="s">
        <v>8</v>
      </c>
      <c r="B797" s="15">
        <v>-19.512195121951208</v>
      </c>
      <c r="C797" s="15">
        <v>-18.181818181818173</v>
      </c>
      <c r="D797" s="15">
        <v>-22.222222222222229</v>
      </c>
      <c r="E797" s="15" t="s">
        <v>989</v>
      </c>
      <c r="F797" s="48" t="s">
        <v>989</v>
      </c>
      <c r="G797" s="15">
        <v>-30.582842174197779</v>
      </c>
      <c r="H797" s="15">
        <v>-73.584905660377359</v>
      </c>
      <c r="I797" s="15">
        <v>-51.071428571428562</v>
      </c>
      <c r="J797" s="15" t="s">
        <v>989</v>
      </c>
      <c r="K797" s="15" t="s">
        <v>989</v>
      </c>
    </row>
    <row r="798" spans="1:11">
      <c r="A798" s="66" t="s">
        <v>876</v>
      </c>
      <c r="B798" s="15">
        <v>-2.4638457418318183</v>
      </c>
      <c r="C798" s="15">
        <v>1.5046677649643243</v>
      </c>
      <c r="D798" s="15">
        <v>-6.9952391257303788</v>
      </c>
      <c r="E798" s="15">
        <v>1.1692164504682836</v>
      </c>
      <c r="F798" s="48">
        <v>-2.6506439742410208</v>
      </c>
      <c r="G798" s="15" t="s">
        <v>989</v>
      </c>
      <c r="H798" s="15" t="s">
        <v>989</v>
      </c>
      <c r="I798" s="15" t="s">
        <v>989</v>
      </c>
      <c r="J798" s="15" t="s">
        <v>989</v>
      </c>
      <c r="K798" s="15" t="s">
        <v>989</v>
      </c>
    </row>
    <row r="799" spans="1:11">
      <c r="A799" s="65" t="s">
        <v>9</v>
      </c>
      <c r="B799" s="15">
        <v>-12.848158131177001</v>
      </c>
      <c r="C799" s="15">
        <v>-12.577319587628864</v>
      </c>
      <c r="D799" s="15">
        <v>-15.330188679245282</v>
      </c>
      <c r="E799" s="15">
        <v>-10.306406685236766</v>
      </c>
      <c r="F799" s="48">
        <v>-13.354037267080741</v>
      </c>
      <c r="G799" s="15" t="s">
        <v>989</v>
      </c>
      <c r="H799" s="15" t="s">
        <v>989</v>
      </c>
      <c r="I799" s="15" t="s">
        <v>989</v>
      </c>
      <c r="J799" s="15" t="s">
        <v>989</v>
      </c>
      <c r="K799" s="15" t="s">
        <v>989</v>
      </c>
    </row>
    <row r="800" spans="1:11">
      <c r="A800" s="65" t="s">
        <v>176</v>
      </c>
      <c r="B800" s="15">
        <v>-8.9827751919779359</v>
      </c>
      <c r="C800" s="15">
        <v>-10.027861919473608</v>
      </c>
      <c r="D800" s="15">
        <v>-10.989245639208576</v>
      </c>
      <c r="E800" s="15">
        <v>-12.137613389861372</v>
      </c>
      <c r="F800" s="48">
        <v>-14.309098276224006</v>
      </c>
      <c r="G800" s="15" t="s">
        <v>989</v>
      </c>
      <c r="H800" s="15" t="s">
        <v>989</v>
      </c>
      <c r="I800" s="15" t="s">
        <v>989</v>
      </c>
      <c r="J800" s="15" t="s">
        <v>989</v>
      </c>
      <c r="K800" s="15" t="s">
        <v>989</v>
      </c>
    </row>
    <row r="801" spans="1:11" ht="14.25">
      <c r="A801" s="85" t="s">
        <v>1291</v>
      </c>
      <c r="B801" s="47">
        <v>-8.3202612100027977</v>
      </c>
      <c r="C801" s="47">
        <v>-9.3671106900387286</v>
      </c>
      <c r="D801" s="47">
        <v>-10.2589993970644</v>
      </c>
      <c r="E801" s="47">
        <v>-10.71910571954696</v>
      </c>
      <c r="F801" s="53">
        <v>-13.012966139186943</v>
      </c>
      <c r="G801" s="47">
        <v>21.354995514589348</v>
      </c>
      <c r="H801" s="47">
        <v>12.341104571259095</v>
      </c>
      <c r="I801" s="47">
        <v>16.028170899490561</v>
      </c>
      <c r="J801" s="47">
        <v>18.566140316282031</v>
      </c>
      <c r="K801" s="47">
        <v>12.389074781788395</v>
      </c>
    </row>
    <row r="802" spans="1:11" ht="14.25" customHeight="1">
      <c r="A802" s="928" t="s">
        <v>836</v>
      </c>
      <c r="B802" s="929"/>
      <c r="C802" s="929"/>
      <c r="D802" s="929"/>
      <c r="E802" s="929"/>
      <c r="F802" s="929"/>
      <c r="G802" s="929"/>
      <c r="H802" s="929"/>
      <c r="I802" s="929"/>
      <c r="J802" s="929"/>
      <c r="K802" s="929"/>
    </row>
    <row r="803" spans="1:11" ht="25.5" customHeight="1">
      <c r="A803" s="930" t="s">
        <v>1092</v>
      </c>
      <c r="B803" s="931"/>
      <c r="C803" s="931"/>
      <c r="D803" s="931"/>
      <c r="E803" s="931"/>
      <c r="F803" s="931"/>
      <c r="G803" s="931"/>
      <c r="H803" s="931"/>
      <c r="I803" s="931"/>
      <c r="J803" s="931"/>
      <c r="K803" s="931"/>
    </row>
    <row r="804" spans="1:11" ht="12.75" customHeight="1">
      <c r="B804" s="88"/>
      <c r="C804" s="88"/>
      <c r="D804" s="88"/>
      <c r="E804" s="88"/>
      <c r="F804" s="88"/>
      <c r="G804" s="88"/>
      <c r="H804" s="88"/>
      <c r="I804" s="88"/>
      <c r="J804" s="88"/>
    </row>
    <row r="805" spans="1:11" ht="12.75" customHeight="1">
      <c r="B805" s="88"/>
      <c r="C805" s="88"/>
      <c r="D805" s="88"/>
      <c r="E805" s="88"/>
      <c r="F805" s="88"/>
      <c r="G805" s="88"/>
      <c r="H805" s="88"/>
      <c r="I805" s="88"/>
      <c r="J805" s="88"/>
    </row>
    <row r="806" spans="1:11" ht="12.75" customHeight="1">
      <c r="B806" s="88"/>
      <c r="C806" s="88"/>
      <c r="D806" s="88"/>
      <c r="E806" s="88"/>
      <c r="F806" s="88"/>
      <c r="G806" s="88"/>
      <c r="H806" s="88"/>
      <c r="I806" s="88"/>
      <c r="J806" s="88"/>
    </row>
    <row r="807" spans="1:11" ht="12.75" customHeight="1">
      <c r="A807" s="8"/>
    </row>
    <row r="808" spans="1:11" ht="12.75" customHeight="1">
      <c r="A808" s="924" t="s">
        <v>1033</v>
      </c>
      <c r="B808" s="924"/>
      <c r="C808" s="924"/>
      <c r="D808" s="924"/>
      <c r="E808" s="924"/>
      <c r="F808" s="924"/>
      <c r="G808" s="924"/>
      <c r="H808" s="924"/>
      <c r="I808" s="924"/>
      <c r="J808" s="924"/>
      <c r="K808" s="924"/>
    </row>
    <row r="809" spans="1:11">
      <c r="A809" s="8"/>
    </row>
    <row r="810" spans="1:11" ht="15" customHeight="1">
      <c r="A810" s="255"/>
      <c r="B810" s="927" t="s">
        <v>767</v>
      </c>
      <c r="C810" s="927"/>
      <c r="D810" s="927"/>
      <c r="E810" s="927"/>
      <c r="F810" s="937"/>
      <c r="G810" s="946" t="s">
        <v>408</v>
      </c>
      <c r="H810" s="946"/>
      <c r="I810" s="946"/>
      <c r="J810" s="946"/>
      <c r="K810" s="946"/>
    </row>
    <row r="811" spans="1:11">
      <c r="A811" s="257"/>
      <c r="B811" s="231">
        <v>40544</v>
      </c>
      <c r="C811" s="231">
        <v>40909</v>
      </c>
      <c r="D811" s="231">
        <v>41275</v>
      </c>
      <c r="E811" s="231">
        <v>41640</v>
      </c>
      <c r="F811" s="232">
        <v>42005</v>
      </c>
      <c r="G811" s="231">
        <v>40544</v>
      </c>
      <c r="H811" s="231">
        <v>40909</v>
      </c>
      <c r="I811" s="231">
        <v>41275</v>
      </c>
      <c r="J811" s="231">
        <v>41640</v>
      </c>
      <c r="K811" s="231">
        <v>42005</v>
      </c>
    </row>
    <row r="812" spans="1:11">
      <c r="A812" s="63" t="s">
        <v>33</v>
      </c>
      <c r="B812" s="15">
        <v>11.39749694639778</v>
      </c>
      <c r="C812" s="15">
        <v>11.818576616620817</v>
      </c>
      <c r="D812" s="15">
        <v>11.050703803439887</v>
      </c>
      <c r="E812" s="15">
        <v>10.595478448127068</v>
      </c>
      <c r="F812" s="48">
        <v>11.205381478593267</v>
      </c>
      <c r="G812" s="49">
        <v>15.369819093724814</v>
      </c>
      <c r="H812" s="49">
        <v>15.017025566738823</v>
      </c>
      <c r="I812" s="49">
        <v>12.886343138615231</v>
      </c>
      <c r="J812" s="49">
        <v>12.001238602683628</v>
      </c>
      <c r="K812" s="49">
        <v>12.395466090650743</v>
      </c>
    </row>
    <row r="813" spans="1:11">
      <c r="A813" s="66" t="s">
        <v>495</v>
      </c>
      <c r="B813" s="15">
        <v>8.1951663018975864</v>
      </c>
      <c r="C813" s="15">
        <v>6.2861360560954722</v>
      </c>
      <c r="D813" s="15">
        <v>8.5884520083463656</v>
      </c>
      <c r="E813" s="15">
        <v>13.209682867329704</v>
      </c>
      <c r="F813" s="48">
        <v>3.2251583969617315</v>
      </c>
      <c r="G813" s="49">
        <v>7.8943779528724463</v>
      </c>
      <c r="H813" s="49">
        <v>6.5671867008174019</v>
      </c>
      <c r="I813" s="49">
        <v>7.4442095739506442</v>
      </c>
      <c r="J813" s="49">
        <v>15.48572602177039</v>
      </c>
      <c r="K813" s="49">
        <v>0.22326456814273854</v>
      </c>
    </row>
    <row r="814" spans="1:11">
      <c r="A814" s="66" t="s">
        <v>497</v>
      </c>
      <c r="B814" s="15">
        <v>17.243642888995396</v>
      </c>
      <c r="C814" s="15">
        <v>16.999385195485758</v>
      </c>
      <c r="D814" s="15">
        <v>15.449187679503851</v>
      </c>
      <c r="E814" s="15">
        <v>10.794598202124206</v>
      </c>
      <c r="F814" s="48">
        <v>9.0069364235667422</v>
      </c>
      <c r="G814" s="49">
        <v>18.987313444981524</v>
      </c>
      <c r="H814" s="49">
        <v>17.70047730996653</v>
      </c>
      <c r="I814" s="49">
        <v>18.882051247287194</v>
      </c>
      <c r="J814" s="49">
        <v>14.62085176309678</v>
      </c>
      <c r="K814" s="49">
        <v>14.917155244678696</v>
      </c>
    </row>
    <row r="815" spans="1:11">
      <c r="A815" s="66" t="s">
        <v>496</v>
      </c>
      <c r="B815" s="15">
        <v>5.5673506042059273</v>
      </c>
      <c r="C815" s="15">
        <v>3.5638644301094757</v>
      </c>
      <c r="D815" s="15">
        <v>8.209108369914091</v>
      </c>
      <c r="E815" s="15">
        <v>8.6121124391363111</v>
      </c>
      <c r="F815" s="48">
        <v>5.0598970530058693</v>
      </c>
      <c r="G815" s="49">
        <v>4.331402669352812</v>
      </c>
      <c r="H815" s="49">
        <v>5.1728216268404736</v>
      </c>
      <c r="I815" s="49">
        <v>3.7091691892474898</v>
      </c>
      <c r="J815" s="49">
        <v>8.4106193280267547</v>
      </c>
      <c r="K815" s="49">
        <v>5.5113288426209266</v>
      </c>
    </row>
    <row r="816" spans="1:11">
      <c r="A816" s="66" t="s">
        <v>498</v>
      </c>
      <c r="B816" s="15">
        <v>32.242695214936873</v>
      </c>
      <c r="C816" s="15">
        <v>40.481137637573852</v>
      </c>
      <c r="D816" s="15">
        <v>43.976646640917807</v>
      </c>
      <c r="E816" s="15">
        <v>52.297201886615284</v>
      </c>
      <c r="F816" s="48" t="s">
        <v>989</v>
      </c>
      <c r="G816" s="49" t="s">
        <v>989</v>
      </c>
      <c r="H816" s="49" t="s">
        <v>989</v>
      </c>
      <c r="I816" s="49" t="s">
        <v>989</v>
      </c>
      <c r="J816" s="49" t="s">
        <v>989</v>
      </c>
      <c r="K816" s="49" t="s">
        <v>989</v>
      </c>
    </row>
    <row r="817" spans="1:11">
      <c r="A817" s="66" t="s">
        <v>158</v>
      </c>
      <c r="B817" s="25">
        <v>7.0265094222713174</v>
      </c>
      <c r="C817" s="25">
        <v>7.1289506649593335</v>
      </c>
      <c r="D817" s="25">
        <v>5.7736169823133565</v>
      </c>
      <c r="E817" s="25">
        <v>5.2834160410829725</v>
      </c>
      <c r="F817" s="28">
        <v>8.4341606769969104</v>
      </c>
      <c r="G817" s="50" t="s">
        <v>989</v>
      </c>
      <c r="H817" s="50" t="s">
        <v>989</v>
      </c>
      <c r="I817" s="50" t="s">
        <v>989</v>
      </c>
      <c r="J817" s="50" t="s">
        <v>989</v>
      </c>
      <c r="K817" s="50">
        <v>23.826538041241065</v>
      </c>
    </row>
    <row r="818" spans="1:11">
      <c r="A818" s="853" t="s">
        <v>159</v>
      </c>
      <c r="B818" s="25">
        <v>9.8331640578324766</v>
      </c>
      <c r="C818" s="25">
        <v>8.1858422122648165</v>
      </c>
      <c r="D818" s="25">
        <v>14.161397775124129</v>
      </c>
      <c r="E818" s="25">
        <v>-7.7017069821880568</v>
      </c>
      <c r="F818" s="28">
        <v>8.8679779293676404</v>
      </c>
      <c r="G818" s="50">
        <v>9.2611564151948471</v>
      </c>
      <c r="H818" s="50">
        <v>7.4764446778098517</v>
      </c>
      <c r="I818" s="50">
        <v>11.874428090636997</v>
      </c>
      <c r="J818" s="50">
        <v>-11.064068559205168</v>
      </c>
      <c r="K818" s="50">
        <v>5.0340283450034633</v>
      </c>
    </row>
    <row r="819" spans="1:11">
      <c r="A819" s="66" t="s">
        <v>693</v>
      </c>
      <c r="B819" s="25" t="s">
        <v>989</v>
      </c>
      <c r="C819" s="25" t="s">
        <v>989</v>
      </c>
      <c r="D819" s="25" t="s">
        <v>989</v>
      </c>
      <c r="E819" s="97" t="s">
        <v>989</v>
      </c>
      <c r="F819" s="102" t="s">
        <v>989</v>
      </c>
      <c r="G819" s="50">
        <v>4.1312352896515137</v>
      </c>
      <c r="H819" s="50">
        <v>2.2857976139480911</v>
      </c>
      <c r="I819" s="50">
        <v>1.6653449643140306</v>
      </c>
      <c r="J819" s="50">
        <v>3.7169801398797517</v>
      </c>
      <c r="K819" s="50">
        <v>6.5425599337496578</v>
      </c>
    </row>
    <row r="820" spans="1:11">
      <c r="A820" s="66" t="s">
        <v>924</v>
      </c>
      <c r="B820" s="25">
        <v>21.014385913179012</v>
      </c>
      <c r="C820" s="25">
        <v>11.642357364152204</v>
      </c>
      <c r="D820" s="25">
        <v>12.897744103019832</v>
      </c>
      <c r="E820" s="97">
        <v>17.574845338046828</v>
      </c>
      <c r="F820" s="102">
        <v>18.230153976251714</v>
      </c>
      <c r="G820" s="50">
        <v>21.004361928195948</v>
      </c>
      <c r="H820" s="50">
        <v>10.901192346797302</v>
      </c>
      <c r="I820" s="50">
        <v>11.879917322309637</v>
      </c>
      <c r="J820" s="50">
        <v>17.291675978485983</v>
      </c>
      <c r="K820" s="50">
        <v>17.459510955859002</v>
      </c>
    </row>
    <row r="821" spans="1:11">
      <c r="A821" s="66" t="s">
        <v>119</v>
      </c>
      <c r="B821" s="25">
        <v>4.2907062652671328</v>
      </c>
      <c r="C821" s="25">
        <v>3.9636882097730819</v>
      </c>
      <c r="D821" s="25">
        <v>11.309531117631892</v>
      </c>
      <c r="E821" s="97">
        <v>12.177574577682677</v>
      </c>
      <c r="F821" s="102">
        <v>11.591064962647764</v>
      </c>
      <c r="G821" s="50">
        <v>7.2546280202108875</v>
      </c>
      <c r="H821" s="50">
        <v>11.25289975904991</v>
      </c>
      <c r="I821" s="50">
        <v>12.299362357080042</v>
      </c>
      <c r="J821" s="50">
        <v>13.402759082046401</v>
      </c>
      <c r="K821" s="50">
        <v>16.336812087561853</v>
      </c>
    </row>
    <row r="822" spans="1:11">
      <c r="A822" s="66" t="s">
        <v>4</v>
      </c>
      <c r="B822" s="25">
        <v>13.117931957672283</v>
      </c>
      <c r="C822" s="25">
        <v>11.46089396785257</v>
      </c>
      <c r="D822" s="25" t="s">
        <v>989</v>
      </c>
      <c r="E822" s="97" t="s">
        <v>989</v>
      </c>
      <c r="F822" s="102" t="s">
        <v>989</v>
      </c>
      <c r="G822" s="50">
        <v>2.9792939073431057E-2</v>
      </c>
      <c r="H822" s="50">
        <v>-3.5889798957557559</v>
      </c>
      <c r="I822" s="50">
        <v>-4.1319122644423771</v>
      </c>
      <c r="J822" s="50">
        <v>-7.9352291951985734</v>
      </c>
      <c r="K822" s="50">
        <v>-7.262863143157162</v>
      </c>
    </row>
    <row r="823" spans="1:11">
      <c r="A823" s="66" t="s">
        <v>871</v>
      </c>
      <c r="B823" s="25">
        <v>17.89812687629491</v>
      </c>
      <c r="C823" s="25">
        <v>18.273542466876819</v>
      </c>
      <c r="D823" s="25">
        <v>16.011409430569557</v>
      </c>
      <c r="E823" s="97">
        <v>14.572121345185906</v>
      </c>
      <c r="F823" s="102">
        <v>15.000216726577008</v>
      </c>
      <c r="G823" s="50">
        <v>34.571911775068713</v>
      </c>
      <c r="H823" s="50">
        <v>33.281493001555219</v>
      </c>
      <c r="I823" s="50">
        <v>35.286352439211242</v>
      </c>
      <c r="J823" s="50">
        <v>27.826905149807033</v>
      </c>
      <c r="K823" s="50">
        <v>22.756342536742054</v>
      </c>
    </row>
    <row r="824" spans="1:11">
      <c r="A824" s="66" t="s">
        <v>872</v>
      </c>
      <c r="B824" s="25">
        <v>22.173377478587213</v>
      </c>
      <c r="C824" s="25">
        <v>22.056742018245629</v>
      </c>
      <c r="D824" s="25">
        <v>16.93762759441988</v>
      </c>
      <c r="E824" s="97">
        <v>12.150383032893089</v>
      </c>
      <c r="F824" s="102">
        <v>17.265256711240198</v>
      </c>
      <c r="G824" s="50">
        <v>23.936560338015184</v>
      </c>
      <c r="H824" s="50">
        <v>23.911402404337395</v>
      </c>
      <c r="I824" s="50">
        <v>21.406277367339442</v>
      </c>
      <c r="J824" s="50">
        <v>16.185936064876017</v>
      </c>
      <c r="K824" s="50">
        <v>22.520642353961023</v>
      </c>
    </row>
    <row r="825" spans="1:11">
      <c r="A825" s="66" t="s">
        <v>5</v>
      </c>
      <c r="B825" s="15">
        <v>6.0223604273264471</v>
      </c>
      <c r="C825" s="15">
        <v>8.1184990275899196</v>
      </c>
      <c r="D825" s="15">
        <v>9.2068770067963612</v>
      </c>
      <c r="E825" s="94">
        <v>9.787084985146663</v>
      </c>
      <c r="F825" s="145">
        <v>9.1683369105112149</v>
      </c>
      <c r="G825" s="49">
        <v>5.7789855729312194</v>
      </c>
      <c r="H825" s="49">
        <v>8.4297378311815692</v>
      </c>
      <c r="I825" s="49">
        <v>9.2615006604998911</v>
      </c>
      <c r="J825" s="49">
        <v>9.8535425940204675</v>
      </c>
      <c r="K825" s="49">
        <v>9.2366394621875401</v>
      </c>
    </row>
    <row r="826" spans="1:11">
      <c r="A826" s="66" t="s">
        <v>873</v>
      </c>
      <c r="B826" s="15">
        <v>63.872897623805926</v>
      </c>
      <c r="C826" s="15">
        <v>71.703651739473628</v>
      </c>
      <c r="D826" s="15">
        <v>60.638731395241649</v>
      </c>
      <c r="E826" s="94">
        <v>48.569848706941684</v>
      </c>
      <c r="F826" s="145">
        <v>43.932504839487592</v>
      </c>
      <c r="G826" s="49">
        <v>62.245500900914038</v>
      </c>
      <c r="H826" s="49">
        <v>69.003909750095858</v>
      </c>
      <c r="I826" s="49">
        <v>57.725935444246943</v>
      </c>
      <c r="J826" s="49">
        <v>46.909922704694708</v>
      </c>
      <c r="K826" s="49">
        <v>45.191539167704207</v>
      </c>
    </row>
    <row r="827" spans="1:11">
      <c r="A827" s="66" t="s">
        <v>874</v>
      </c>
      <c r="B827" s="15">
        <v>17.827438787407687</v>
      </c>
      <c r="C827" s="15">
        <v>9.3406878204658028</v>
      </c>
      <c r="D827" s="15">
        <v>4.4602817719966623</v>
      </c>
      <c r="E827" s="94">
        <v>16.473944151726243</v>
      </c>
      <c r="F827" s="145">
        <v>14.691285559592359</v>
      </c>
      <c r="G827" s="49">
        <v>17.863300844174404</v>
      </c>
      <c r="H827" s="49">
        <v>8.7109696947468791</v>
      </c>
      <c r="I827" s="49">
        <v>3.7309461456883923</v>
      </c>
      <c r="J827" s="49">
        <v>16.235556621969323</v>
      </c>
      <c r="K827" s="49">
        <v>19.659789242497851</v>
      </c>
    </row>
    <row r="828" spans="1:11">
      <c r="A828" s="66" t="s">
        <v>6</v>
      </c>
      <c r="B828" s="15">
        <v>9.1568744246493594</v>
      </c>
      <c r="C828" s="15">
        <v>6.1026977784592589</v>
      </c>
      <c r="D828" s="15">
        <v>116.47213839418541</v>
      </c>
      <c r="E828" s="94">
        <v>14.077919629919066</v>
      </c>
      <c r="F828" s="145">
        <v>5.5604896452963146</v>
      </c>
      <c r="G828" s="49">
        <v>9.1568744246493594</v>
      </c>
      <c r="H828" s="49">
        <v>6.1026977784592589</v>
      </c>
      <c r="I828" s="49">
        <v>9.7296722914098694</v>
      </c>
      <c r="J828" s="49">
        <v>13.840200495039937</v>
      </c>
      <c r="K828" s="49">
        <v>2.7374094477204096</v>
      </c>
    </row>
    <row r="829" spans="1:11">
      <c r="A829" s="66" t="s">
        <v>875</v>
      </c>
      <c r="B829" s="15">
        <v>11.081787922016176</v>
      </c>
      <c r="C829" s="15">
        <v>20.767626924095396</v>
      </c>
      <c r="D829" s="15">
        <v>18.348728667398518</v>
      </c>
      <c r="E829" s="94">
        <v>19.301720729133208</v>
      </c>
      <c r="F829" s="145">
        <v>17.241717356089509</v>
      </c>
      <c r="G829" s="49" t="s">
        <v>989</v>
      </c>
      <c r="H829" s="49" t="s">
        <v>989</v>
      </c>
      <c r="I829" s="49" t="s">
        <v>989</v>
      </c>
      <c r="J829" s="49" t="s">
        <v>989</v>
      </c>
      <c r="K829" s="49" t="s">
        <v>989</v>
      </c>
    </row>
    <row r="830" spans="1:11">
      <c r="A830" s="66" t="s">
        <v>7</v>
      </c>
      <c r="B830" s="15">
        <v>2.1649484536082468</v>
      </c>
      <c r="C830" s="15">
        <v>10.494450050454091</v>
      </c>
      <c r="D830" s="15">
        <v>9.4998173515981676</v>
      </c>
      <c r="E830" s="94">
        <v>9.2532420145401915</v>
      </c>
      <c r="F830" s="145">
        <v>8.5901487169759037</v>
      </c>
      <c r="G830" s="49">
        <v>4.5571245186136053</v>
      </c>
      <c r="H830" s="49">
        <v>11.111111111111114</v>
      </c>
      <c r="I830" s="49">
        <v>9.7692817679557891</v>
      </c>
      <c r="J830" s="49">
        <v>9.1952281631387365</v>
      </c>
      <c r="K830" s="49">
        <v>7.9963881361611868</v>
      </c>
    </row>
    <row r="831" spans="1:11">
      <c r="A831" s="66" t="s">
        <v>8</v>
      </c>
      <c r="B831" s="15">
        <v>9.1325296756447329</v>
      </c>
      <c r="C831" s="15">
        <v>10.174910345760878</v>
      </c>
      <c r="D831" s="15">
        <v>7.646128571647921</v>
      </c>
      <c r="E831" s="94">
        <v>11.033931907974505</v>
      </c>
      <c r="F831" s="145">
        <v>24.006050329492481</v>
      </c>
      <c r="G831" s="49">
        <v>7.2737977359702342</v>
      </c>
      <c r="H831" s="49">
        <v>8.6615941125109117</v>
      </c>
      <c r="I831" s="49">
        <v>5.8107766834263117</v>
      </c>
      <c r="J831" s="49">
        <v>10.388821385176186</v>
      </c>
      <c r="K831" s="49">
        <v>31.476531173834417</v>
      </c>
    </row>
    <row r="832" spans="1:11">
      <c r="A832" s="66" t="s">
        <v>876</v>
      </c>
      <c r="B832" s="15">
        <v>14.319964886247604</v>
      </c>
      <c r="C832" s="15">
        <v>15.046173395417298</v>
      </c>
      <c r="D832" s="15">
        <v>12.205413240075586</v>
      </c>
      <c r="E832" s="94">
        <v>7.6178434548974678</v>
      </c>
      <c r="F832" s="145">
        <v>10.656618963493102</v>
      </c>
      <c r="G832" s="49">
        <v>40.008717485368692</v>
      </c>
      <c r="H832" s="49">
        <v>41.830622800901523</v>
      </c>
      <c r="I832" s="49">
        <v>31.27726611730489</v>
      </c>
      <c r="J832" s="49">
        <v>25.34916894395009</v>
      </c>
      <c r="K832" s="49">
        <v>22.240933956378498</v>
      </c>
    </row>
    <row r="833" spans="1:11">
      <c r="A833" s="65" t="s">
        <v>9</v>
      </c>
      <c r="B833" s="15">
        <v>12.421937095492225</v>
      </c>
      <c r="C833" s="15">
        <v>6.5144934855065202</v>
      </c>
      <c r="D833" s="15">
        <v>10.070168784373209</v>
      </c>
      <c r="E833" s="94">
        <v>12.077877325982087</v>
      </c>
      <c r="F833" s="145">
        <v>12.229054573405065</v>
      </c>
      <c r="G833" s="49">
        <v>15.263476680799528</v>
      </c>
      <c r="H833" s="49">
        <v>7.1334734629532335</v>
      </c>
      <c r="I833" s="49">
        <v>10.852237890864487</v>
      </c>
      <c r="J833" s="49">
        <v>13.130530973451343</v>
      </c>
      <c r="K833" s="49">
        <v>12.877676738046347</v>
      </c>
    </row>
    <row r="834" spans="1:11">
      <c r="A834" s="65" t="s">
        <v>176</v>
      </c>
      <c r="B834" s="15">
        <v>12.353437174219664</v>
      </c>
      <c r="C834" s="15">
        <v>6.3486973619755247</v>
      </c>
      <c r="D834" s="15">
        <v>8.0600626647129729</v>
      </c>
      <c r="E834" s="94">
        <v>6.9965151002428172</v>
      </c>
      <c r="F834" s="145" t="s">
        <v>989</v>
      </c>
      <c r="G834" s="49">
        <v>11.936163214589172</v>
      </c>
      <c r="H834" s="49">
        <v>5.53216844433652</v>
      </c>
      <c r="I834" s="49">
        <v>8.3214095117292004</v>
      </c>
      <c r="J834" s="49">
        <v>6.2807028817867661</v>
      </c>
      <c r="K834" s="49" t="s">
        <v>989</v>
      </c>
    </row>
    <row r="835" spans="1:11" ht="14.25">
      <c r="A835" s="85" t="s">
        <v>1291</v>
      </c>
      <c r="B835" s="47">
        <v>13.337985583836939</v>
      </c>
      <c r="C835" s="47">
        <v>10.573549666177541</v>
      </c>
      <c r="D835" s="47">
        <v>12.630239558365403</v>
      </c>
      <c r="E835" s="214">
        <v>12.837848782944945</v>
      </c>
      <c r="F835" s="215">
        <v>13.644941387587536</v>
      </c>
      <c r="G835" s="54">
        <v>13.489235230057929</v>
      </c>
      <c r="H835" s="54">
        <v>9.1550502073218354</v>
      </c>
      <c r="I835" s="54">
        <v>11.557269706051358</v>
      </c>
      <c r="J835" s="54">
        <v>10.748629050461815</v>
      </c>
      <c r="K835" s="54">
        <v>17.428418637487596</v>
      </c>
    </row>
    <row r="836" spans="1:11">
      <c r="A836" s="8"/>
      <c r="E836" s="92"/>
      <c r="F836" s="92"/>
    </row>
    <row r="837" spans="1:11">
      <c r="A837" s="8"/>
      <c r="E837" s="92"/>
      <c r="F837" s="92"/>
    </row>
    <row r="838" spans="1:11">
      <c r="A838" s="8"/>
    </row>
    <row r="839" spans="1:11">
      <c r="A839" s="924" t="s">
        <v>1033</v>
      </c>
      <c r="B839" s="924"/>
      <c r="C839" s="924"/>
      <c r="D839" s="924"/>
      <c r="E839" s="924"/>
      <c r="F839" s="924"/>
      <c r="G839" s="924"/>
      <c r="H839" s="924"/>
      <c r="I839" s="924"/>
      <c r="J839" s="924"/>
      <c r="K839" s="924"/>
    </row>
    <row r="840" spans="1:11">
      <c r="A840" s="8"/>
    </row>
    <row r="841" spans="1:11" ht="15" customHeight="1">
      <c r="A841" s="255"/>
      <c r="B841" s="946" t="s">
        <v>409</v>
      </c>
      <c r="C841" s="946"/>
      <c r="D841" s="946"/>
      <c r="E841" s="946"/>
      <c r="F841" s="947"/>
      <c r="G841" s="946" t="s">
        <v>410</v>
      </c>
      <c r="H841" s="946"/>
      <c r="I841" s="946"/>
      <c r="J841" s="946"/>
      <c r="K841" s="946"/>
    </row>
    <row r="842" spans="1:11">
      <c r="A842" s="257"/>
      <c r="B842" s="231">
        <v>40544</v>
      </c>
      <c r="C842" s="231">
        <v>40909</v>
      </c>
      <c r="D842" s="231">
        <v>41275</v>
      </c>
      <c r="E842" s="231">
        <v>41640</v>
      </c>
      <c r="F842" s="232">
        <v>42005</v>
      </c>
      <c r="G842" s="231">
        <v>40544</v>
      </c>
      <c r="H842" s="231">
        <v>40909</v>
      </c>
      <c r="I842" s="231">
        <v>41275</v>
      </c>
      <c r="J842" s="231">
        <v>41640</v>
      </c>
      <c r="K842" s="231">
        <v>42005</v>
      </c>
    </row>
    <row r="843" spans="1:11">
      <c r="A843" s="63" t="s">
        <v>33</v>
      </c>
      <c r="B843" s="49" t="s">
        <v>989</v>
      </c>
      <c r="C843" s="49" t="s">
        <v>989</v>
      </c>
      <c r="D843" s="49" t="s">
        <v>989</v>
      </c>
      <c r="E843" s="49" t="s">
        <v>989</v>
      </c>
      <c r="F843" s="51" t="s">
        <v>989</v>
      </c>
      <c r="G843" s="50">
        <v>5.6916368343190413</v>
      </c>
      <c r="H843" s="50">
        <v>6.8036143505742217</v>
      </c>
      <c r="I843" s="50">
        <v>7.9512027812679946</v>
      </c>
      <c r="J843" s="50">
        <v>8.1133195671477125</v>
      </c>
      <c r="K843" s="50">
        <v>9.0284748065905944</v>
      </c>
    </row>
    <row r="844" spans="1:11">
      <c r="A844" s="66" t="s">
        <v>495</v>
      </c>
      <c r="B844" s="49">
        <v>10.541367055128532</v>
      </c>
      <c r="C844" s="49">
        <v>4.139998803684648</v>
      </c>
      <c r="D844" s="49">
        <v>17.525721383390419</v>
      </c>
      <c r="E844" s="49">
        <v>-4.3710405581247613</v>
      </c>
      <c r="F844" s="51">
        <v>29.091071702356004</v>
      </c>
      <c r="G844" s="50" t="s">
        <v>989</v>
      </c>
      <c r="H844" s="50" t="s">
        <v>989</v>
      </c>
      <c r="I844" s="50" t="s">
        <v>989</v>
      </c>
      <c r="J844" s="50" t="s">
        <v>989</v>
      </c>
      <c r="K844" s="50">
        <v>4.2201834862385113</v>
      </c>
    </row>
    <row r="845" spans="1:11">
      <c r="A845" s="66" t="s">
        <v>497</v>
      </c>
      <c r="B845" s="49" t="s">
        <v>989</v>
      </c>
      <c r="C845" s="49" t="s">
        <v>989</v>
      </c>
      <c r="D845" s="49" t="s">
        <v>989</v>
      </c>
      <c r="E845" s="49" t="s">
        <v>989</v>
      </c>
      <c r="F845" s="51" t="s">
        <v>989</v>
      </c>
      <c r="G845" s="50">
        <v>15.725759082872642</v>
      </c>
      <c r="H845" s="50">
        <v>16.371876429890776</v>
      </c>
      <c r="I845" s="50">
        <v>12.341542369519502</v>
      </c>
      <c r="J845" s="50">
        <v>7.1291713594694386</v>
      </c>
      <c r="K845" s="50">
        <v>2.9492016380447268</v>
      </c>
    </row>
    <row r="846" spans="1:11">
      <c r="A846" s="66" t="s">
        <v>496</v>
      </c>
      <c r="B846" s="107" t="s">
        <v>989</v>
      </c>
      <c r="C846" s="107" t="s">
        <v>989</v>
      </c>
      <c r="D846" s="107" t="s">
        <v>989</v>
      </c>
      <c r="E846" s="107" t="s">
        <v>989</v>
      </c>
      <c r="F846" s="109" t="s">
        <v>989</v>
      </c>
      <c r="G846" s="49">
        <v>7.274408166970602</v>
      </c>
      <c r="H846" s="49">
        <v>1.4025826143823537</v>
      </c>
      <c r="I846" s="49">
        <v>14.478538435516185</v>
      </c>
      <c r="J846" s="49">
        <v>8.8664290338780489</v>
      </c>
      <c r="K846" s="49">
        <v>4.492503386560486</v>
      </c>
    </row>
    <row r="847" spans="1:11">
      <c r="A847" s="66" t="s">
        <v>498</v>
      </c>
      <c r="B847" s="107" t="s">
        <v>989</v>
      </c>
      <c r="C847" s="107" t="s">
        <v>989</v>
      </c>
      <c r="D847" s="107" t="s">
        <v>989</v>
      </c>
      <c r="E847" s="107" t="s">
        <v>989</v>
      </c>
      <c r="F847" s="109" t="s">
        <v>989</v>
      </c>
      <c r="G847" s="49" t="s">
        <v>989</v>
      </c>
      <c r="H847" s="49" t="s">
        <v>989</v>
      </c>
      <c r="I847" s="49" t="s">
        <v>989</v>
      </c>
      <c r="J847" s="49" t="s">
        <v>989</v>
      </c>
      <c r="K847" s="49" t="s">
        <v>989</v>
      </c>
    </row>
    <row r="848" spans="1:11">
      <c r="A848" s="66" t="s">
        <v>158</v>
      </c>
      <c r="B848" s="50" t="s">
        <v>989</v>
      </c>
      <c r="C848" s="50" t="s">
        <v>989</v>
      </c>
      <c r="D848" s="50" t="s">
        <v>989</v>
      </c>
      <c r="E848" s="50" t="s">
        <v>989</v>
      </c>
      <c r="F848" s="52">
        <v>40.974224069325317</v>
      </c>
      <c r="G848" s="50" t="s">
        <v>989</v>
      </c>
      <c r="H848" s="50" t="s">
        <v>989</v>
      </c>
      <c r="I848" s="50" t="s">
        <v>989</v>
      </c>
      <c r="J848" s="50" t="s">
        <v>989</v>
      </c>
      <c r="K848" s="50">
        <v>190.25035715122135</v>
      </c>
    </row>
    <row r="849" spans="1:11">
      <c r="A849" s="853" t="s">
        <v>159</v>
      </c>
      <c r="B849" s="50">
        <v>11.906941436513435</v>
      </c>
      <c r="C849" s="50">
        <v>11.671521487570331</v>
      </c>
      <c r="D849" s="50">
        <v>21.764632316158085</v>
      </c>
      <c r="E849" s="50">
        <v>4.2040024004425192</v>
      </c>
      <c r="F849" s="52">
        <v>22.197205548350937</v>
      </c>
      <c r="G849" s="50">
        <v>19.487028301886795</v>
      </c>
      <c r="H849" s="50">
        <v>7.0811744386873841</v>
      </c>
      <c r="I849" s="50">
        <v>52.009216589861751</v>
      </c>
      <c r="J849" s="50">
        <v>16.358455102164555</v>
      </c>
      <c r="K849" s="50">
        <v>13.713459434109737</v>
      </c>
    </row>
    <row r="850" spans="1:11">
      <c r="A850" s="66" t="s">
        <v>693</v>
      </c>
      <c r="B850" s="50" t="s">
        <v>989</v>
      </c>
      <c r="C850" s="50" t="s">
        <v>989</v>
      </c>
      <c r="D850" s="50" t="s">
        <v>989</v>
      </c>
      <c r="E850" s="50" t="s">
        <v>989</v>
      </c>
      <c r="F850" s="52" t="s">
        <v>989</v>
      </c>
      <c r="G850" s="50">
        <v>7.5845961504114712</v>
      </c>
      <c r="H850" s="50">
        <v>10.236809709402422</v>
      </c>
      <c r="I850" s="50">
        <v>7.0634054571276863</v>
      </c>
      <c r="J850" s="50">
        <v>4.3061548649011314</v>
      </c>
      <c r="K850" s="50">
        <v>7.0275204614060272</v>
      </c>
    </row>
    <row r="851" spans="1:11">
      <c r="A851" s="66" t="s">
        <v>924</v>
      </c>
      <c r="B851" s="50">
        <v>36.633663366336634</v>
      </c>
      <c r="C851" s="50">
        <v>15.94202898550725</v>
      </c>
      <c r="D851" s="50">
        <v>10.625</v>
      </c>
      <c r="E851" s="50">
        <v>26.553672316384166</v>
      </c>
      <c r="F851" s="52">
        <v>24.062500000000014</v>
      </c>
      <c r="G851" s="50">
        <v>20.628977910894776</v>
      </c>
      <c r="H851" s="50">
        <v>23.867163252638136</v>
      </c>
      <c r="I851" s="50">
        <v>28.288649461287889</v>
      </c>
      <c r="J851" s="50">
        <v>20.982421874999986</v>
      </c>
      <c r="K851" s="50">
        <v>27.806208934019992</v>
      </c>
    </row>
    <row r="852" spans="1:11">
      <c r="A852" s="66" t="s">
        <v>119</v>
      </c>
      <c r="B852" s="107" t="s">
        <v>989</v>
      </c>
      <c r="C852" s="107" t="s">
        <v>989</v>
      </c>
      <c r="D852" s="107" t="s">
        <v>989</v>
      </c>
      <c r="E852" s="107" t="s">
        <v>989</v>
      </c>
      <c r="F852" s="109" t="s">
        <v>989</v>
      </c>
      <c r="G852" s="50">
        <v>-0.32297806880214353</v>
      </c>
      <c r="H852" s="50">
        <v>-8.2453846127581727</v>
      </c>
      <c r="I852" s="50">
        <v>9.3011572954266484</v>
      </c>
      <c r="J852" s="107">
        <v>9.619371861434999</v>
      </c>
      <c r="K852" s="107">
        <v>1.3468248754967362</v>
      </c>
    </row>
    <row r="853" spans="1:11">
      <c r="A853" s="66" t="s">
        <v>4</v>
      </c>
      <c r="B853" s="107" t="s">
        <v>989</v>
      </c>
      <c r="C853" s="107" t="s">
        <v>989</v>
      </c>
      <c r="D853" s="107" t="s">
        <v>989</v>
      </c>
      <c r="E853" s="107" t="s">
        <v>989</v>
      </c>
      <c r="F853" s="109" t="s">
        <v>989</v>
      </c>
      <c r="G853" s="50">
        <v>13.150466406200522</v>
      </c>
      <c r="H853" s="50">
        <v>11.493966803428506</v>
      </c>
      <c r="I853" s="50" t="s">
        <v>989</v>
      </c>
      <c r="J853" s="107" t="s">
        <v>989</v>
      </c>
      <c r="K853" s="107" t="s">
        <v>989</v>
      </c>
    </row>
    <row r="854" spans="1:11">
      <c r="A854" s="66" t="s">
        <v>871</v>
      </c>
      <c r="B854" s="107" t="s">
        <v>989</v>
      </c>
      <c r="C854" s="107" t="s">
        <v>989</v>
      </c>
      <c r="D854" s="107" t="s">
        <v>989</v>
      </c>
      <c r="E854" s="107" t="s">
        <v>989</v>
      </c>
      <c r="F854" s="109" t="s">
        <v>989</v>
      </c>
      <c r="G854" s="50">
        <v>13.729386892177573</v>
      </c>
      <c r="H854" s="50">
        <v>13.833482048803475</v>
      </c>
      <c r="I854" s="50">
        <v>9.3351224165687938</v>
      </c>
      <c r="J854" s="107">
        <v>8.8913201497590393</v>
      </c>
      <c r="K854" s="107">
        <v>11.097788329319357</v>
      </c>
    </row>
    <row r="855" spans="1:11">
      <c r="A855" s="66" t="s">
        <v>872</v>
      </c>
      <c r="B855" s="107" t="s">
        <v>989</v>
      </c>
      <c r="C855" s="107" t="s">
        <v>989</v>
      </c>
      <c r="D855" s="107" t="s">
        <v>989</v>
      </c>
      <c r="E855" s="107" t="s">
        <v>989</v>
      </c>
      <c r="F855" s="109" t="s">
        <v>989</v>
      </c>
      <c r="G855" s="50">
        <v>19.602718370926084</v>
      </c>
      <c r="H855" s="50">
        <v>19.25473048794646</v>
      </c>
      <c r="I855" s="50">
        <v>9.9227919892205989</v>
      </c>
      <c r="J855" s="107">
        <v>5.1536125158273336</v>
      </c>
      <c r="K855" s="107">
        <v>7.1975970580804471</v>
      </c>
    </row>
    <row r="856" spans="1:11">
      <c r="A856" s="66" t="s">
        <v>5</v>
      </c>
      <c r="B856" s="49">
        <v>11.437559234538512</v>
      </c>
      <c r="C856" s="49">
        <v>1.547147277563667</v>
      </c>
      <c r="D856" s="49">
        <v>7.9742685056488227</v>
      </c>
      <c r="E856" s="49">
        <v>8.2707573482085479</v>
      </c>
      <c r="F856" s="51">
        <v>7.5871319802757426</v>
      </c>
      <c r="G856" s="50" t="s">
        <v>989</v>
      </c>
      <c r="H856" s="50" t="s">
        <v>989</v>
      </c>
      <c r="I856" s="50" t="s">
        <v>989</v>
      </c>
      <c r="J856" s="107" t="s">
        <v>989</v>
      </c>
      <c r="K856" s="107" t="s">
        <v>989</v>
      </c>
    </row>
    <row r="857" spans="1:11">
      <c r="A857" s="66" t="s">
        <v>873</v>
      </c>
      <c r="B857" s="49" t="s">
        <v>989</v>
      </c>
      <c r="C857" s="49" t="s">
        <v>989</v>
      </c>
      <c r="D857" s="49" t="s">
        <v>989</v>
      </c>
      <c r="E857" s="49" t="s">
        <v>989</v>
      </c>
      <c r="F857" s="51" t="s">
        <v>989</v>
      </c>
      <c r="G857" s="50">
        <v>92.427954944411908</v>
      </c>
      <c r="H857" s="50">
        <v>111.6434646267877</v>
      </c>
      <c r="I857" s="50">
        <v>95.050354027199688</v>
      </c>
      <c r="J857" s="107">
        <v>64.42721593289474</v>
      </c>
      <c r="K857" s="107">
        <v>33.186244589168808</v>
      </c>
    </row>
    <row r="858" spans="1:11">
      <c r="A858" s="66" t="s">
        <v>874</v>
      </c>
      <c r="B858" s="49" t="s">
        <v>989</v>
      </c>
      <c r="C858" s="49" t="s">
        <v>989</v>
      </c>
      <c r="D858" s="49" t="s">
        <v>989</v>
      </c>
      <c r="E858" s="49" t="s">
        <v>989</v>
      </c>
      <c r="F858" s="51" t="s">
        <v>989</v>
      </c>
      <c r="G858" s="50">
        <v>16.561059907834093</v>
      </c>
      <c r="H858" s="50">
        <v>31.826043983197451</v>
      </c>
      <c r="I858" s="50">
        <v>25.936269915651337</v>
      </c>
      <c r="J858" s="107">
        <v>22.255793531486745</v>
      </c>
      <c r="K858" s="107">
        <v>19.284149013878732</v>
      </c>
    </row>
    <row r="859" spans="1:11">
      <c r="A859" s="66" t="s">
        <v>6</v>
      </c>
      <c r="B859" s="49" t="s">
        <v>989</v>
      </c>
      <c r="C859" s="49" t="s">
        <v>989</v>
      </c>
      <c r="D859" s="49" t="s">
        <v>989</v>
      </c>
      <c r="E859" s="49" t="s">
        <v>989</v>
      </c>
      <c r="F859" s="51" t="s">
        <v>989</v>
      </c>
      <c r="G859" s="49" t="s">
        <v>989</v>
      </c>
      <c r="H859" s="49" t="s">
        <v>989</v>
      </c>
      <c r="I859" s="49" t="s">
        <v>989</v>
      </c>
      <c r="J859" s="108">
        <v>14.322348406415756</v>
      </c>
      <c r="K859" s="108">
        <v>8.4507140369209282</v>
      </c>
    </row>
    <row r="860" spans="1:11">
      <c r="A860" s="66" t="s">
        <v>875</v>
      </c>
      <c r="B860" s="49" t="s">
        <v>989</v>
      </c>
      <c r="C860" s="49" t="s">
        <v>989</v>
      </c>
      <c r="D860" s="49" t="s">
        <v>989</v>
      </c>
      <c r="E860" s="49" t="s">
        <v>989</v>
      </c>
      <c r="F860" s="51" t="s">
        <v>989</v>
      </c>
      <c r="G860" s="49" t="s">
        <v>989</v>
      </c>
      <c r="H860" s="49" t="s">
        <v>989</v>
      </c>
      <c r="I860" s="49" t="s">
        <v>989</v>
      </c>
      <c r="J860" s="108" t="s">
        <v>989</v>
      </c>
      <c r="K860" s="108" t="s">
        <v>989</v>
      </c>
    </row>
    <row r="861" spans="1:11">
      <c r="A861" s="66" t="s">
        <v>7</v>
      </c>
      <c r="B861" s="49">
        <v>-8.6956521739130466</v>
      </c>
      <c r="C861" s="49">
        <v>2.3809523809523796</v>
      </c>
      <c r="D861" s="49">
        <v>-1.0139534883720813</v>
      </c>
      <c r="E861" s="49">
        <v>4.9173010055446014</v>
      </c>
      <c r="F861" s="51">
        <v>36.596726157153427</v>
      </c>
      <c r="G861" s="49">
        <v>-7.4404761904761898</v>
      </c>
      <c r="H861" s="49">
        <v>8.360128617363344</v>
      </c>
      <c r="I861" s="49">
        <v>9.3940652818991168</v>
      </c>
      <c r="J861" s="108">
        <v>10.06651150931215</v>
      </c>
      <c r="K861" s="108">
        <v>8.6825262649438315</v>
      </c>
    </row>
    <row r="862" spans="1:11">
      <c r="A862" s="66" t="s">
        <v>8</v>
      </c>
      <c r="B862" s="107" t="s">
        <v>989</v>
      </c>
      <c r="C862" s="107" t="s">
        <v>989</v>
      </c>
      <c r="D862" s="107" t="s">
        <v>989</v>
      </c>
      <c r="E862" s="107" t="s">
        <v>989</v>
      </c>
      <c r="F862" s="109" t="s">
        <v>989</v>
      </c>
      <c r="G862" s="49">
        <v>13.266277824068553</v>
      </c>
      <c r="H862" s="49">
        <v>13.36240870159213</v>
      </c>
      <c r="I862" s="49">
        <v>11.351626958375817</v>
      </c>
      <c r="J862" s="108">
        <v>12.271573075802351</v>
      </c>
      <c r="K862" s="108">
        <v>9.9143524526343185</v>
      </c>
    </row>
    <row r="863" spans="1:11">
      <c r="A863" s="66" t="s">
        <v>876</v>
      </c>
      <c r="B863" s="107" t="s">
        <v>381</v>
      </c>
      <c r="C863" s="107" t="s">
        <v>381</v>
      </c>
      <c r="D863" s="107" t="s">
        <v>381</v>
      </c>
      <c r="E863" s="107" t="s">
        <v>381</v>
      </c>
      <c r="F863" s="109" t="s">
        <v>381</v>
      </c>
      <c r="G863" s="49">
        <v>11.430083317329107</v>
      </c>
      <c r="H863" s="49">
        <v>11.260288339362575</v>
      </c>
      <c r="I863" s="49">
        <v>8.7689360387269488</v>
      </c>
      <c r="J863" s="108">
        <v>3.761759997939464</v>
      </c>
      <c r="K863" s="108">
        <v>7.613214241909219</v>
      </c>
    </row>
    <row r="864" spans="1:11">
      <c r="A864" s="65" t="s">
        <v>9</v>
      </c>
      <c r="B864" s="49">
        <v>4.913294797687854</v>
      </c>
      <c r="C864" s="49">
        <v>1.3774104683195674</v>
      </c>
      <c r="D864" s="49">
        <v>1.6304347826086882</v>
      </c>
      <c r="E864" s="49">
        <v>1.8716577540106982</v>
      </c>
      <c r="F864" s="51">
        <v>-2.8871391076115458</v>
      </c>
      <c r="G864" s="49">
        <v>3.7156704361873949</v>
      </c>
      <c r="H864" s="49">
        <v>5.03634475597093</v>
      </c>
      <c r="I864" s="49">
        <v>8.4527928818586275</v>
      </c>
      <c r="J864" s="108">
        <v>9.480401093892425</v>
      </c>
      <c r="K864" s="108">
        <v>11.865112406328066</v>
      </c>
    </row>
    <row r="865" spans="1:11">
      <c r="A865" s="65" t="s">
        <v>176</v>
      </c>
      <c r="B865" s="107" t="s">
        <v>989</v>
      </c>
      <c r="C865" s="107" t="s">
        <v>989</v>
      </c>
      <c r="D865" s="107" t="s">
        <v>989</v>
      </c>
      <c r="E865" s="107" t="s">
        <v>989</v>
      </c>
      <c r="F865" s="109" t="s">
        <v>989</v>
      </c>
      <c r="G865" s="49">
        <v>13.205207109420172</v>
      </c>
      <c r="H865" s="49">
        <v>7.996770978344145</v>
      </c>
      <c r="I865" s="49">
        <v>7.5446009747763156</v>
      </c>
      <c r="J865" s="108">
        <v>8.4185292751341336</v>
      </c>
      <c r="K865" s="108" t="s">
        <v>989</v>
      </c>
    </row>
    <row r="866" spans="1:11" ht="14.25">
      <c r="A866" s="85" t="s">
        <v>1291</v>
      </c>
      <c r="B866" s="54">
        <v>8.7956776637555834</v>
      </c>
      <c r="C866" s="54">
        <v>6.3512526947753685</v>
      </c>
      <c r="D866" s="54">
        <v>13.119055560446029</v>
      </c>
      <c r="E866" s="54">
        <v>3.2350669174016531</v>
      </c>
      <c r="F866" s="55">
        <v>27.823800647503163</v>
      </c>
      <c r="G866" s="54">
        <v>12.205917625825293</v>
      </c>
      <c r="H866" s="54">
        <v>9.6466160514008124</v>
      </c>
      <c r="I866" s="54">
        <v>9.4629234650548568</v>
      </c>
      <c r="J866" s="216">
        <v>8.7833024764557877</v>
      </c>
      <c r="K866" s="216">
        <v>9.3084759526665977</v>
      </c>
    </row>
    <row r="867" spans="1:11" ht="14.25" customHeight="1">
      <c r="A867" s="928" t="s">
        <v>589</v>
      </c>
      <c r="B867" s="929"/>
      <c r="C867" s="929"/>
      <c r="D867" s="929"/>
      <c r="E867" s="929"/>
      <c r="F867" s="929"/>
      <c r="G867" s="929"/>
      <c r="H867" s="929"/>
      <c r="I867" s="929"/>
      <c r="J867" s="929"/>
      <c r="K867" s="929"/>
    </row>
    <row r="868" spans="1:11" ht="14.25" customHeight="1">
      <c r="A868" s="930" t="s">
        <v>1093</v>
      </c>
      <c r="B868" s="931"/>
      <c r="C868" s="931"/>
      <c r="D868" s="931"/>
      <c r="E868" s="931"/>
      <c r="F868" s="931"/>
      <c r="G868" s="931"/>
      <c r="H868" s="931"/>
      <c r="I868" s="931"/>
      <c r="J868" s="931"/>
      <c r="K868" s="931"/>
    </row>
    <row r="869" spans="1:11">
      <c r="A869" s="8"/>
    </row>
    <row r="870" spans="1:11">
      <c r="A870" s="8"/>
    </row>
    <row r="871" spans="1:11">
      <c r="A871" s="8"/>
    </row>
    <row r="872" spans="1:11">
      <c r="A872" s="8"/>
    </row>
    <row r="873" spans="1:11">
      <c r="A873" s="924" t="s">
        <v>93</v>
      </c>
      <c r="B873" s="924"/>
      <c r="C873" s="924"/>
      <c r="D873" s="924"/>
      <c r="E873" s="924"/>
      <c r="F873" s="924"/>
      <c r="G873" s="924"/>
      <c r="H873" s="924"/>
      <c r="I873" s="924"/>
      <c r="J873" s="924"/>
      <c r="K873" s="924"/>
    </row>
    <row r="874" spans="1:11" ht="15">
      <c r="A874" s="932" t="s">
        <v>919</v>
      </c>
      <c r="B874" s="932"/>
      <c r="C874" s="932"/>
      <c r="D874" s="932"/>
      <c r="E874" s="932"/>
      <c r="F874" s="932"/>
      <c r="G874" s="932"/>
      <c r="H874" s="932"/>
      <c r="I874" s="932"/>
      <c r="J874" s="932"/>
      <c r="K874" s="932"/>
    </row>
    <row r="875" spans="1:11">
      <c r="A875" s="57" t="s">
        <v>241</v>
      </c>
    </row>
    <row r="876" spans="1:11">
      <c r="A876" s="58"/>
      <c r="B876" s="248"/>
      <c r="C876" s="248"/>
      <c r="D876" s="248"/>
      <c r="E876" s="248"/>
      <c r="F876" s="248"/>
      <c r="G876" s="248"/>
      <c r="H876" s="248"/>
      <c r="I876" s="248"/>
      <c r="J876" s="248"/>
      <c r="K876" s="248"/>
    </row>
    <row r="877" spans="1:11" ht="15" customHeight="1">
      <c r="A877" s="255"/>
      <c r="B877" s="927" t="s">
        <v>0</v>
      </c>
      <c r="C877" s="927"/>
      <c r="D877" s="927"/>
      <c r="E877" s="927"/>
      <c r="F877" s="937"/>
      <c r="G877" s="927" t="s">
        <v>1</v>
      </c>
      <c r="H877" s="927"/>
      <c r="I877" s="927"/>
      <c r="J877" s="927"/>
      <c r="K877" s="927"/>
    </row>
    <row r="878" spans="1:11">
      <c r="A878" s="257"/>
      <c r="B878" s="231">
        <v>40544</v>
      </c>
      <c r="C878" s="231">
        <v>40909</v>
      </c>
      <c r="D878" s="231">
        <v>41275</v>
      </c>
      <c r="E878" s="231">
        <v>41640</v>
      </c>
      <c r="F878" s="232">
        <v>42005</v>
      </c>
      <c r="G878" s="231">
        <v>40544</v>
      </c>
      <c r="H878" s="231">
        <v>40909</v>
      </c>
      <c r="I878" s="231">
        <v>41275</v>
      </c>
      <c r="J878" s="231">
        <v>41640</v>
      </c>
      <c r="K878" s="231">
        <v>42005</v>
      </c>
    </row>
    <row r="879" spans="1:11">
      <c r="A879" s="63" t="s">
        <v>33</v>
      </c>
      <c r="B879" s="15">
        <v>70.927384561515069</v>
      </c>
      <c r="C879" s="15">
        <v>72.032765992661055</v>
      </c>
      <c r="D879" s="15">
        <v>75.385338069933354</v>
      </c>
      <c r="E879" s="15">
        <v>75.928006163254125</v>
      </c>
      <c r="F879" s="48">
        <v>78.470744979438038</v>
      </c>
      <c r="G879" s="15">
        <v>31.52850254664077</v>
      </c>
      <c r="H879" s="15">
        <v>32.37018073406518</v>
      </c>
      <c r="I879" s="15">
        <v>34.86530221730218</v>
      </c>
      <c r="J879" s="15">
        <v>37.572109296713187</v>
      </c>
      <c r="K879" s="15">
        <v>40.986890163226107</v>
      </c>
    </row>
    <row r="880" spans="1:11">
      <c r="A880" s="66" t="s">
        <v>495</v>
      </c>
      <c r="B880" s="15">
        <v>93.518218254691206</v>
      </c>
      <c r="C880" s="15">
        <v>85.64917676859055</v>
      </c>
      <c r="D880" s="15">
        <v>92.10292660963529</v>
      </c>
      <c r="E880" s="15">
        <v>122.46948104329121</v>
      </c>
      <c r="F880" s="48">
        <v>111.61838835640751</v>
      </c>
      <c r="G880" s="15">
        <v>24.097923118965205</v>
      </c>
      <c r="H880" s="15">
        <v>25.840238827573724</v>
      </c>
      <c r="I880" s="15">
        <v>28.194416929311121</v>
      </c>
      <c r="J880" s="15">
        <v>47.454692121538045</v>
      </c>
      <c r="K880" s="15">
        <v>36.683439829605959</v>
      </c>
    </row>
    <row r="881" spans="1:11">
      <c r="A881" s="66" t="s">
        <v>497</v>
      </c>
      <c r="B881" s="15">
        <v>43.210553512264816</v>
      </c>
      <c r="C881" s="15">
        <v>46.00364375517578</v>
      </c>
      <c r="D881" s="15">
        <v>48.228918479315162</v>
      </c>
      <c r="E881" s="15">
        <v>47.768846500939418</v>
      </c>
      <c r="F881" s="48">
        <v>51.416300679806334</v>
      </c>
      <c r="G881" s="15">
        <v>20.946862619937789</v>
      </c>
      <c r="H881" s="15">
        <v>21.872112223644255</v>
      </c>
      <c r="I881" s="15">
        <v>24.63877517521302</v>
      </c>
      <c r="J881" s="15">
        <v>27.403998362781884</v>
      </c>
      <c r="K881" s="15">
        <v>26.541805643859732</v>
      </c>
    </row>
    <row r="882" spans="1:11">
      <c r="A882" s="66" t="s">
        <v>496</v>
      </c>
      <c r="B882" s="15">
        <v>30.426632330220158</v>
      </c>
      <c r="C882" s="15">
        <v>32.739130591409662</v>
      </c>
      <c r="D882" s="15">
        <v>34.907773597771538</v>
      </c>
      <c r="E882" s="15">
        <v>35.564924354226093</v>
      </c>
      <c r="F882" s="48">
        <v>36.779318457779134</v>
      </c>
      <c r="G882" s="15">
        <v>19.641745252567354</v>
      </c>
      <c r="H882" s="15">
        <v>20.152584197614477</v>
      </c>
      <c r="I882" s="15">
        <v>20.749748451693904</v>
      </c>
      <c r="J882" s="15">
        <v>21.475920048476265</v>
      </c>
      <c r="K882" s="15">
        <v>22.088860880543027</v>
      </c>
    </row>
    <row r="883" spans="1:11">
      <c r="A883" s="66" t="s">
        <v>498</v>
      </c>
      <c r="B883" s="15">
        <v>0.87031951608713387</v>
      </c>
      <c r="C883" s="15">
        <v>1.0413289119966913</v>
      </c>
      <c r="D883" s="15">
        <v>1.3501477159151039</v>
      </c>
      <c r="E883" s="15">
        <v>1.878201079089354</v>
      </c>
      <c r="F883" s="48" t="s">
        <v>989</v>
      </c>
      <c r="G883" s="15" t="s">
        <v>989</v>
      </c>
      <c r="H883" s="15" t="s">
        <v>989</v>
      </c>
      <c r="I883" s="15" t="s">
        <v>989</v>
      </c>
      <c r="J883" s="15" t="s">
        <v>989</v>
      </c>
      <c r="K883" s="15" t="s">
        <v>989</v>
      </c>
    </row>
    <row r="884" spans="1:11">
      <c r="A884" s="66" t="s">
        <v>158</v>
      </c>
      <c r="B884" s="25">
        <v>45.855214727705615</v>
      </c>
      <c r="C884" s="25">
        <v>47.473085314241644</v>
      </c>
      <c r="D884" s="25">
        <v>49.572852829651332</v>
      </c>
      <c r="E884" s="25">
        <v>51.713653396107084</v>
      </c>
      <c r="F884" s="28">
        <v>50.589372479628913</v>
      </c>
      <c r="G884" s="25">
        <v>54.414569389559141</v>
      </c>
      <c r="H884" s="25">
        <v>54.311934379053277</v>
      </c>
      <c r="I884" s="25">
        <v>47.399444299007222</v>
      </c>
      <c r="J884" s="25">
        <v>53.598167397232785</v>
      </c>
      <c r="K884" s="25">
        <v>57.991565065951043</v>
      </c>
    </row>
    <row r="885" spans="1:11">
      <c r="A885" s="853" t="s">
        <v>159</v>
      </c>
      <c r="B885" s="25">
        <v>75.645966988477099</v>
      </c>
      <c r="C885" s="25">
        <v>76.480615721284153</v>
      </c>
      <c r="D885" s="25">
        <v>77.094859013466262</v>
      </c>
      <c r="E885" s="97">
        <v>73.780361310398476</v>
      </c>
      <c r="F885" s="102">
        <v>73.468077031378172</v>
      </c>
      <c r="G885" s="25">
        <v>107.73341638118964</v>
      </c>
      <c r="H885" s="25">
        <v>109.53497625146096</v>
      </c>
      <c r="I885" s="25">
        <v>119.98612454430473</v>
      </c>
      <c r="J885" s="25">
        <v>107.10877591593297</v>
      </c>
      <c r="K885" s="25">
        <v>121.68423501181427</v>
      </c>
    </row>
    <row r="886" spans="1:11">
      <c r="A886" s="66" t="s">
        <v>693</v>
      </c>
      <c r="B886" s="25" t="s">
        <v>989</v>
      </c>
      <c r="C886" s="25" t="s">
        <v>989</v>
      </c>
      <c r="D886" s="25" t="s">
        <v>989</v>
      </c>
      <c r="E886" s="97" t="s">
        <v>989</v>
      </c>
      <c r="F886" s="102" t="s">
        <v>989</v>
      </c>
      <c r="G886" s="25" t="s">
        <v>989</v>
      </c>
      <c r="H886" s="25" t="s">
        <v>989</v>
      </c>
      <c r="I886" s="25" t="s">
        <v>989</v>
      </c>
      <c r="J886" s="25" t="s">
        <v>989</v>
      </c>
      <c r="K886" s="25" t="s">
        <v>989</v>
      </c>
    </row>
    <row r="887" spans="1:11">
      <c r="A887" s="66" t="s">
        <v>924</v>
      </c>
      <c r="B887" s="25">
        <v>0.33544093178036605</v>
      </c>
      <c r="C887" s="25">
        <v>0.48151191454396058</v>
      </c>
      <c r="D887" s="25">
        <v>0.7380373073803731</v>
      </c>
      <c r="E887" s="97">
        <v>0.89633780584056832</v>
      </c>
      <c r="F887" s="102">
        <v>1.0835619641465315</v>
      </c>
      <c r="G887" s="25">
        <v>0.1370216306156406</v>
      </c>
      <c r="H887" s="25">
        <v>0.14502875924404274</v>
      </c>
      <c r="I887" s="25">
        <v>0.15644768856447688</v>
      </c>
      <c r="J887" s="25">
        <v>0.1783820047355959</v>
      </c>
      <c r="K887" s="25">
        <v>0.17517848791893997</v>
      </c>
    </row>
    <row r="888" spans="1:11">
      <c r="A888" s="66" t="s">
        <v>119</v>
      </c>
      <c r="B888" s="25">
        <v>21.148647119708009</v>
      </c>
      <c r="C888" s="25">
        <v>21.056963504624527</v>
      </c>
      <c r="D888" s="25">
        <v>20.939397838928347</v>
      </c>
      <c r="E888" s="97">
        <v>22.287337877183692</v>
      </c>
      <c r="F888" s="102">
        <v>24.338346486656409</v>
      </c>
      <c r="G888" s="25">
        <v>10.068748192877106</v>
      </c>
      <c r="H888" s="25">
        <v>10.054926708738188</v>
      </c>
      <c r="I888" s="25">
        <v>10.366834233433929</v>
      </c>
      <c r="J888" s="25">
        <v>10.059770381154049</v>
      </c>
      <c r="K888" s="25">
        <v>11.287867507155738</v>
      </c>
    </row>
    <row r="889" spans="1:11">
      <c r="A889" s="66" t="s">
        <v>4</v>
      </c>
      <c r="B889" s="25">
        <v>11.25530716202787</v>
      </c>
      <c r="C889" s="25">
        <v>11.761612359330273</v>
      </c>
      <c r="D889" s="25">
        <v>11.957956919983031</v>
      </c>
      <c r="E889" s="97">
        <v>12.262489868825886</v>
      </c>
      <c r="F889" s="102" t="s">
        <v>989</v>
      </c>
      <c r="G889" s="25" t="s">
        <v>989</v>
      </c>
      <c r="H889" s="25" t="s">
        <v>989</v>
      </c>
      <c r="I889" s="25" t="s">
        <v>989</v>
      </c>
      <c r="J889" s="25" t="s">
        <v>989</v>
      </c>
      <c r="K889" s="25" t="s">
        <v>989</v>
      </c>
    </row>
    <row r="890" spans="1:11">
      <c r="A890" s="66" t="s">
        <v>871</v>
      </c>
      <c r="B890" s="25">
        <v>58.45344985801367</v>
      </c>
      <c r="C890" s="25">
        <v>63.297577909130105</v>
      </c>
      <c r="D890" s="25">
        <v>68.394516897353498</v>
      </c>
      <c r="E890" s="97">
        <v>73.30444428645076</v>
      </c>
      <c r="F890" s="102">
        <v>79.260454655146305</v>
      </c>
      <c r="G890" s="25">
        <v>29.984266596811853</v>
      </c>
      <c r="H890" s="25">
        <v>33.056263942636619</v>
      </c>
      <c r="I890" s="25">
        <v>33.895285132205871</v>
      </c>
      <c r="J890" s="25">
        <v>33.714134482311039</v>
      </c>
      <c r="K890" s="25">
        <v>33.765700862229316</v>
      </c>
    </row>
    <row r="891" spans="1:11">
      <c r="A891" s="66" t="s">
        <v>872</v>
      </c>
      <c r="B891" s="25">
        <v>8.5784103796039819</v>
      </c>
      <c r="C891" s="25">
        <v>8.5239206634767868</v>
      </c>
      <c r="D891" s="25">
        <v>8.9884975791535204</v>
      </c>
      <c r="E891" s="97">
        <v>9.1643581166266017</v>
      </c>
      <c r="F891" s="102">
        <v>9.4371049551877952</v>
      </c>
      <c r="G891" s="25">
        <v>0.4795732878487392</v>
      </c>
      <c r="H891" s="25">
        <v>0.50667157417503983</v>
      </c>
      <c r="I891" s="25">
        <v>0.54203840713741702</v>
      </c>
      <c r="J891" s="25">
        <v>0.59533695305014367</v>
      </c>
      <c r="K891" s="25">
        <v>0.66500346244083053</v>
      </c>
    </row>
    <row r="892" spans="1:11">
      <c r="A892" s="66" t="s">
        <v>5</v>
      </c>
      <c r="B892" s="15">
        <v>98.702677341425911</v>
      </c>
      <c r="C892" s="15">
        <v>96.912663950937826</v>
      </c>
      <c r="D892" s="15">
        <v>119.84775470930754</v>
      </c>
      <c r="E892" s="94">
        <v>121.13946077341515</v>
      </c>
      <c r="F892" s="145">
        <v>116.50743316060647</v>
      </c>
      <c r="G892" s="15">
        <v>80.283047497354588</v>
      </c>
      <c r="H892" s="15">
        <v>81.689541459629652</v>
      </c>
      <c r="I892" s="15">
        <v>79.140887403160377</v>
      </c>
      <c r="J892" s="15">
        <v>68.978018883305907</v>
      </c>
      <c r="K892" s="15">
        <v>76.784091412374337</v>
      </c>
    </row>
    <row r="893" spans="1:11">
      <c r="A893" s="66" t="s">
        <v>873</v>
      </c>
      <c r="B893" s="15">
        <v>18.771466969537332</v>
      </c>
      <c r="C893" s="15">
        <v>18.778831575634488</v>
      </c>
      <c r="D893" s="15">
        <v>19.743727474747836</v>
      </c>
      <c r="E893" s="94">
        <v>19.750152968989017</v>
      </c>
      <c r="F893" s="145">
        <v>18.9372909507622</v>
      </c>
      <c r="G893" s="15">
        <v>0.82535148943861636</v>
      </c>
      <c r="H893" s="15">
        <v>0.57317048584911912</v>
      </c>
      <c r="I893" s="15">
        <v>0.59101648668763496</v>
      </c>
      <c r="J893" s="15">
        <v>0.58843693505771111</v>
      </c>
      <c r="K893" s="15">
        <v>0.52847561253278974</v>
      </c>
    </row>
    <row r="894" spans="1:11">
      <c r="A894" s="66" t="s">
        <v>874</v>
      </c>
      <c r="B894" s="15">
        <v>0.17042357977266637</v>
      </c>
      <c r="C894" s="15">
        <v>0.20314499692508142</v>
      </c>
      <c r="D894" s="15">
        <v>0.24031255034294546</v>
      </c>
      <c r="E894" s="94">
        <v>0.27305484577292277</v>
      </c>
      <c r="F894" s="145">
        <v>0.35655791709304602</v>
      </c>
      <c r="G894" s="15">
        <v>4.2288729472125648E-2</v>
      </c>
      <c r="H894" s="15">
        <v>4.0279635202140569E-2</v>
      </c>
      <c r="I894" s="15">
        <v>4.7275693172349705E-2</v>
      </c>
      <c r="J894" s="15">
        <v>5.1738075990299108E-2</v>
      </c>
      <c r="K894" s="15">
        <v>7.4284242787085453E-2</v>
      </c>
    </row>
    <row r="895" spans="1:11">
      <c r="A895" s="66" t="s">
        <v>6</v>
      </c>
      <c r="B895" s="15">
        <v>7.2609953703703702</v>
      </c>
      <c r="C895" s="15">
        <v>7.5107304216867465</v>
      </c>
      <c r="D895" s="15">
        <v>7.9040563067234668</v>
      </c>
      <c r="E895" s="94">
        <v>7.4297989031078613</v>
      </c>
      <c r="F895" s="145">
        <v>10.983559168925021</v>
      </c>
      <c r="G895" s="15">
        <v>10.613811728395062</v>
      </c>
      <c r="H895" s="15">
        <v>10.626506024096384</v>
      </c>
      <c r="I895" s="15">
        <v>10.582144841637341</v>
      </c>
      <c r="J895" s="15">
        <v>10.454113345521025</v>
      </c>
      <c r="K895" s="15">
        <v>10.301897018970189</v>
      </c>
    </row>
    <row r="896" spans="1:11">
      <c r="A896" s="66" t="s">
        <v>875</v>
      </c>
      <c r="B896" s="15">
        <v>10.984196378425487</v>
      </c>
      <c r="C896" s="15">
        <v>12.508701728858339</v>
      </c>
      <c r="D896" s="15">
        <v>12.570139768880146</v>
      </c>
      <c r="E896" s="94">
        <v>12.984929409128258</v>
      </c>
      <c r="F896" s="145">
        <v>13.606085177745426</v>
      </c>
      <c r="G896" s="15">
        <v>12.162312385010168</v>
      </c>
      <c r="H896" s="15">
        <v>13.539162566292049</v>
      </c>
      <c r="I896" s="15">
        <v>14.488774989124886</v>
      </c>
      <c r="J896" s="15">
        <v>14.677765742884889</v>
      </c>
      <c r="K896" s="15">
        <v>14.428008034940937</v>
      </c>
    </row>
    <row r="897" spans="1:11">
      <c r="A897" s="66" t="s">
        <v>7</v>
      </c>
      <c r="B897" s="15">
        <v>87.871417997250703</v>
      </c>
      <c r="C897" s="15">
        <v>90.221615376536064</v>
      </c>
      <c r="D897" s="15">
        <v>93.095907528897229</v>
      </c>
      <c r="E897" s="94">
        <v>98.639455782312922</v>
      </c>
      <c r="F897" s="145">
        <v>109.02427637674363</v>
      </c>
      <c r="G897" s="15">
        <v>30.559374008670822</v>
      </c>
      <c r="H897" s="15">
        <v>31.194202289675452</v>
      </c>
      <c r="I897" s="15">
        <v>32.489846922836612</v>
      </c>
      <c r="J897" s="15">
        <v>33.29210472067615</v>
      </c>
      <c r="K897" s="15">
        <v>28.377171615884937</v>
      </c>
    </row>
    <row r="898" spans="1:11">
      <c r="A898" s="66" t="s">
        <v>8</v>
      </c>
      <c r="B898" s="15">
        <v>95.177190233051931</v>
      </c>
      <c r="C898" s="15">
        <v>116.04554787754194</v>
      </c>
      <c r="D898" s="15">
        <v>117.47668230451146</v>
      </c>
      <c r="E898" s="94">
        <v>117.39175566180019</v>
      </c>
      <c r="F898" s="145">
        <v>117.84144692359703</v>
      </c>
      <c r="G898" s="15">
        <v>5.8111318942419494</v>
      </c>
      <c r="H898" s="15">
        <v>6.9264686389407846</v>
      </c>
      <c r="I898" s="15">
        <v>7.0166329804001544</v>
      </c>
      <c r="J898" s="15">
        <v>7.0463385295500487</v>
      </c>
      <c r="K898" s="15">
        <v>7.065584854631509</v>
      </c>
    </row>
    <row r="899" spans="1:11">
      <c r="A899" s="66" t="s">
        <v>876</v>
      </c>
      <c r="B899" s="15" t="s">
        <v>989</v>
      </c>
      <c r="C899" s="15">
        <v>0.19741526429104037</v>
      </c>
      <c r="D899" s="15">
        <v>2.9938619393387556</v>
      </c>
      <c r="E899" s="94">
        <v>3.4314550223908844</v>
      </c>
      <c r="F899" s="145">
        <v>4.0035024677660838</v>
      </c>
      <c r="G899" s="15" t="s">
        <v>381</v>
      </c>
      <c r="H899" s="15" t="s">
        <v>381</v>
      </c>
      <c r="I899" s="15" t="s">
        <v>381</v>
      </c>
      <c r="J899" s="15" t="s">
        <v>381</v>
      </c>
      <c r="K899" s="15" t="s">
        <v>381</v>
      </c>
    </row>
    <row r="900" spans="1:11">
      <c r="A900" s="65" t="s">
        <v>9</v>
      </c>
      <c r="B900" s="15">
        <v>56.909220194358852</v>
      </c>
      <c r="C900" s="15">
        <v>57.971901734557726</v>
      </c>
      <c r="D900" s="15">
        <v>60.385923314510343</v>
      </c>
      <c r="E900" s="94">
        <v>60.988900413331876</v>
      </c>
      <c r="F900" s="145">
        <v>62.23007218553218</v>
      </c>
      <c r="G900" s="15">
        <v>52.498380342893256</v>
      </c>
      <c r="H900" s="15">
        <v>53.632383643356093</v>
      </c>
      <c r="I900" s="15">
        <v>54.98557077340655</v>
      </c>
      <c r="J900" s="15">
        <v>56.844667709026723</v>
      </c>
      <c r="K900" s="15">
        <v>60.026816157272307</v>
      </c>
    </row>
    <row r="901" spans="1:11">
      <c r="A901" s="65" t="s">
        <v>176</v>
      </c>
      <c r="B901" s="15">
        <v>25.70361574160253</v>
      </c>
      <c r="C901" s="15">
        <v>27.060419149085298</v>
      </c>
      <c r="D901" s="15">
        <v>28.553125464604637</v>
      </c>
      <c r="E901" s="94">
        <v>29.727423504245312</v>
      </c>
      <c r="F901" s="145">
        <v>31.049705314928111</v>
      </c>
      <c r="G901" s="15">
        <v>39.184680116309671</v>
      </c>
      <c r="H901" s="15">
        <v>40.849904738844245</v>
      </c>
      <c r="I901" s="15">
        <v>42.939923259175842</v>
      </c>
      <c r="J901" s="15">
        <v>45.199999371762615</v>
      </c>
      <c r="K901" s="15">
        <v>47.46108941533609</v>
      </c>
    </row>
    <row r="902" spans="1:11" ht="14.25">
      <c r="A902" s="85" t="s">
        <v>1291</v>
      </c>
      <c r="B902" s="47">
        <v>12.045526405911589</v>
      </c>
      <c r="C902" s="47">
        <v>12.341399965118196</v>
      </c>
      <c r="D902" s="47">
        <v>13.136401394629095</v>
      </c>
      <c r="E902" s="214">
        <v>13.5495333108815</v>
      </c>
      <c r="F902" s="215">
        <v>20.285969558254166</v>
      </c>
      <c r="G902" s="47">
        <v>15.512963971693464</v>
      </c>
      <c r="H902" s="47">
        <v>15.902007014604713</v>
      </c>
      <c r="I902" s="47">
        <v>16.590171788288014</v>
      </c>
      <c r="J902" s="47">
        <v>16.777480805196308</v>
      </c>
      <c r="K902" s="47">
        <v>17.637389464369598</v>
      </c>
    </row>
    <row r="903" spans="1:11">
      <c r="A903" s="8"/>
    </row>
    <row r="904" spans="1:11">
      <c r="A904" s="8"/>
    </row>
    <row r="905" spans="1:11">
      <c r="A905" s="8"/>
    </row>
    <row r="906" spans="1:11">
      <c r="A906" s="924" t="s">
        <v>94</v>
      </c>
      <c r="B906" s="924"/>
      <c r="C906" s="924"/>
      <c r="D906" s="924"/>
      <c r="E906" s="924"/>
      <c r="F906" s="924"/>
      <c r="G906" s="924"/>
      <c r="H906" s="924"/>
      <c r="I906" s="924"/>
      <c r="J906" s="924"/>
      <c r="K906" s="924"/>
    </row>
    <row r="907" spans="1:11">
      <c r="A907" s="8"/>
    </row>
    <row r="908" spans="1:11" ht="15" customHeight="1">
      <c r="A908" s="255"/>
      <c r="B908" s="927" t="s">
        <v>2</v>
      </c>
      <c r="C908" s="927"/>
      <c r="D908" s="927"/>
      <c r="E908" s="927"/>
      <c r="F908" s="937"/>
      <c r="G908" s="927" t="s">
        <v>337</v>
      </c>
      <c r="H908" s="927"/>
      <c r="I908" s="927"/>
      <c r="J908" s="927"/>
      <c r="K908" s="927"/>
    </row>
    <row r="909" spans="1:11">
      <c r="A909" s="257"/>
      <c r="B909" s="231">
        <v>40544</v>
      </c>
      <c r="C909" s="231">
        <v>40909</v>
      </c>
      <c r="D909" s="231">
        <v>41275</v>
      </c>
      <c r="E909" s="231">
        <v>41640</v>
      </c>
      <c r="F909" s="232">
        <v>42005</v>
      </c>
      <c r="G909" s="231">
        <v>40544</v>
      </c>
      <c r="H909" s="231">
        <v>40909</v>
      </c>
      <c r="I909" s="231">
        <v>41275</v>
      </c>
      <c r="J909" s="231">
        <v>41640</v>
      </c>
      <c r="K909" s="231">
        <v>42005</v>
      </c>
    </row>
    <row r="910" spans="1:11">
      <c r="A910" s="63" t="s">
        <v>33</v>
      </c>
      <c r="B910" s="15">
        <v>11.453362798500063</v>
      </c>
      <c r="C910" s="15">
        <v>9.8500800865026417</v>
      </c>
      <c r="D910" s="15">
        <v>8.3931596771881587</v>
      </c>
      <c r="E910" s="15">
        <v>7.0902524664344426</v>
      </c>
      <c r="F910" s="48">
        <v>5.8568169031759041</v>
      </c>
      <c r="G910" s="15" t="s">
        <v>381</v>
      </c>
      <c r="H910" s="15" t="s">
        <v>381</v>
      </c>
      <c r="I910" s="15" t="s">
        <v>381</v>
      </c>
      <c r="J910" s="15" t="s">
        <v>381</v>
      </c>
      <c r="K910" s="15" t="s">
        <v>381</v>
      </c>
    </row>
    <row r="911" spans="1:11">
      <c r="A911" s="66" t="s">
        <v>495</v>
      </c>
      <c r="B911" s="15">
        <v>0.59182000364365095</v>
      </c>
      <c r="C911" s="15">
        <v>0.49167722091550564</v>
      </c>
      <c r="D911" s="15">
        <v>0.38559207564160286</v>
      </c>
      <c r="E911" s="15">
        <v>0.76436318006632609</v>
      </c>
      <c r="F911" s="48">
        <v>0.84132055378061765</v>
      </c>
      <c r="G911" s="15">
        <v>4.6012024048096194</v>
      </c>
      <c r="H911" s="15">
        <v>4.1791206802967249</v>
      </c>
      <c r="I911" s="15">
        <v>2.6442143178748312</v>
      </c>
      <c r="J911" s="15">
        <v>2.554450121000269</v>
      </c>
      <c r="K911" s="15">
        <v>0.62122825701100459</v>
      </c>
    </row>
    <row r="912" spans="1:11">
      <c r="A912" s="66" t="s">
        <v>497</v>
      </c>
      <c r="B912" s="15">
        <v>8.0558122334012179</v>
      </c>
      <c r="C912" s="15">
        <v>7.2237496549474267</v>
      </c>
      <c r="D912" s="15">
        <v>6.4513009784073905</v>
      </c>
      <c r="E912" s="15">
        <v>5.7441501506536543</v>
      </c>
      <c r="F912" s="48">
        <v>4.9788428620335505</v>
      </c>
      <c r="G912" s="15">
        <v>0.18943331610889896</v>
      </c>
      <c r="H912" s="15">
        <v>0.18069713167206203</v>
      </c>
      <c r="I912" s="15">
        <v>0.18942404783103944</v>
      </c>
      <c r="J912" s="15">
        <v>0.13696907531696442</v>
      </c>
      <c r="K912" s="15">
        <v>0.11917151660390278</v>
      </c>
    </row>
    <row r="913" spans="1:11">
      <c r="A913" s="66" t="s">
        <v>496</v>
      </c>
      <c r="B913" s="15">
        <v>25.387292955241783</v>
      </c>
      <c r="C913" s="15">
        <v>23.212625769567456</v>
      </c>
      <c r="D913" s="15">
        <v>21.683560488925341</v>
      </c>
      <c r="E913" s="15">
        <v>19.969942569131742</v>
      </c>
      <c r="F913" s="48">
        <v>18.093542777930576</v>
      </c>
      <c r="G913" s="15" t="s">
        <v>989</v>
      </c>
      <c r="H913" s="15" t="s">
        <v>989</v>
      </c>
      <c r="I913" s="15" t="s">
        <v>989</v>
      </c>
      <c r="J913" s="15" t="s">
        <v>989</v>
      </c>
      <c r="K913" s="15" t="s">
        <v>989</v>
      </c>
    </row>
    <row r="914" spans="1:11">
      <c r="A914" s="66" t="s">
        <v>498</v>
      </c>
      <c r="B914" s="15">
        <v>0.62838683341373802</v>
      </c>
      <c r="C914" s="15">
        <v>0.57876502909810645</v>
      </c>
      <c r="D914" s="15">
        <v>0.50960373919689572</v>
      </c>
      <c r="E914" s="15">
        <v>0.42272886783348684</v>
      </c>
      <c r="F914" s="48" t="s">
        <v>989</v>
      </c>
      <c r="G914" s="15" t="s">
        <v>381</v>
      </c>
      <c r="H914" s="15" t="s">
        <v>381</v>
      </c>
      <c r="I914" s="15" t="s">
        <v>381</v>
      </c>
      <c r="J914" s="15" t="s">
        <v>381</v>
      </c>
      <c r="K914" s="15" t="s">
        <v>381</v>
      </c>
    </row>
    <row r="915" spans="1:11">
      <c r="A915" s="66" t="s">
        <v>158</v>
      </c>
      <c r="B915" s="25">
        <v>45.761380121786317</v>
      </c>
      <c r="C915" s="25">
        <v>43.00373440168007</v>
      </c>
      <c r="D915" s="25">
        <v>39.969126095733493</v>
      </c>
      <c r="E915" s="25">
        <v>37.576196383678806</v>
      </c>
      <c r="F915" s="28">
        <v>33.728046033689182</v>
      </c>
      <c r="G915" s="25">
        <v>0.71611836127478301</v>
      </c>
      <c r="H915" s="25">
        <v>0.80084313540265117</v>
      </c>
      <c r="I915" s="25">
        <v>0.77062743892465624</v>
      </c>
      <c r="J915" s="25">
        <v>0.8007194321909884</v>
      </c>
      <c r="K915" s="25">
        <v>0.54931710321036253</v>
      </c>
    </row>
    <row r="916" spans="1:11">
      <c r="A916" s="853" t="s">
        <v>159</v>
      </c>
      <c r="B916" s="25">
        <v>0.50588601681719081</v>
      </c>
      <c r="C916" s="25">
        <v>0.42784671623604303</v>
      </c>
      <c r="D916" s="25">
        <v>0.38843836024105349</v>
      </c>
      <c r="E916" s="25">
        <v>0.36885519183038412</v>
      </c>
      <c r="F916" s="28">
        <v>0.25931367147806711</v>
      </c>
      <c r="G916" s="25">
        <v>0.44746184989099969</v>
      </c>
      <c r="H916" s="25">
        <v>0.41777534628105339</v>
      </c>
      <c r="I916" s="25">
        <v>0.39385710388611961</v>
      </c>
      <c r="J916" s="25">
        <v>0.42187866589284168</v>
      </c>
      <c r="K916" s="25">
        <v>0.38736058569312326</v>
      </c>
    </row>
    <row r="917" spans="1:11">
      <c r="A917" s="66" t="s">
        <v>693</v>
      </c>
      <c r="B917" s="25" t="s">
        <v>989</v>
      </c>
      <c r="C917" s="25" t="s">
        <v>989</v>
      </c>
      <c r="D917" s="25" t="s">
        <v>989</v>
      </c>
      <c r="E917" s="25" t="s">
        <v>989</v>
      </c>
      <c r="F917" s="28" t="s">
        <v>989</v>
      </c>
      <c r="G917" s="25" t="s">
        <v>989</v>
      </c>
      <c r="H917" s="25" t="s">
        <v>989</v>
      </c>
      <c r="I917" s="25" t="s">
        <v>989</v>
      </c>
      <c r="J917" s="25" t="s">
        <v>989</v>
      </c>
      <c r="K917" s="25" t="s">
        <v>989</v>
      </c>
    </row>
    <row r="918" spans="1:11">
      <c r="A918" s="66" t="s">
        <v>924</v>
      </c>
      <c r="B918" s="25">
        <v>1.1163893510815308</v>
      </c>
      <c r="C918" s="25">
        <v>1.0794576828266229</v>
      </c>
      <c r="D918" s="25">
        <v>1.0197080291970801</v>
      </c>
      <c r="E918" s="25">
        <v>0.94381215469613255</v>
      </c>
      <c r="F918" s="28">
        <v>0.85453624318004673</v>
      </c>
      <c r="G918" s="25">
        <v>2.545757071547421E-2</v>
      </c>
      <c r="H918" s="25">
        <v>5.4313886606409199E-2</v>
      </c>
      <c r="I918" s="25">
        <v>0.10835360908353608</v>
      </c>
      <c r="J918" s="25">
        <v>0.24522494080505131</v>
      </c>
      <c r="K918" s="25">
        <v>0.58302416212003116</v>
      </c>
    </row>
    <row r="919" spans="1:11">
      <c r="A919" s="66" t="s">
        <v>119</v>
      </c>
      <c r="B919" s="25">
        <v>4.888019141883766</v>
      </c>
      <c r="C919" s="25">
        <v>4.6026578516811911</v>
      </c>
      <c r="D919" s="25">
        <v>4.1911340437278692</v>
      </c>
      <c r="E919" s="25">
        <v>3.8299199311805188</v>
      </c>
      <c r="F919" s="28">
        <v>3.4517959663142568</v>
      </c>
      <c r="G919" s="25">
        <v>2.546004634615465</v>
      </c>
      <c r="H919" s="25">
        <v>3.192594076596881</v>
      </c>
      <c r="I919" s="25">
        <v>4.0511583692750905</v>
      </c>
      <c r="J919" s="25">
        <v>4.8205895976707245</v>
      </c>
      <c r="K919" s="25">
        <v>6.1863966512797601</v>
      </c>
    </row>
    <row r="920" spans="1:11">
      <c r="A920" s="66" t="s">
        <v>4</v>
      </c>
      <c r="B920" s="25">
        <v>0.64621006424150418</v>
      </c>
      <c r="C920" s="25">
        <v>0.60740305062149558</v>
      </c>
      <c r="D920" s="25">
        <v>0.57385819101635538</v>
      </c>
      <c r="E920" s="25">
        <v>0.54188207706774316</v>
      </c>
      <c r="F920" s="28">
        <v>0.50428762489182588</v>
      </c>
      <c r="G920" s="25">
        <v>18.326011940625513</v>
      </c>
      <c r="H920" s="25">
        <v>22.245131945261342</v>
      </c>
      <c r="I920" s="25">
        <v>27.128650882181965</v>
      </c>
      <c r="J920" s="25">
        <v>33.327683482448478</v>
      </c>
      <c r="K920" s="25">
        <v>37.980748957595786</v>
      </c>
    </row>
    <row r="921" spans="1:11">
      <c r="A921" s="66" t="s">
        <v>871</v>
      </c>
      <c r="B921" s="25">
        <v>12.312312071007629</v>
      </c>
      <c r="C921" s="25">
        <v>9.2019826798983715</v>
      </c>
      <c r="D921" s="25">
        <v>7.2531342251578756</v>
      </c>
      <c r="E921" s="25">
        <v>6.1544160905268139</v>
      </c>
      <c r="F921" s="28">
        <v>5.0188627170946072</v>
      </c>
      <c r="G921" s="25">
        <v>2.2718214588191432</v>
      </c>
      <c r="H921" s="25">
        <v>1.3926763024908129</v>
      </c>
      <c r="I921" s="25">
        <v>0.95341130185465772</v>
      </c>
      <c r="J921" s="25">
        <v>0.76967385838734792</v>
      </c>
      <c r="K921" s="25">
        <v>0.65807871636915993</v>
      </c>
    </row>
    <row r="922" spans="1:11">
      <c r="A922" s="66" t="s">
        <v>872</v>
      </c>
      <c r="B922" s="25">
        <v>3.6605142381361118</v>
      </c>
      <c r="C922" s="25">
        <v>3.2465059801658693</v>
      </c>
      <c r="D922" s="25">
        <v>2.9604283402241323</v>
      </c>
      <c r="E922" s="25">
        <v>2.7779253307334129</v>
      </c>
      <c r="F922" s="28">
        <v>2.5894232209399055</v>
      </c>
      <c r="G922" s="25" t="s">
        <v>989</v>
      </c>
      <c r="H922" s="25" t="s">
        <v>989</v>
      </c>
      <c r="I922" s="25" t="s">
        <v>989</v>
      </c>
      <c r="J922" s="25" t="s">
        <v>989</v>
      </c>
      <c r="K922" s="25" t="s">
        <v>989</v>
      </c>
    </row>
    <row r="923" spans="1:11">
      <c r="A923" s="66" t="s">
        <v>5</v>
      </c>
      <c r="B923" s="15" t="s">
        <v>989</v>
      </c>
      <c r="C923" s="15" t="s">
        <v>989</v>
      </c>
      <c r="D923" s="15">
        <v>1.0951185882492984E-2</v>
      </c>
      <c r="E923" s="15">
        <v>1.1324054723049789E-2</v>
      </c>
      <c r="F923" s="48">
        <v>1.169228043757474E-2</v>
      </c>
      <c r="G923" s="15">
        <v>10.285123884441072</v>
      </c>
      <c r="H923" s="15">
        <v>8.8357282480564638</v>
      </c>
      <c r="I923" s="15">
        <v>7.2126057672277835</v>
      </c>
      <c r="J923" s="15">
        <v>4.5185349874753582</v>
      </c>
      <c r="K923" s="15">
        <v>0.14113409215052336</v>
      </c>
    </row>
    <row r="924" spans="1:11">
      <c r="A924" s="66" t="s">
        <v>873</v>
      </c>
      <c r="B924" s="15">
        <v>2.0984757301838661E-5</v>
      </c>
      <c r="C924" s="15">
        <v>6.438470107492633E-6</v>
      </c>
      <c r="D924" s="15">
        <v>2.9545598108301276E-6</v>
      </c>
      <c r="E924" s="15">
        <v>1.8078153247114448E-7</v>
      </c>
      <c r="F924" s="48">
        <v>4.7812248458480172E-8</v>
      </c>
      <c r="G924" s="15">
        <v>0.74281843897048494</v>
      </c>
      <c r="H924" s="15">
        <v>1.5758609493247642</v>
      </c>
      <c r="I924" s="15">
        <v>3.9327420938609996</v>
      </c>
      <c r="J924" s="15">
        <v>7.0475872618550968</v>
      </c>
      <c r="K924" s="15">
        <v>7.3453752397126832</v>
      </c>
    </row>
    <row r="925" spans="1:11">
      <c r="A925" s="66" t="s">
        <v>874</v>
      </c>
      <c r="B925" s="15">
        <v>0.24925681963028726</v>
      </c>
      <c r="C925" s="15">
        <v>0.24226008485096964</v>
      </c>
      <c r="D925" s="15">
        <v>0.23754535532651033</v>
      </c>
      <c r="E925" s="15">
        <v>0.22131676978262368</v>
      </c>
      <c r="F925" s="48">
        <v>0.21472788930641892</v>
      </c>
      <c r="G925" s="15" t="s">
        <v>381</v>
      </c>
      <c r="H925" s="15" t="s">
        <v>381</v>
      </c>
      <c r="I925" s="15" t="s">
        <v>381</v>
      </c>
      <c r="J925" s="15" t="s">
        <v>381</v>
      </c>
      <c r="K925" s="15" t="s">
        <v>381</v>
      </c>
    </row>
    <row r="926" spans="1:11">
      <c r="A926" s="66" t="s">
        <v>6</v>
      </c>
      <c r="B926" s="15">
        <v>14.810570987654321</v>
      </c>
      <c r="C926" s="15">
        <v>14.035956325301203</v>
      </c>
      <c r="D926" s="15">
        <v>13.378218188553436</v>
      </c>
      <c r="E926" s="15">
        <v>12.688665447897623</v>
      </c>
      <c r="F926" s="48">
        <v>11.877506775067751</v>
      </c>
      <c r="G926" s="15">
        <v>557.13908179012344</v>
      </c>
      <c r="H926" s="15">
        <v>567.60975150602405</v>
      </c>
      <c r="I926" s="15">
        <v>571.46045563993334</v>
      </c>
      <c r="J926" s="15">
        <v>573.69798903107869</v>
      </c>
      <c r="K926" s="15">
        <v>584.10171635049687</v>
      </c>
    </row>
    <row r="927" spans="1:11">
      <c r="A927" s="66" t="s">
        <v>875</v>
      </c>
      <c r="B927" s="15">
        <v>1.0392950518059456</v>
      </c>
      <c r="C927" s="15">
        <v>0.80729834772453135</v>
      </c>
      <c r="D927" s="15">
        <v>0.58496775291736802</v>
      </c>
      <c r="E927" s="15">
        <v>0.42690670053036528</v>
      </c>
      <c r="F927" s="48">
        <v>0.31120653115382491</v>
      </c>
      <c r="G927" s="15" t="s">
        <v>381</v>
      </c>
      <c r="H927" s="15" t="s">
        <v>381</v>
      </c>
      <c r="I927" s="15" t="s">
        <v>381</v>
      </c>
      <c r="J927" s="15" t="s">
        <v>381</v>
      </c>
      <c r="K927" s="15" t="s">
        <v>381</v>
      </c>
    </row>
    <row r="928" spans="1:11">
      <c r="A928" s="66" t="s">
        <v>7</v>
      </c>
      <c r="B928" s="15">
        <v>4.2296711430686265E-2</v>
      </c>
      <c r="C928" s="15">
        <v>2.1006196828064278E-2</v>
      </c>
      <c r="D928" s="15">
        <v>1.0413412475268146E-2</v>
      </c>
      <c r="E928" s="15">
        <v>2.2675736961451248E-3</v>
      </c>
      <c r="F928" s="48">
        <v>8.1209889293663781E-3</v>
      </c>
      <c r="G928" s="15" t="s">
        <v>381</v>
      </c>
      <c r="H928" s="15" t="s">
        <v>381</v>
      </c>
      <c r="I928" s="15" t="s">
        <v>381</v>
      </c>
      <c r="J928" s="15" t="s">
        <v>381</v>
      </c>
      <c r="K928" s="15">
        <v>0.35123277119509588</v>
      </c>
    </row>
    <row r="929" spans="1:11">
      <c r="A929" s="66" t="s">
        <v>8</v>
      </c>
      <c r="B929" s="15">
        <v>4.1706688236186243E-2</v>
      </c>
      <c r="C929" s="15">
        <v>3.3763252076440008E-2</v>
      </c>
      <c r="D929" s="15">
        <v>2.5960058595560824E-2</v>
      </c>
      <c r="E929" s="15" t="s">
        <v>989</v>
      </c>
      <c r="F929" s="48" t="s">
        <v>989</v>
      </c>
      <c r="G929" s="15">
        <v>1.3396693797078003</v>
      </c>
      <c r="H929" s="15">
        <v>0.35013742894085925</v>
      </c>
      <c r="I929" s="15">
        <v>0.16935847750437302</v>
      </c>
      <c r="J929" s="15" t="s">
        <v>989</v>
      </c>
      <c r="K929" s="15">
        <v>2.7166038829324837</v>
      </c>
    </row>
    <row r="930" spans="1:11">
      <c r="A930" s="66" t="s">
        <v>876</v>
      </c>
      <c r="B930" s="15">
        <v>0.24369592695513689</v>
      </c>
      <c r="C930" s="15">
        <v>0.24440882418992571</v>
      </c>
      <c r="D930" s="15">
        <v>0.22422693294285592</v>
      </c>
      <c r="E930" s="15">
        <v>0.22384706406144653</v>
      </c>
      <c r="F930" s="48">
        <v>0.21502125454176996</v>
      </c>
      <c r="G930" s="15" t="s">
        <v>989</v>
      </c>
      <c r="H930" s="15" t="s">
        <v>989</v>
      </c>
      <c r="I930" s="15" t="s">
        <v>989</v>
      </c>
      <c r="J930" s="15" t="s">
        <v>989</v>
      </c>
      <c r="K930" s="15" t="s">
        <v>989</v>
      </c>
    </row>
    <row r="931" spans="1:11">
      <c r="A931" s="65" t="s">
        <v>9</v>
      </c>
      <c r="B931" s="15">
        <v>15.327486766216323</v>
      </c>
      <c r="C931" s="15">
        <v>13.311357036339377</v>
      </c>
      <c r="D931" s="15">
        <v>11.200199669297726</v>
      </c>
      <c r="E931" s="15">
        <v>9.969503227704072</v>
      </c>
      <c r="F931" s="48">
        <v>8.5701121179542312</v>
      </c>
      <c r="G931" s="15" t="s">
        <v>989</v>
      </c>
      <c r="H931" s="15" t="s">
        <v>989</v>
      </c>
      <c r="I931" s="15" t="s">
        <v>989</v>
      </c>
      <c r="J931" s="15" t="s">
        <v>989</v>
      </c>
      <c r="K931" s="15" t="s">
        <v>989</v>
      </c>
    </row>
    <row r="932" spans="1:11">
      <c r="A932" s="65" t="s">
        <v>176</v>
      </c>
      <c r="B932" s="15">
        <v>65.40170163873394</v>
      </c>
      <c r="C932" s="15">
        <v>58.413618203482919</v>
      </c>
      <c r="D932" s="15">
        <v>51.623517614644655</v>
      </c>
      <c r="E932" s="15">
        <v>45.041071019095277</v>
      </c>
      <c r="F932" s="48">
        <v>38.295367631704437</v>
      </c>
      <c r="G932" s="15" t="s">
        <v>989</v>
      </c>
      <c r="H932" s="15" t="s">
        <v>989</v>
      </c>
      <c r="I932" s="15" t="s">
        <v>989</v>
      </c>
      <c r="J932" s="15" t="s">
        <v>989</v>
      </c>
      <c r="K932" s="15" t="s">
        <v>989</v>
      </c>
    </row>
    <row r="933" spans="1:11" ht="14.25">
      <c r="A933" s="85" t="s">
        <v>1291</v>
      </c>
      <c r="B933" s="47">
        <v>7.7020857694337295</v>
      </c>
      <c r="C933" s="47">
        <v>6.9148442662066163</v>
      </c>
      <c r="D933" s="47">
        <v>6.129541180195841</v>
      </c>
      <c r="E933" s="47">
        <v>5.4146296224620123</v>
      </c>
      <c r="F933" s="53">
        <v>6.7874648680787404</v>
      </c>
      <c r="G933" s="47">
        <v>3.0447504947119115</v>
      </c>
      <c r="H933" s="47">
        <v>3.3893353363454475</v>
      </c>
      <c r="I933" s="47">
        <v>3.8947916536057199</v>
      </c>
      <c r="J933" s="47">
        <v>4.550719887921761</v>
      </c>
      <c r="K933" s="47">
        <v>5.0286318113907909</v>
      </c>
    </row>
    <row r="934" spans="1:11" ht="14.25" customHeight="1">
      <c r="A934" s="928" t="s">
        <v>836</v>
      </c>
      <c r="B934" s="929"/>
      <c r="C934" s="929"/>
      <c r="D934" s="929"/>
      <c r="E934" s="929"/>
      <c r="F934" s="929"/>
      <c r="G934" s="929"/>
      <c r="H934" s="929"/>
      <c r="I934" s="929"/>
      <c r="J934" s="929"/>
      <c r="K934" s="929"/>
    </row>
    <row r="935" spans="1:11" ht="25.5" customHeight="1">
      <c r="A935" s="930" t="s">
        <v>1092</v>
      </c>
      <c r="B935" s="931"/>
      <c r="C935" s="931"/>
      <c r="D935" s="931"/>
      <c r="E935" s="931"/>
      <c r="F935" s="931"/>
      <c r="G935" s="931"/>
      <c r="H935" s="931"/>
      <c r="I935" s="931"/>
      <c r="J935" s="931"/>
      <c r="K935" s="931"/>
    </row>
    <row r="936" spans="1:11">
      <c r="A936" s="8"/>
    </row>
    <row r="937" spans="1:11">
      <c r="A937" s="8"/>
    </row>
    <row r="938" spans="1:11">
      <c r="A938" s="8"/>
    </row>
    <row r="939" spans="1:11">
      <c r="A939" s="8"/>
    </row>
    <row r="940" spans="1:11">
      <c r="A940" s="924" t="s">
        <v>94</v>
      </c>
      <c r="B940" s="924"/>
      <c r="C940" s="924"/>
      <c r="D940" s="924"/>
      <c r="E940" s="924"/>
      <c r="F940" s="924"/>
      <c r="G940" s="924"/>
      <c r="H940" s="924"/>
      <c r="I940" s="924"/>
      <c r="J940" s="924"/>
      <c r="K940" s="924"/>
    </row>
    <row r="941" spans="1:11">
      <c r="A941" s="8"/>
    </row>
    <row r="942" spans="1:11" ht="15" customHeight="1">
      <c r="A942" s="255"/>
      <c r="B942" s="927" t="s">
        <v>767</v>
      </c>
      <c r="C942" s="927"/>
      <c r="D942" s="927"/>
      <c r="E942" s="927"/>
      <c r="F942" s="937"/>
      <c r="G942" s="946" t="s">
        <v>408</v>
      </c>
      <c r="H942" s="946"/>
      <c r="I942" s="946"/>
      <c r="J942" s="946"/>
      <c r="K942" s="946"/>
    </row>
    <row r="943" spans="1:11">
      <c r="A943" s="257"/>
      <c r="B943" s="231">
        <v>40544</v>
      </c>
      <c r="C943" s="231">
        <v>40909</v>
      </c>
      <c r="D943" s="231">
        <v>41275</v>
      </c>
      <c r="E943" s="231">
        <v>41640</v>
      </c>
      <c r="F943" s="232">
        <v>42005</v>
      </c>
      <c r="G943" s="231">
        <v>40544</v>
      </c>
      <c r="H943" s="231">
        <v>40909</v>
      </c>
      <c r="I943" s="231">
        <v>41275</v>
      </c>
      <c r="J943" s="231">
        <v>41640</v>
      </c>
      <c r="K943" s="231">
        <v>42005</v>
      </c>
    </row>
    <row r="944" spans="1:11">
      <c r="A944" s="63" t="s">
        <v>33</v>
      </c>
      <c r="B944" s="15">
        <v>190.66987996577083</v>
      </c>
      <c r="C944" s="15">
        <v>209.57069376181346</v>
      </c>
      <c r="D944" s="15">
        <v>228.88144453635951</v>
      </c>
      <c r="E944" s="15">
        <v>249.44560601698004</v>
      </c>
      <c r="F944" s="48">
        <v>273.63710516303831</v>
      </c>
      <c r="G944" s="49">
        <v>116.41962494439549</v>
      </c>
      <c r="H944" s="49">
        <v>131.62028483444581</v>
      </c>
      <c r="I944" s="49">
        <v>146.12447045698286</v>
      </c>
      <c r="J944" s="49">
        <v>161.27746056571451</v>
      </c>
      <c r="K944" s="49">
        <v>178.81164312486399</v>
      </c>
    </row>
    <row r="945" spans="1:11">
      <c r="A945" s="66" t="s">
        <v>495</v>
      </c>
      <c r="B945" s="15">
        <v>105.14829659318637</v>
      </c>
      <c r="C945" s="15">
        <v>110.98968699113443</v>
      </c>
      <c r="D945" s="15">
        <v>119.968482665466</v>
      </c>
      <c r="E945" s="15">
        <v>135.18293448059515</v>
      </c>
      <c r="F945" s="48">
        <v>138.16817536386225</v>
      </c>
      <c r="G945" s="49">
        <v>92.96538531608671</v>
      </c>
      <c r="H945" s="49">
        <v>98.389451782160293</v>
      </c>
      <c r="I945" s="49">
        <v>105.22827555155335</v>
      </c>
      <c r="J945" s="49">
        <v>120.95724657165904</v>
      </c>
      <c r="K945" s="49">
        <v>120.03310259140929</v>
      </c>
    </row>
    <row r="946" spans="1:11">
      <c r="A946" s="66" t="s">
        <v>497</v>
      </c>
      <c r="B946" s="15">
        <v>37.640475394388886</v>
      </c>
      <c r="C946" s="15">
        <v>43.629998243368711</v>
      </c>
      <c r="D946" s="15">
        <v>49.920493829616852</v>
      </c>
      <c r="E946" s="15">
        <v>54.834078793587231</v>
      </c>
      <c r="F946" s="48">
        <v>59.279786765784714</v>
      </c>
      <c r="G946" s="49">
        <v>17.777895984680384</v>
      </c>
      <c r="H946" s="49">
        <v>20.730276794900753</v>
      </c>
      <c r="I946" s="49">
        <v>24.424415915161585</v>
      </c>
      <c r="J946" s="49">
        <v>27.754979460802925</v>
      </c>
      <c r="K946" s="49">
        <v>31.632078055460457</v>
      </c>
    </row>
    <row r="947" spans="1:11">
      <c r="A947" s="66" t="s">
        <v>496</v>
      </c>
      <c r="B947" s="15">
        <v>210.68880776263026</v>
      </c>
      <c r="C947" s="15">
        <v>215.70751213115699</v>
      </c>
      <c r="D947" s="15">
        <v>230.73222305971751</v>
      </c>
      <c r="E947" s="15">
        <v>247.82016295711921</v>
      </c>
      <c r="F947" s="48">
        <v>257.96944490503051</v>
      </c>
      <c r="G947" s="49">
        <v>120.77692886046486</v>
      </c>
      <c r="H947" s="49">
        <v>125.57496460620122</v>
      </c>
      <c r="I947" s="49">
        <v>128.7358134600278</v>
      </c>
      <c r="J947" s="49">
        <v>138.01342520734076</v>
      </c>
      <c r="K947" s="49">
        <v>144.28297450224102</v>
      </c>
    </row>
    <row r="948" spans="1:11">
      <c r="A948" s="66" t="s">
        <v>498</v>
      </c>
      <c r="B948" s="15">
        <v>4.7597201914869922</v>
      </c>
      <c r="C948" s="15">
        <v>6.6534725709727924</v>
      </c>
      <c r="D948" s="15">
        <v>9.5324196013875007</v>
      </c>
      <c r="E948" s="15">
        <v>14.44225117340001</v>
      </c>
      <c r="F948" s="48" t="s">
        <v>989</v>
      </c>
      <c r="G948" s="49" t="s">
        <v>989</v>
      </c>
      <c r="H948" s="49" t="s">
        <v>989</v>
      </c>
      <c r="I948" s="49" t="s">
        <v>989</v>
      </c>
      <c r="J948" s="49" t="s">
        <v>989</v>
      </c>
      <c r="K948" s="49" t="s">
        <v>989</v>
      </c>
    </row>
    <row r="949" spans="1:11">
      <c r="A949" s="66" t="s">
        <v>158</v>
      </c>
      <c r="B949" s="25">
        <v>121.83267778985852</v>
      </c>
      <c r="C949" s="25">
        <v>129.90221936458872</v>
      </c>
      <c r="D949" s="25">
        <v>136.72429437547206</v>
      </c>
      <c r="E949" s="25">
        <v>142.83786154169098</v>
      </c>
      <c r="F949" s="28">
        <v>154.17041562834876</v>
      </c>
      <c r="G949" s="50" t="s">
        <v>989</v>
      </c>
      <c r="H949" s="50" t="s">
        <v>989</v>
      </c>
      <c r="I949" s="50" t="s">
        <v>989</v>
      </c>
      <c r="J949" s="50">
        <v>74.524690602235381</v>
      </c>
      <c r="K949" s="50">
        <v>91.855569493027502</v>
      </c>
    </row>
    <row r="950" spans="1:11">
      <c r="A950" s="853" t="s">
        <v>159</v>
      </c>
      <c r="B950" s="25">
        <v>36.641793833696667</v>
      </c>
      <c r="C950" s="25">
        <v>39.566806754034765</v>
      </c>
      <c r="D950" s="25">
        <v>45.046797113310021</v>
      </c>
      <c r="E950" s="25">
        <v>41.404405862958889</v>
      </c>
      <c r="F950" s="28">
        <v>44.690944038393262</v>
      </c>
      <c r="G950" s="50">
        <v>29.893117408906882</v>
      </c>
      <c r="H950" s="50">
        <v>32.067739288289857</v>
      </c>
      <c r="I950" s="50">
        <v>35.777732311583961</v>
      </c>
      <c r="J950" s="50">
        <v>31.68684785695763</v>
      </c>
      <c r="K950" s="49">
        <v>32.997563692902879</v>
      </c>
    </row>
    <row r="951" spans="1:11">
      <c r="A951" s="66" t="s">
        <v>693</v>
      </c>
      <c r="B951" s="25" t="s">
        <v>989</v>
      </c>
      <c r="C951" s="25" t="s">
        <v>989</v>
      </c>
      <c r="D951" s="25" t="s">
        <v>989</v>
      </c>
      <c r="E951" s="25" t="s">
        <v>989</v>
      </c>
      <c r="F951" s="102" t="s">
        <v>989</v>
      </c>
      <c r="G951" s="50">
        <v>15.42671953208481</v>
      </c>
      <c r="H951" s="50">
        <v>15.635352958386157</v>
      </c>
      <c r="I951" s="50">
        <v>15.799108255559556</v>
      </c>
      <c r="J951" s="50">
        <v>16.285557008188263</v>
      </c>
      <c r="K951" s="50">
        <v>17.212947793796417</v>
      </c>
    </row>
    <row r="952" spans="1:11">
      <c r="A952" s="66" t="s">
        <v>924</v>
      </c>
      <c r="B952" s="25">
        <v>4.7798668885191349</v>
      </c>
      <c r="C952" s="25">
        <v>5.2705834018077242</v>
      </c>
      <c r="D952" s="25">
        <v>5.8731549067315489</v>
      </c>
      <c r="E952" s="25">
        <v>6.7200473559589575</v>
      </c>
      <c r="F952" s="102">
        <v>7.8460405300077936</v>
      </c>
      <c r="G952" s="50">
        <v>4.500415973377704</v>
      </c>
      <c r="H952" s="50">
        <v>4.9294987674609692</v>
      </c>
      <c r="I952" s="50">
        <v>5.4435523114355231</v>
      </c>
      <c r="J952" s="50">
        <v>6.2134964483030783</v>
      </c>
      <c r="K952" s="50">
        <v>7.2073265783320339</v>
      </c>
    </row>
    <row r="953" spans="1:11">
      <c r="A953" s="66" t="s">
        <v>119</v>
      </c>
      <c r="B953" s="25">
        <v>26.263502612733038</v>
      </c>
      <c r="C953" s="25">
        <v>27.195899696150121</v>
      </c>
      <c r="D953" s="25">
        <v>30.107389403858051</v>
      </c>
      <c r="E953" s="25">
        <v>33.649004102699841</v>
      </c>
      <c r="F953" s="102">
        <v>37.55363081352062</v>
      </c>
      <c r="G953" s="50">
        <v>16.445191272172611</v>
      </c>
      <c r="H953" s="50">
        <v>18.222979064409493</v>
      </c>
      <c r="I953" s="50">
        <v>20.35326007995052</v>
      </c>
      <c r="J953" s="50">
        <v>22.995913843303335</v>
      </c>
      <c r="K953" s="49">
        <v>26.755811452490857</v>
      </c>
    </row>
    <row r="954" spans="1:11">
      <c r="A954" s="66" t="s">
        <v>4</v>
      </c>
      <c r="B954" s="25">
        <v>47.925132434526084</v>
      </c>
      <c r="C954" s="25">
        <v>53.536752538916986</v>
      </c>
      <c r="D954" s="25" t="s">
        <v>989</v>
      </c>
      <c r="E954" s="25" t="s">
        <v>989</v>
      </c>
      <c r="F954" s="28" t="s">
        <v>989</v>
      </c>
      <c r="G954" s="50">
        <v>0.10508689426364838</v>
      </c>
      <c r="H954" s="50">
        <v>0.101540995177038</v>
      </c>
      <c r="I954" s="50">
        <v>9.751135131738127E-2</v>
      </c>
      <c r="J954" s="50">
        <v>8.9925481771755481E-2</v>
      </c>
      <c r="K954" s="49">
        <v>8.3376602942333414E-2</v>
      </c>
    </row>
    <row r="955" spans="1:11">
      <c r="A955" s="66" t="s">
        <v>871</v>
      </c>
      <c r="B955" s="25">
        <v>168.04106273594078</v>
      </c>
      <c r="C955" s="25">
        <v>197.85382662311932</v>
      </c>
      <c r="D955" s="25">
        <v>228.5492960935286</v>
      </c>
      <c r="E955" s="25">
        <v>260.79291082978318</v>
      </c>
      <c r="F955" s="28">
        <v>298.76832991732334</v>
      </c>
      <c r="G955" s="50">
        <v>38.363428756932578</v>
      </c>
      <c r="H955" s="50">
        <v>50.9012789484038</v>
      </c>
      <c r="I955" s="50">
        <v>68.567357542718966</v>
      </c>
      <c r="J955" s="50">
        <v>87.292438683161606</v>
      </c>
      <c r="K955" s="49">
        <v>106.74823075902594</v>
      </c>
    </row>
    <row r="956" spans="1:11">
      <c r="A956" s="66" t="s">
        <v>872</v>
      </c>
      <c r="B956" s="25">
        <v>11.32988216524803</v>
      </c>
      <c r="C956" s="25">
        <v>12.940411611531729</v>
      </c>
      <c r="D956" s="25">
        <v>14.957227178761833</v>
      </c>
      <c r="E956" s="25">
        <v>16.586621055993543</v>
      </c>
      <c r="F956" s="28">
        <v>19.238984968776844</v>
      </c>
      <c r="G956" s="50">
        <v>6.8174140317277105</v>
      </c>
      <c r="H956" s="50">
        <v>7.9048178431500702</v>
      </c>
      <c r="I956" s="50">
        <v>9.485969630616907</v>
      </c>
      <c r="J956" s="50">
        <v>10.897863470557581</v>
      </c>
      <c r="K956" s="49">
        <v>13.207040260884208</v>
      </c>
    </row>
    <row r="957" spans="1:11">
      <c r="A957" s="66" t="s">
        <v>5</v>
      </c>
      <c r="B957" s="15">
        <v>146.41176353145525</v>
      </c>
      <c r="C957" s="15">
        <v>157.74469164540341</v>
      </c>
      <c r="D957" s="15">
        <v>171.7801827181558</v>
      </c>
      <c r="E957" s="15">
        <v>187.8666014495976</v>
      </c>
      <c r="F957" s="145">
        <v>204.27335134416938</v>
      </c>
      <c r="G957" s="49">
        <v>139.79172240301875</v>
      </c>
      <c r="H957" s="49">
        <v>151.04579435068715</v>
      </c>
      <c r="I957" s="49">
        <v>164.56751743361343</v>
      </c>
      <c r="J957" s="49">
        <v>180.08745016081934</v>
      </c>
      <c r="K957" s="49">
        <v>195.93734591139261</v>
      </c>
    </row>
    <row r="958" spans="1:11">
      <c r="A958" s="66" t="s">
        <v>873</v>
      </c>
      <c r="B958" s="15">
        <v>11.626338976157887</v>
      </c>
      <c r="C958" s="15">
        <v>19.929278643236419</v>
      </c>
      <c r="D958" s="15">
        <v>31.946038588571938</v>
      </c>
      <c r="E958" s="15">
        <v>47.358886107634547</v>
      </c>
      <c r="F958" s="145">
        <v>66.960821735180403</v>
      </c>
      <c r="G958" s="49">
        <v>10.890228664604889</v>
      </c>
      <c r="H958" s="49">
        <v>18.373962139742719</v>
      </c>
      <c r="I958" s="49">
        <v>28.918855140127491</v>
      </c>
      <c r="J958" s="49">
        <v>42.392205534696146</v>
      </c>
      <c r="K958" s="49">
        <v>60.462727350400442</v>
      </c>
    </row>
    <row r="959" spans="1:11">
      <c r="A959" s="66" t="s">
        <v>874</v>
      </c>
      <c r="B959" s="15">
        <v>52.351085965762685</v>
      </c>
      <c r="C959" s="15">
        <v>55.634259542308939</v>
      </c>
      <c r="D959" s="15">
        <v>56.568800869712717</v>
      </c>
      <c r="E959" s="15">
        <v>64.226061593334492</v>
      </c>
      <c r="F959" s="145">
        <v>73.078349015938514</v>
      </c>
      <c r="G959" s="49">
        <v>50.924898564315257</v>
      </c>
      <c r="H959" s="49">
        <v>53.806947860307076</v>
      </c>
      <c r="I959" s="49">
        <v>54.328806513456968</v>
      </c>
      <c r="J959" s="49">
        <v>61.556610863533507</v>
      </c>
      <c r="K959" s="49">
        <v>73.075189356306083</v>
      </c>
    </row>
    <row r="960" spans="1:11">
      <c r="A960" s="66" t="s">
        <v>6</v>
      </c>
      <c r="B960" s="15">
        <v>42.773533950617285</v>
      </c>
      <c r="C960" s="15">
        <v>44.29028614457831</v>
      </c>
      <c r="D960" s="15">
        <v>94.331172439340619</v>
      </c>
      <c r="E960" s="15">
        <v>106.21425959780622</v>
      </c>
      <c r="F960" s="28">
        <v>110.80361336946703</v>
      </c>
      <c r="G960" s="49">
        <v>42.773533950617285</v>
      </c>
      <c r="H960" s="49">
        <v>44.29028614457831</v>
      </c>
      <c r="I960" s="49">
        <v>47.816447490275976</v>
      </c>
      <c r="J960" s="49">
        <v>53.72778793418648</v>
      </c>
      <c r="K960" s="49">
        <v>54.550316169828356</v>
      </c>
    </row>
    <row r="961" spans="1:11">
      <c r="A961" s="66" t="s">
        <v>875</v>
      </c>
      <c r="B961" s="15">
        <v>21.896934250024209</v>
      </c>
      <c r="C961" s="15">
        <v>26.142654745266224</v>
      </c>
      <c r="D961" s="15">
        <v>30.563822745068371</v>
      </c>
      <c r="E961" s="15">
        <v>36.003529543587057</v>
      </c>
      <c r="F961" s="28">
        <v>41.654958258850414</v>
      </c>
      <c r="G961" s="49" t="s">
        <v>989</v>
      </c>
      <c r="H961" s="49" t="s">
        <v>989</v>
      </c>
      <c r="I961" s="49" t="s">
        <v>989</v>
      </c>
      <c r="J961" s="49" t="s">
        <v>989</v>
      </c>
      <c r="K961" s="49" t="s">
        <v>989</v>
      </c>
    </row>
    <row r="962" spans="1:11">
      <c r="A962" s="66" t="s">
        <v>7</v>
      </c>
      <c r="B962" s="15">
        <v>209.58020513905043</v>
      </c>
      <c r="C962" s="15">
        <v>230.01785526730384</v>
      </c>
      <c r="D962" s="15">
        <v>249.71842132666873</v>
      </c>
      <c r="E962" s="15">
        <v>270.04153782725211</v>
      </c>
      <c r="F962" s="145">
        <v>288.80266880059185</v>
      </c>
      <c r="G962" s="49">
        <v>172.2533573014698</v>
      </c>
      <c r="H962" s="49">
        <v>190.1060812939817</v>
      </c>
      <c r="I962" s="49">
        <v>206.8961782776216</v>
      </c>
      <c r="J962" s="49">
        <v>223.61544011544009</v>
      </c>
      <c r="K962" s="49">
        <v>237.84346326881783</v>
      </c>
    </row>
    <row r="963" spans="1:11">
      <c r="A963" s="66" t="s">
        <v>8</v>
      </c>
      <c r="B963" s="15">
        <v>74.713108538496527</v>
      </c>
      <c r="C963" s="15">
        <v>81.4457174440968</v>
      </c>
      <c r="D963" s="15">
        <v>86.670746104445954</v>
      </c>
      <c r="E963" s="15">
        <v>95.066952428055927</v>
      </c>
      <c r="F963" s="145">
        <v>116.55436829904377</v>
      </c>
      <c r="G963" s="49">
        <v>50.660987816591685</v>
      </c>
      <c r="H963" s="49">
        <v>54.467628544203599</v>
      </c>
      <c r="I963" s="49">
        <v>56.973675264390828</v>
      </c>
      <c r="J963" s="49">
        <v>62.129899311852384</v>
      </c>
      <c r="K963" s="49">
        <v>80.761614990823915</v>
      </c>
    </row>
    <row r="964" spans="1:11">
      <c r="A964" s="66" t="s">
        <v>876</v>
      </c>
      <c r="B964" s="15">
        <v>33.321998773919084</v>
      </c>
      <c r="C964" s="15">
        <v>37.877893541841935</v>
      </c>
      <c r="D964" s="15">
        <v>41.924253948173117</v>
      </c>
      <c r="E964" s="15">
        <v>44.520995598429494</v>
      </c>
      <c r="F964" s="145">
        <v>48.611516536361279</v>
      </c>
      <c r="G964" s="49">
        <v>4.1267048059044908</v>
      </c>
      <c r="H964" s="49">
        <v>5.7830375304268085</v>
      </c>
      <c r="I964" s="49">
        <v>7.4887830447447961</v>
      </c>
      <c r="J964" s="49">
        <v>9.2629207326038703</v>
      </c>
      <c r="K964" s="49">
        <v>11.172786830778094</v>
      </c>
    </row>
    <row r="965" spans="1:11">
      <c r="A965" s="65" t="s">
        <v>9</v>
      </c>
      <c r="B965" s="15">
        <v>156.45097574464722</v>
      </c>
      <c r="C965" s="15">
        <v>165.54430578447531</v>
      </c>
      <c r="D965" s="15">
        <v>181.07509437494153</v>
      </c>
      <c r="E965" s="15">
        <v>201.40254191371113</v>
      </c>
      <c r="F965" s="145">
        <v>224.25126708646906</v>
      </c>
      <c r="G965" s="49">
        <v>120.28126728292644</v>
      </c>
      <c r="H965" s="49">
        <v>128.01192998979673</v>
      </c>
      <c r="I965" s="49">
        <v>141.01644151873461</v>
      </c>
      <c r="J965" s="49">
        <v>158.32004582256141</v>
      </c>
      <c r="K965" s="49">
        <v>177.2999539241284</v>
      </c>
    </row>
    <row r="966" spans="1:11">
      <c r="A966" s="65" t="s">
        <v>176</v>
      </c>
      <c r="B966" s="15">
        <v>235.20582061864934</v>
      </c>
      <c r="C966" s="15">
        <v>248.31174292869113</v>
      </c>
      <c r="D966" s="15">
        <v>266.41181289916454</v>
      </c>
      <c r="E966" s="15">
        <v>283.06177772333052</v>
      </c>
      <c r="F966" s="28" t="s">
        <v>989</v>
      </c>
      <c r="G966" s="49">
        <v>157.28155028210873</v>
      </c>
      <c r="H966" s="49">
        <v>164.77057672824125</v>
      </c>
      <c r="I966" s="49">
        <v>177.20867114374195</v>
      </c>
      <c r="J966" s="49">
        <v>187.02407091543611</v>
      </c>
      <c r="K966" s="49" t="s">
        <v>989</v>
      </c>
    </row>
    <row r="967" spans="1:11" ht="14.25">
      <c r="A967" s="85" t="s">
        <v>1291</v>
      </c>
      <c r="B967" s="47">
        <v>38.724582807046701</v>
      </c>
      <c r="C967" s="47">
        <v>42.41670813072728</v>
      </c>
      <c r="D967" s="47">
        <v>46.966790247035107</v>
      </c>
      <c r="E967" s="47">
        <v>52.308691962425435</v>
      </c>
      <c r="F967" s="53">
        <v>48.318716147229104</v>
      </c>
      <c r="G967" s="54">
        <v>34.115279256359521</v>
      </c>
      <c r="H967" s="54">
        <v>36.798970723786972</v>
      </c>
      <c r="I967" s="54">
        <v>40.648900988463168</v>
      </c>
      <c r="J967" s="54">
        <v>45.012905072092408</v>
      </c>
      <c r="K967" s="54">
        <v>30.487388037003271</v>
      </c>
    </row>
    <row r="968" spans="1:11">
      <c r="A968" s="8"/>
    </row>
    <row r="969" spans="1:11">
      <c r="A969" s="8"/>
    </row>
    <row r="970" spans="1:11">
      <c r="A970" s="8"/>
    </row>
    <row r="971" spans="1:11">
      <c r="A971" s="924" t="s">
        <v>94</v>
      </c>
      <c r="B971" s="924"/>
      <c r="C971" s="924"/>
      <c r="D971" s="924"/>
      <c r="E971" s="924"/>
      <c r="F971" s="924"/>
      <c r="G971" s="924"/>
      <c r="H971" s="924"/>
      <c r="I971" s="924"/>
      <c r="J971" s="924"/>
      <c r="K971" s="924"/>
    </row>
    <row r="972" spans="1:11">
      <c r="A972" s="8"/>
    </row>
    <row r="973" spans="1:11" ht="15" customHeight="1">
      <c r="A973" s="255"/>
      <c r="B973" s="946" t="s">
        <v>409</v>
      </c>
      <c r="C973" s="946"/>
      <c r="D973" s="946"/>
      <c r="E973" s="946"/>
      <c r="F973" s="947"/>
      <c r="G973" s="946" t="s">
        <v>410</v>
      </c>
      <c r="H973" s="946"/>
      <c r="I973" s="946"/>
      <c r="J973" s="946"/>
      <c r="K973" s="946"/>
    </row>
    <row r="974" spans="1:11">
      <c r="A974" s="257"/>
      <c r="B974" s="231">
        <v>40544</v>
      </c>
      <c r="C974" s="231">
        <v>40909</v>
      </c>
      <c r="D974" s="231">
        <v>41275</v>
      </c>
      <c r="E974" s="231">
        <v>41640</v>
      </c>
      <c r="F974" s="232">
        <v>42005</v>
      </c>
      <c r="G974" s="231">
        <v>40544</v>
      </c>
      <c r="H974" s="231">
        <v>40909</v>
      </c>
      <c r="I974" s="231">
        <v>41275</v>
      </c>
      <c r="J974" s="231">
        <v>41640</v>
      </c>
      <c r="K974" s="231">
        <v>42005</v>
      </c>
    </row>
    <row r="975" spans="1:11">
      <c r="A975" s="63" t="s">
        <v>33</v>
      </c>
      <c r="B975" s="49" t="s">
        <v>989</v>
      </c>
      <c r="C975" s="49" t="s">
        <v>989</v>
      </c>
      <c r="D975" s="49" t="s">
        <v>989</v>
      </c>
      <c r="E975" s="49" t="s">
        <v>989</v>
      </c>
      <c r="F975" s="51" t="s">
        <v>989</v>
      </c>
      <c r="G975" s="50">
        <v>74.250255021375324</v>
      </c>
      <c r="H975" s="50">
        <v>77.950408927367675</v>
      </c>
      <c r="I975" s="50">
        <v>82.756974079376619</v>
      </c>
      <c r="J975" s="50">
        <v>88.168145451265531</v>
      </c>
      <c r="K975" s="50">
        <v>94.825462038174308</v>
      </c>
    </row>
    <row r="976" spans="1:11">
      <c r="A976" s="66" t="s">
        <v>495</v>
      </c>
      <c r="B976" s="49">
        <v>12.182911277099654</v>
      </c>
      <c r="C976" s="49">
        <v>12.60005427899403</v>
      </c>
      <c r="D976" s="49">
        <v>14.740297163439891</v>
      </c>
      <c r="E976" s="49">
        <v>14.030294882136776</v>
      </c>
      <c r="F976" s="51">
        <v>17.933439829605963</v>
      </c>
      <c r="G976" s="50" t="s">
        <v>989</v>
      </c>
      <c r="H976" s="50" t="s">
        <v>989</v>
      </c>
      <c r="I976" s="50" t="s">
        <v>989</v>
      </c>
      <c r="J976" s="50">
        <v>0.19539302679931883</v>
      </c>
      <c r="K976" s="50">
        <v>0.20163294284700031</v>
      </c>
    </row>
    <row r="977" spans="1:11">
      <c r="A977" s="66" t="s">
        <v>497</v>
      </c>
      <c r="B977" s="49" t="s">
        <v>989</v>
      </c>
      <c r="C977" s="49" t="s">
        <v>989</v>
      </c>
      <c r="D977" s="49" t="s">
        <v>989</v>
      </c>
      <c r="E977" s="49" t="s">
        <v>989</v>
      </c>
      <c r="F977" s="51" t="s">
        <v>989</v>
      </c>
      <c r="G977" s="50">
        <v>19.862579409708502</v>
      </c>
      <c r="H977" s="50">
        <v>22.899721448467965</v>
      </c>
      <c r="I977" s="50">
        <v>25.49607791445526</v>
      </c>
      <c r="J977" s="50">
        <v>27.079099332784303</v>
      </c>
      <c r="K977" s="50">
        <v>27.647708710324256</v>
      </c>
    </row>
    <row r="978" spans="1:11">
      <c r="A978" s="66" t="s">
        <v>496</v>
      </c>
      <c r="B978" s="107" t="s">
        <v>381</v>
      </c>
      <c r="C978" s="107" t="s">
        <v>381</v>
      </c>
      <c r="D978" s="107" t="s">
        <v>381</v>
      </c>
      <c r="E978" s="107" t="s">
        <v>381</v>
      </c>
      <c r="F978" s="109" t="s">
        <v>381</v>
      </c>
      <c r="G978" s="49">
        <v>89.911878902165412</v>
      </c>
      <c r="H978" s="49">
        <v>90.132547524955783</v>
      </c>
      <c r="I978" s="49">
        <v>101.99640959968973</v>
      </c>
      <c r="J978" s="49">
        <v>109.80673774977843</v>
      </c>
      <c r="K978" s="49">
        <v>113.6864704027895</v>
      </c>
    </row>
    <row r="979" spans="1:11">
      <c r="A979" s="66" t="s">
        <v>498</v>
      </c>
      <c r="B979" s="107" t="s">
        <v>381</v>
      </c>
      <c r="C979" s="107" t="s">
        <v>381</v>
      </c>
      <c r="D979" s="107" t="s">
        <v>381</v>
      </c>
      <c r="E979" s="107" t="s">
        <v>381</v>
      </c>
      <c r="F979" s="109" t="s">
        <v>381</v>
      </c>
      <c r="G979" s="49" t="s">
        <v>989</v>
      </c>
      <c r="H979" s="49" t="s">
        <v>989</v>
      </c>
      <c r="I979" s="49" t="s">
        <v>989</v>
      </c>
      <c r="J979" s="49" t="s">
        <v>989</v>
      </c>
      <c r="K979" s="49" t="s">
        <v>989</v>
      </c>
    </row>
    <row r="980" spans="1:11">
      <c r="A980" s="66" t="s">
        <v>158</v>
      </c>
      <c r="B980" s="50" t="s">
        <v>989</v>
      </c>
      <c r="C980" s="50" t="s">
        <v>989</v>
      </c>
      <c r="D980" s="50" t="s">
        <v>989</v>
      </c>
      <c r="E980" s="50">
        <v>20.538687263268503</v>
      </c>
      <c r="F980" s="52">
        <v>28.82066360290014</v>
      </c>
      <c r="G980" s="50" t="s">
        <v>989</v>
      </c>
      <c r="H980" s="50" t="s">
        <v>989</v>
      </c>
      <c r="I980" s="50" t="s">
        <v>989</v>
      </c>
      <c r="J980" s="50">
        <v>1.2924535140954134</v>
      </c>
      <c r="K980" s="50">
        <v>3.7340426650544689</v>
      </c>
    </row>
    <row r="981" spans="1:11">
      <c r="A981" s="853" t="s">
        <v>159</v>
      </c>
      <c r="B981" s="50">
        <v>6.2437869822485208</v>
      </c>
      <c r="C981" s="50">
        <v>6.9594409767985477</v>
      </c>
      <c r="D981" s="50">
        <v>8.4510205093867032</v>
      </c>
      <c r="E981" s="50">
        <v>8.7696553597668636</v>
      </c>
      <c r="F981" s="52">
        <v>10.624698522300168</v>
      </c>
      <c r="G981" s="50">
        <v>0.50488944254126433</v>
      </c>
      <c r="H981" s="50">
        <v>0.53962648894636056</v>
      </c>
      <c r="I981" s="50">
        <v>0.8180442923393596</v>
      </c>
      <c r="J981" s="50">
        <v>0.9479026462343948</v>
      </c>
      <c r="K981" s="50">
        <v>1.0686818231902155</v>
      </c>
    </row>
    <row r="982" spans="1:11">
      <c r="A982" s="66" t="s">
        <v>693</v>
      </c>
      <c r="B982" s="50" t="s">
        <v>989</v>
      </c>
      <c r="C982" s="50" t="s">
        <v>989</v>
      </c>
      <c r="D982" s="50" t="s">
        <v>989</v>
      </c>
      <c r="E982" s="50" t="s">
        <v>989</v>
      </c>
      <c r="F982" s="52" t="s">
        <v>989</v>
      </c>
      <c r="G982" s="50">
        <v>55.050053427816209</v>
      </c>
      <c r="H982" s="50">
        <v>60.131654104961065</v>
      </c>
      <c r="I982" s="50">
        <v>63.987648508682042</v>
      </c>
      <c r="J982" s="50">
        <v>66.332484690015832</v>
      </c>
      <c r="K982" s="107">
        <v>70.428953691568367</v>
      </c>
    </row>
    <row r="983" spans="1:11">
      <c r="A983" s="66" t="s">
        <v>924</v>
      </c>
      <c r="B983" s="50">
        <v>1.1480865224625625E-2</v>
      </c>
      <c r="C983" s="50">
        <v>1.314708299096138E-2</v>
      </c>
      <c r="D983" s="50">
        <v>1.435523114355231E-2</v>
      </c>
      <c r="E983" s="50">
        <v>1.7679558011049722E-2</v>
      </c>
      <c r="F983" s="52">
        <v>2.1660171473109897E-2</v>
      </c>
      <c r="G983" s="50">
        <v>0.26805324459234608</v>
      </c>
      <c r="H983" s="50">
        <v>0.32793755135579294</v>
      </c>
      <c r="I983" s="50">
        <v>0.41524736415247365</v>
      </c>
      <c r="J983" s="50">
        <v>0.48889502762430936</v>
      </c>
      <c r="K983" s="107">
        <v>0.61704598597038185</v>
      </c>
    </row>
    <row r="984" spans="1:11">
      <c r="A984" s="66" t="s">
        <v>119</v>
      </c>
      <c r="B984" s="107" t="s">
        <v>989</v>
      </c>
      <c r="C984" s="107" t="s">
        <v>989</v>
      </c>
      <c r="D984" s="107" t="s">
        <v>989</v>
      </c>
      <c r="E984" s="107" t="s">
        <v>989</v>
      </c>
      <c r="F984" s="109" t="s">
        <v>381</v>
      </c>
      <c r="G984" s="50">
        <v>9.8183113405604292</v>
      </c>
      <c r="H984" s="50">
        <v>8.9729206317406263</v>
      </c>
      <c r="I984" s="50">
        <v>9.7542953685984592</v>
      </c>
      <c r="J984" s="50">
        <v>10.653106802541027</v>
      </c>
      <c r="K984" s="49">
        <v>10.797835906090235</v>
      </c>
    </row>
    <row r="985" spans="1:11">
      <c r="A985" s="66" t="s">
        <v>4</v>
      </c>
      <c r="B985" s="107" t="s">
        <v>989</v>
      </c>
      <c r="C985" s="107" t="s">
        <v>989</v>
      </c>
      <c r="D985" s="107" t="s">
        <v>989</v>
      </c>
      <c r="E985" s="107" t="s">
        <v>989</v>
      </c>
      <c r="F985" s="109" t="s">
        <v>989</v>
      </c>
      <c r="G985" s="50">
        <v>47.820045540262441</v>
      </c>
      <c r="H985" s="50">
        <v>53.435211543739953</v>
      </c>
      <c r="I985" s="50" t="s">
        <v>989</v>
      </c>
      <c r="J985" s="50" t="s">
        <v>989</v>
      </c>
      <c r="K985" s="49" t="s">
        <v>989</v>
      </c>
    </row>
    <row r="986" spans="1:11">
      <c r="A986" s="66" t="s">
        <v>871</v>
      </c>
      <c r="B986" s="107" t="s">
        <v>381</v>
      </c>
      <c r="C986" s="107" t="s">
        <v>381</v>
      </c>
      <c r="D986" s="107" t="s">
        <v>381</v>
      </c>
      <c r="E986" s="107" t="s">
        <v>381</v>
      </c>
      <c r="F986" s="109" t="s">
        <v>381</v>
      </c>
      <c r="G986" s="50">
        <v>129.67763397900819</v>
      </c>
      <c r="H986" s="50">
        <v>146.95234769247796</v>
      </c>
      <c r="I986" s="50">
        <v>159.98193855080962</v>
      </c>
      <c r="J986" s="50">
        <v>173.50067046505973</v>
      </c>
      <c r="K986" s="49">
        <v>192.02009915829737</v>
      </c>
    </row>
    <row r="987" spans="1:11">
      <c r="A987" s="66" t="s">
        <v>872</v>
      </c>
      <c r="B987" s="107" t="s">
        <v>381</v>
      </c>
      <c r="C987" s="107" t="s">
        <v>381</v>
      </c>
      <c r="D987" s="107" t="s">
        <v>381</v>
      </c>
      <c r="E987" s="107" t="s">
        <v>381</v>
      </c>
      <c r="F987" s="109" t="s">
        <v>381</v>
      </c>
      <c r="G987" s="50">
        <v>4.5124681335203203</v>
      </c>
      <c r="H987" s="50">
        <v>5.0355937683816583</v>
      </c>
      <c r="I987" s="50">
        <v>5.4712575481449237</v>
      </c>
      <c r="J987" s="50">
        <v>5.6887575854359627</v>
      </c>
      <c r="K987" s="49">
        <v>6.0319447078926354</v>
      </c>
    </row>
    <row r="988" spans="1:11">
      <c r="A988" s="66" t="s">
        <v>5</v>
      </c>
      <c r="B988" s="49">
        <v>6.6200411284365197</v>
      </c>
      <c r="C988" s="49">
        <v>6.6989569810645069</v>
      </c>
      <c r="D988" s="49">
        <v>7.2126652845423633</v>
      </c>
      <c r="E988" s="49">
        <v>7.7791512887782179</v>
      </c>
      <c r="F988" s="51">
        <v>8.3360054327767692</v>
      </c>
      <c r="G988" s="50" t="s">
        <v>989</v>
      </c>
      <c r="H988" s="50" t="s">
        <v>989</v>
      </c>
      <c r="I988" s="50" t="s">
        <v>989</v>
      </c>
      <c r="J988" s="50" t="s">
        <v>989</v>
      </c>
      <c r="K988" s="107" t="s">
        <v>989</v>
      </c>
    </row>
    <row r="989" spans="1:11">
      <c r="A989" s="66" t="s">
        <v>873</v>
      </c>
      <c r="B989" s="49" t="s">
        <v>989</v>
      </c>
      <c r="C989" s="49" t="s">
        <v>989</v>
      </c>
      <c r="D989" s="49" t="s">
        <v>989</v>
      </c>
      <c r="E989" s="49" t="s">
        <v>989</v>
      </c>
      <c r="F989" s="51" t="s">
        <v>989</v>
      </c>
      <c r="G989" s="50">
        <v>0.73611031155299722</v>
      </c>
      <c r="H989" s="50">
        <v>1.555309520337399</v>
      </c>
      <c r="I989" s="50">
        <v>3.0271834484444473</v>
      </c>
      <c r="J989" s="50">
        <v>4.9666805729383956</v>
      </c>
      <c r="K989" s="107">
        <v>6.4980943847799564</v>
      </c>
    </row>
    <row r="990" spans="1:11">
      <c r="A990" s="66" t="s">
        <v>874</v>
      </c>
      <c r="B990" s="49" t="s">
        <v>381</v>
      </c>
      <c r="C990" s="49" t="s">
        <v>381</v>
      </c>
      <c r="D990" s="49" t="s">
        <v>381</v>
      </c>
      <c r="E990" s="49" t="s">
        <v>381</v>
      </c>
      <c r="F990" s="51" t="s">
        <v>381</v>
      </c>
      <c r="G990" s="50">
        <v>1.4261874014474374</v>
      </c>
      <c r="H990" s="50">
        <v>1.8273116820018704</v>
      </c>
      <c r="I990" s="50">
        <v>2.239994356255754</v>
      </c>
      <c r="J990" s="50">
        <v>2.6694507298009853</v>
      </c>
      <c r="K990" s="107">
        <v>3.1590148039403791</v>
      </c>
    </row>
    <row r="991" spans="1:11">
      <c r="A991" s="66" t="s">
        <v>6</v>
      </c>
      <c r="B991" s="49" t="s">
        <v>989</v>
      </c>
      <c r="C991" s="49" t="s">
        <v>989</v>
      </c>
      <c r="D991" s="49" t="s">
        <v>989</v>
      </c>
      <c r="E991" s="49" t="s">
        <v>989</v>
      </c>
      <c r="F991" s="51" t="s">
        <v>989</v>
      </c>
      <c r="G991" s="49" t="s">
        <v>989</v>
      </c>
      <c r="H991" s="49" t="s">
        <v>989</v>
      </c>
      <c r="I991" s="49">
        <v>46.514539729579553</v>
      </c>
      <c r="J991" s="49">
        <v>52.486288848263264</v>
      </c>
      <c r="K991" s="49">
        <v>56.253297199638666</v>
      </c>
    </row>
    <row r="992" spans="1:11">
      <c r="A992" s="66" t="s">
        <v>875</v>
      </c>
      <c r="B992" s="49" t="s">
        <v>989</v>
      </c>
      <c r="C992" s="49" t="s">
        <v>989</v>
      </c>
      <c r="D992" s="49" t="s">
        <v>989</v>
      </c>
      <c r="E992" s="49" t="s">
        <v>989</v>
      </c>
      <c r="F992" s="51" t="s">
        <v>989</v>
      </c>
      <c r="G992" s="49" t="s">
        <v>989</v>
      </c>
      <c r="H992" s="49" t="s">
        <v>989</v>
      </c>
      <c r="I992" s="49" t="s">
        <v>989</v>
      </c>
      <c r="J992" s="49" t="s">
        <v>989</v>
      </c>
      <c r="K992" s="49" t="s">
        <v>989</v>
      </c>
    </row>
    <row r="993" spans="1:11">
      <c r="A993" s="66" t="s">
        <v>7</v>
      </c>
      <c r="B993" s="49">
        <v>4.4411547002220573</v>
      </c>
      <c r="C993" s="49">
        <v>4.51633231803382</v>
      </c>
      <c r="D993" s="49">
        <v>4.4323648859731337</v>
      </c>
      <c r="E993" s="49">
        <v>4.6028653885796738</v>
      </c>
      <c r="F993" s="51">
        <v>6.192254058641864</v>
      </c>
      <c r="G993" s="49">
        <v>32.885693137358565</v>
      </c>
      <c r="H993" s="49">
        <v>35.395441655288309</v>
      </c>
      <c r="I993" s="49">
        <v>38.389878163074044</v>
      </c>
      <c r="J993" s="49">
        <v>41.823232323232325</v>
      </c>
      <c r="K993" s="49">
        <v>44.76695147313216</v>
      </c>
    </row>
    <row r="994" spans="1:11">
      <c r="A994" s="66" t="s">
        <v>8</v>
      </c>
      <c r="B994" s="107" t="s">
        <v>989</v>
      </c>
      <c r="C994" s="107" t="s">
        <v>989</v>
      </c>
      <c r="D994" s="107" t="s">
        <v>989</v>
      </c>
      <c r="E994" s="107" t="s">
        <v>989</v>
      </c>
      <c r="F994" s="109" t="s">
        <v>989</v>
      </c>
      <c r="G994" s="49">
        <v>24.05212072190486</v>
      </c>
      <c r="H994" s="49">
        <v>26.978088899893208</v>
      </c>
      <c r="I994" s="49">
        <v>29.69707084005513</v>
      </c>
      <c r="J994" s="49">
        <v>32.937053116203529</v>
      </c>
      <c r="K994" s="49">
        <v>35.792765382014878</v>
      </c>
    </row>
    <row r="995" spans="1:11">
      <c r="A995" s="66" t="s">
        <v>876</v>
      </c>
      <c r="B995" s="107" t="s">
        <v>381</v>
      </c>
      <c r="C995" s="107" t="s">
        <v>381</v>
      </c>
      <c r="D995" s="107" t="s">
        <v>381</v>
      </c>
      <c r="E995" s="107" t="s">
        <v>381</v>
      </c>
      <c r="F995" s="109" t="s">
        <v>381</v>
      </c>
      <c r="G995" s="49">
        <v>29.195280585481537</v>
      </c>
      <c r="H995" s="49">
        <v>32.094856011415125</v>
      </c>
      <c r="I995" s="49">
        <v>34.435470903428325</v>
      </c>
      <c r="J995" s="49">
        <v>35.258074865825613</v>
      </c>
      <c r="K995" s="49">
        <v>37.438729705583185</v>
      </c>
    </row>
    <row r="996" spans="1:11">
      <c r="A996" s="65" t="s">
        <v>9</v>
      </c>
      <c r="B996" s="49">
        <v>5.7359563877696136</v>
      </c>
      <c r="C996" s="49">
        <v>5.776626638411428</v>
      </c>
      <c r="D996" s="49">
        <v>5.8340872929211001</v>
      </c>
      <c r="E996" s="49">
        <v>5.8981067232224396</v>
      </c>
      <c r="F996" s="51">
        <v>5.6826908309015511</v>
      </c>
      <c r="G996" s="49">
        <v>30.433752073951172</v>
      </c>
      <c r="H996" s="49">
        <v>31.755749156267171</v>
      </c>
      <c r="I996" s="49">
        <v>34.224565563285807</v>
      </c>
      <c r="J996" s="49">
        <v>37.184389367927295</v>
      </c>
      <c r="K996" s="49">
        <v>41.268622331439104</v>
      </c>
    </row>
    <row r="997" spans="1:11">
      <c r="A997" s="65" t="s">
        <v>176</v>
      </c>
      <c r="B997" s="108" t="s">
        <v>989</v>
      </c>
      <c r="C997" s="108" t="s">
        <v>989</v>
      </c>
      <c r="D997" s="108" t="s">
        <v>989</v>
      </c>
      <c r="E997" s="108" t="s">
        <v>989</v>
      </c>
      <c r="F997" s="206" t="s">
        <v>989</v>
      </c>
      <c r="G997" s="49">
        <v>77.924270336540616</v>
      </c>
      <c r="H997" s="49">
        <v>83.541166200449865</v>
      </c>
      <c r="I997" s="49">
        <v>89.203141755422621</v>
      </c>
      <c r="J997" s="49">
        <v>96.037706807894438</v>
      </c>
      <c r="K997" s="49" t="s">
        <v>989</v>
      </c>
    </row>
    <row r="998" spans="1:11" ht="14.25">
      <c r="A998" s="85" t="s">
        <v>1291</v>
      </c>
      <c r="B998" s="54">
        <v>0.84204661828434979</v>
      </c>
      <c r="C998" s="54">
        <v>0.88542881358265291</v>
      </c>
      <c r="D998" s="54">
        <v>0.98969813712916033</v>
      </c>
      <c r="E998" s="54">
        <v>1.8485306137759343</v>
      </c>
      <c r="F998" s="55">
        <v>2.3353792996038312</v>
      </c>
      <c r="G998" s="54">
        <v>20.610439125121207</v>
      </c>
      <c r="H998" s="54">
        <v>22.33075099098637</v>
      </c>
      <c r="I998" s="54">
        <v>22.473255285061722</v>
      </c>
      <c r="J998" s="54">
        <v>23.336165698088717</v>
      </c>
      <c r="K998" s="54">
        <v>14.174795411305558</v>
      </c>
    </row>
    <row r="999" spans="1:11" ht="14.25" customHeight="1">
      <c r="A999" s="928" t="s">
        <v>589</v>
      </c>
      <c r="B999" s="929"/>
      <c r="C999" s="929"/>
      <c r="D999" s="929"/>
      <c r="E999" s="929"/>
      <c r="F999" s="929"/>
      <c r="G999" s="929"/>
      <c r="H999" s="929"/>
      <c r="I999" s="929"/>
      <c r="J999" s="929"/>
      <c r="K999" s="929"/>
    </row>
    <row r="1000" spans="1:11" ht="14.25" customHeight="1">
      <c r="A1000" s="930" t="s">
        <v>1093</v>
      </c>
      <c r="B1000" s="931"/>
      <c r="C1000" s="931"/>
      <c r="D1000" s="931"/>
      <c r="E1000" s="931"/>
      <c r="F1000" s="931"/>
      <c r="G1000" s="931"/>
      <c r="H1000" s="931"/>
      <c r="I1000" s="931"/>
      <c r="J1000" s="931"/>
      <c r="K1000" s="931"/>
    </row>
    <row r="1002" spans="1:11">
      <c r="A1002" s="8"/>
    </row>
    <row r="1003" spans="1:11">
      <c r="A1003" s="8"/>
    </row>
    <row r="1004" spans="1:11">
      <c r="A1004" s="8"/>
    </row>
    <row r="1005" spans="1:11">
      <c r="A1005" s="924" t="s">
        <v>95</v>
      </c>
      <c r="B1005" s="924"/>
      <c r="C1005" s="924"/>
      <c r="D1005" s="924"/>
      <c r="E1005" s="924"/>
      <c r="F1005" s="924"/>
      <c r="G1005" s="924"/>
      <c r="H1005" s="924"/>
      <c r="I1005" s="924"/>
      <c r="J1005" s="924"/>
      <c r="K1005" s="924"/>
    </row>
    <row r="1006" spans="1:11" ht="15" customHeight="1">
      <c r="A1006" s="948" t="s">
        <v>920</v>
      </c>
      <c r="B1006" s="948"/>
      <c r="C1006" s="948"/>
      <c r="D1006" s="948"/>
      <c r="E1006" s="948"/>
      <c r="F1006" s="948"/>
      <c r="G1006" s="948"/>
      <c r="H1006" s="948"/>
      <c r="I1006" s="948"/>
      <c r="J1006" s="948"/>
      <c r="K1006" s="948"/>
    </row>
    <row r="1007" spans="1:11">
      <c r="A1007" s="64" t="s">
        <v>241</v>
      </c>
      <c r="B1007" s="92"/>
      <c r="C1007" s="92"/>
      <c r="D1007" s="92"/>
      <c r="E1007" s="92"/>
      <c r="F1007" s="92"/>
      <c r="G1007" s="92"/>
      <c r="H1007" s="92"/>
      <c r="I1007" s="92"/>
      <c r="J1007" s="92"/>
      <c r="K1007" s="93"/>
    </row>
    <row r="1008" spans="1:11">
      <c r="A1008" s="64"/>
      <c r="B1008" s="92"/>
      <c r="C1008" s="92"/>
      <c r="D1008" s="92"/>
      <c r="E1008" s="92"/>
      <c r="F1008" s="92"/>
      <c r="G1008" s="92"/>
      <c r="H1008" s="92"/>
      <c r="I1008" s="92"/>
      <c r="J1008" s="92"/>
      <c r="K1008" s="93"/>
    </row>
    <row r="1009" spans="1:11" ht="15" customHeight="1">
      <c r="A1009" s="63"/>
      <c r="B1009" s="927" t="s">
        <v>181</v>
      </c>
      <c r="C1009" s="927"/>
      <c r="D1009" s="927"/>
      <c r="E1009" s="927"/>
      <c r="F1009" s="937"/>
      <c r="G1009" s="925" t="s">
        <v>182</v>
      </c>
      <c r="H1009" s="925"/>
      <c r="I1009" s="925"/>
      <c r="J1009" s="925"/>
      <c r="K1009" s="925"/>
    </row>
    <row r="1010" spans="1:11">
      <c r="A1010" s="59"/>
      <c r="B1010" s="231">
        <v>40544</v>
      </c>
      <c r="C1010" s="231">
        <v>40909</v>
      </c>
      <c r="D1010" s="231">
        <v>41275</v>
      </c>
      <c r="E1010" s="231">
        <v>41640</v>
      </c>
      <c r="F1010" s="232">
        <v>42005</v>
      </c>
      <c r="G1010" s="231">
        <v>40544</v>
      </c>
      <c r="H1010" s="231">
        <v>40909</v>
      </c>
      <c r="I1010" s="231">
        <v>41275</v>
      </c>
      <c r="J1010" s="231">
        <v>41640</v>
      </c>
      <c r="K1010" s="231">
        <v>42005</v>
      </c>
    </row>
    <row r="1011" spans="1:11">
      <c r="A1011" s="63" t="s">
        <v>33</v>
      </c>
      <c r="B1011" s="29">
        <v>15067.142960765948</v>
      </c>
      <c r="C1011" s="29">
        <v>15452.365882656159</v>
      </c>
      <c r="D1011" s="29">
        <v>14970.951910531759</v>
      </c>
      <c r="E1011" s="29">
        <v>13989.752469328367</v>
      </c>
      <c r="F1011" s="34">
        <v>12006.027067478342</v>
      </c>
      <c r="G1011" s="15">
        <v>4.7813760837297492</v>
      </c>
      <c r="H1011" s="15">
        <v>0.48813369364935077</v>
      </c>
      <c r="I1011" s="15">
        <v>2.1207322522774463</v>
      </c>
      <c r="J1011" s="15">
        <v>-1.8771344307383031</v>
      </c>
      <c r="K1011" s="15">
        <v>1.6267527408139859</v>
      </c>
    </row>
    <row r="1012" spans="1:11">
      <c r="A1012" s="66" t="s">
        <v>495</v>
      </c>
      <c r="B1012" s="29">
        <v>5656.9673067170261</v>
      </c>
      <c r="C1012" s="29">
        <v>4919.8667875944984</v>
      </c>
      <c r="D1012" s="29">
        <v>5521.8095400088223</v>
      </c>
      <c r="E1012" s="29">
        <v>9150.1055953124232</v>
      </c>
      <c r="F1012" s="34">
        <v>7005.4517836062359</v>
      </c>
      <c r="G1012" s="15">
        <v>2.4908763978652271</v>
      </c>
      <c r="H1012" s="15">
        <v>-8.2275617598776662</v>
      </c>
      <c r="I1012" s="15">
        <v>7.2058555492395593</v>
      </c>
      <c r="J1012" s="15">
        <v>65.054418335902938</v>
      </c>
      <c r="K1012" s="15">
        <v>-8.9779344791846576</v>
      </c>
    </row>
    <row r="1013" spans="1:11">
      <c r="A1013" s="66" t="s">
        <v>497</v>
      </c>
      <c r="B1013" s="29">
        <v>15558.225029260719</v>
      </c>
      <c r="C1013" s="29">
        <v>16700.530357544758</v>
      </c>
      <c r="D1013" s="29">
        <v>18341.435642212451</v>
      </c>
      <c r="E1013" s="29">
        <v>17411.514516074236</v>
      </c>
      <c r="F1013" s="34">
        <v>12514.05533560967</v>
      </c>
      <c r="G1013" s="15">
        <v>8.6493556209335622</v>
      </c>
      <c r="H1013" s="15">
        <v>18.402880104941644</v>
      </c>
      <c r="I1013" s="15">
        <v>14.596208691863266</v>
      </c>
      <c r="J1013" s="15">
        <v>-2.7674179266832466</v>
      </c>
      <c r="K1013" s="15">
        <v>-7.9211899000193764</v>
      </c>
    </row>
    <row r="1014" spans="1:11">
      <c r="A1014" s="66" t="s">
        <v>496</v>
      </c>
      <c r="B1014" s="29">
        <v>5867.455877708051</v>
      </c>
      <c r="C1014" s="29">
        <v>6159.2928682243482</v>
      </c>
      <c r="D1014" s="29">
        <v>6175.8650433997018</v>
      </c>
      <c r="E1014" s="29">
        <v>6026.6213748104992</v>
      </c>
      <c r="F1014" s="34">
        <v>5379.1771352834439</v>
      </c>
      <c r="G1014" s="15">
        <v>3.2560079270041786</v>
      </c>
      <c r="H1014" s="15">
        <v>4.5011106190669503</v>
      </c>
      <c r="I1014" s="15">
        <v>2.3513380441175569</v>
      </c>
      <c r="J1014" s="15">
        <v>2.6900080067367771</v>
      </c>
      <c r="K1014" s="15">
        <v>2.1884669407458368</v>
      </c>
    </row>
    <row r="1015" spans="1:11">
      <c r="A1015" s="66" t="s">
        <v>498</v>
      </c>
      <c r="B1015" s="29">
        <v>121081.19333271428</v>
      </c>
      <c r="C1015" s="29">
        <v>149892.97998463365</v>
      </c>
      <c r="D1015" s="29">
        <v>193752.23100303562</v>
      </c>
      <c r="E1015" s="29">
        <v>226458.0684704044</v>
      </c>
      <c r="F1015" s="34" t="s">
        <v>989</v>
      </c>
      <c r="G1015" s="15">
        <v>12.864163999622935</v>
      </c>
      <c r="H1015" s="15">
        <v>17.877795221007496</v>
      </c>
      <c r="I1015" s="15">
        <v>23.603785420184707</v>
      </c>
      <c r="J1015" s="15">
        <v>13.655952381353686</v>
      </c>
      <c r="K1015" s="15" t="s">
        <v>989</v>
      </c>
    </row>
    <row r="1016" spans="1:11">
      <c r="A1016" s="66" t="s">
        <v>158</v>
      </c>
      <c r="B1016" s="29">
        <v>39521.914776409008</v>
      </c>
      <c r="C1016" s="29">
        <v>35735.159598387909</v>
      </c>
      <c r="D1016" s="29">
        <v>35429.323167257055</v>
      </c>
      <c r="E1016" s="29">
        <v>36105.631284597934</v>
      </c>
      <c r="F1016" s="34">
        <v>27748.493104783731</v>
      </c>
      <c r="G1016" s="25">
        <v>10.714822353620978</v>
      </c>
      <c r="H1016" s="25">
        <v>-4.208445763263569</v>
      </c>
      <c r="I1016" s="25">
        <v>-5.056119620298416</v>
      </c>
      <c r="J1016" s="25">
        <v>1.3850974205771305</v>
      </c>
      <c r="K1016" s="25">
        <v>-8.1440319894382824</v>
      </c>
    </row>
    <row r="1017" spans="1:11">
      <c r="A1017" s="852" t="s">
        <v>159</v>
      </c>
      <c r="B1017" s="29">
        <v>98453.006274482061</v>
      </c>
      <c r="C1017" s="29">
        <v>92049.450491855867</v>
      </c>
      <c r="D1017" s="29">
        <v>93936.98191258141</v>
      </c>
      <c r="E1017" s="29">
        <v>70399.699530608981</v>
      </c>
      <c r="F1017" s="34">
        <v>62787.022705295465</v>
      </c>
      <c r="G1017" s="25">
        <v>9.7642049753008386</v>
      </c>
      <c r="H1017" s="25">
        <v>-0.85307289724982915</v>
      </c>
      <c r="I1017" s="25">
        <v>-2.8576083818786735</v>
      </c>
      <c r="J1017" s="25">
        <v>-25.568317018809349</v>
      </c>
      <c r="K1017" s="25">
        <v>6.5464795659420094</v>
      </c>
    </row>
    <row r="1018" spans="1:11">
      <c r="A1018" s="65" t="s">
        <v>693</v>
      </c>
      <c r="B1018" s="29" t="s">
        <v>989</v>
      </c>
      <c r="C1018" s="29" t="s">
        <v>989</v>
      </c>
      <c r="D1018" s="29" t="s">
        <v>989</v>
      </c>
      <c r="E1018" s="29" t="s">
        <v>989</v>
      </c>
      <c r="F1018" s="34" t="s">
        <v>989</v>
      </c>
      <c r="G1018" s="25" t="s">
        <v>989</v>
      </c>
      <c r="H1018" s="25" t="s">
        <v>989</v>
      </c>
      <c r="I1018" s="25" t="s">
        <v>989</v>
      </c>
      <c r="J1018" s="25" t="s">
        <v>989</v>
      </c>
      <c r="K1018" s="25" t="s">
        <v>989</v>
      </c>
    </row>
    <row r="1019" spans="1:11">
      <c r="A1019" s="66" t="s">
        <v>924</v>
      </c>
      <c r="B1019" s="29">
        <v>18335.809197210976</v>
      </c>
      <c r="C1019" s="29">
        <v>15473.452929455525</v>
      </c>
      <c r="D1019" s="29">
        <v>15307.565907620699</v>
      </c>
      <c r="E1019" s="29">
        <v>15223.449848355362</v>
      </c>
      <c r="F1019" s="34">
        <v>15953.252824261936</v>
      </c>
      <c r="G1019" s="25">
        <v>-4.7969366346993674</v>
      </c>
      <c r="H1019" s="25">
        <v>-11.144974709401945</v>
      </c>
      <c r="I1019" s="25">
        <v>-0.78345746751120604</v>
      </c>
      <c r="J1019" s="25">
        <v>-6.6966764036365038</v>
      </c>
      <c r="K1019" s="25">
        <v>3.5229485495432922</v>
      </c>
    </row>
    <row r="1020" spans="1:11">
      <c r="A1020" s="65" t="s">
        <v>119</v>
      </c>
      <c r="B1020" s="13">
        <v>13967.944676704528</v>
      </c>
      <c r="C1020" s="13">
        <v>12536.137531766803</v>
      </c>
      <c r="D1020" s="13">
        <v>12962.780559033248</v>
      </c>
      <c r="E1020" s="13">
        <v>11822.643130453087</v>
      </c>
      <c r="F1020" s="17">
        <v>9519.7404614099632</v>
      </c>
      <c r="G1020" s="97">
        <v>-0.76963864945172045</v>
      </c>
      <c r="H1020" s="97">
        <v>-5.9268624740015934</v>
      </c>
      <c r="I1020" s="97">
        <v>-1.2266015685455378</v>
      </c>
      <c r="J1020" s="97">
        <v>-8.9232039325185415</v>
      </c>
      <c r="K1020" s="97">
        <v>-3.781360030413794</v>
      </c>
    </row>
    <row r="1021" spans="1:11">
      <c r="A1021" s="83" t="s">
        <v>4</v>
      </c>
      <c r="B1021" s="29">
        <v>38281.056410450423</v>
      </c>
      <c r="C1021" s="29">
        <v>39343.381250661245</v>
      </c>
      <c r="D1021" s="29">
        <v>34058.872592307511</v>
      </c>
      <c r="E1021" s="29">
        <v>31671.194938984983</v>
      </c>
      <c r="F1021" s="17" t="s">
        <v>989</v>
      </c>
      <c r="G1021" s="97">
        <v>3.7423186609584436</v>
      </c>
      <c r="H1021" s="97">
        <v>2.8943526558803612</v>
      </c>
      <c r="I1021" s="97">
        <v>5.5943941220431226</v>
      </c>
      <c r="J1021" s="97">
        <v>-1.9088118190440539</v>
      </c>
      <c r="K1021" s="97" t="s">
        <v>989</v>
      </c>
    </row>
    <row r="1022" spans="1:11">
      <c r="A1022" s="66" t="s">
        <v>871</v>
      </c>
      <c r="B1022" s="29">
        <v>19257.111314761172</v>
      </c>
      <c r="C1022" s="29">
        <v>18803.832044228311</v>
      </c>
      <c r="D1022" s="29">
        <v>19263.382351612727</v>
      </c>
      <c r="E1022" s="29">
        <v>20989.174723780408</v>
      </c>
      <c r="F1022" s="17">
        <v>21393.801790435624</v>
      </c>
      <c r="G1022" s="97">
        <v>3.0453133909460028</v>
      </c>
      <c r="H1022" s="97">
        <v>-2.8374008912633863</v>
      </c>
      <c r="I1022" s="97">
        <v>-1.7281688483496094</v>
      </c>
      <c r="J1022" s="97">
        <v>3.4528564618339086</v>
      </c>
      <c r="K1022" s="97">
        <v>8.7413591715110215</v>
      </c>
    </row>
    <row r="1023" spans="1:11">
      <c r="A1023" s="66" t="s">
        <v>872</v>
      </c>
      <c r="B1023" s="29">
        <v>20510.711013583816</v>
      </c>
      <c r="C1023" s="29">
        <v>19588.776378554885</v>
      </c>
      <c r="D1023" s="29">
        <v>20464.525563579398</v>
      </c>
      <c r="E1023" s="29">
        <v>20301.661204815657</v>
      </c>
      <c r="F1023" s="17">
        <v>17598.190387914725</v>
      </c>
      <c r="G1023" s="97">
        <v>11.321162658168404</v>
      </c>
      <c r="H1023" s="97">
        <v>-2.7937875988635508</v>
      </c>
      <c r="I1023" s="97">
        <v>-2.4257551960279788</v>
      </c>
      <c r="J1023" s="97">
        <v>-0.66314568439951316</v>
      </c>
      <c r="K1023" s="97">
        <v>0.60214518337720069</v>
      </c>
    </row>
    <row r="1024" spans="1:11">
      <c r="A1024" s="66" t="s">
        <v>5</v>
      </c>
      <c r="B1024" s="29">
        <v>7965.5020204409921</v>
      </c>
      <c r="C1024" s="29">
        <v>7482.0634170566673</v>
      </c>
      <c r="D1024" s="29">
        <v>23326.190658460797</v>
      </c>
      <c r="E1024" s="29">
        <v>23482.342514849865</v>
      </c>
      <c r="F1024" s="34">
        <v>21905.81933722159</v>
      </c>
      <c r="G1024" s="94">
        <v>-9.1008561768254346</v>
      </c>
      <c r="H1024" s="94">
        <v>-1.073976061208326</v>
      </c>
      <c r="I1024" s="94">
        <v>193.97656852142049</v>
      </c>
      <c r="J1024" s="94">
        <v>0.44407031537212482</v>
      </c>
      <c r="K1024" s="94">
        <v>11.356951643449165</v>
      </c>
    </row>
    <row r="1025" spans="1:11">
      <c r="A1025" s="66" t="s">
        <v>873</v>
      </c>
      <c r="B1025" s="29">
        <v>15131.263907211893</v>
      </c>
      <c r="C1025" s="29">
        <v>16065.986958496422</v>
      </c>
      <c r="D1025" s="29">
        <v>18010.556042864104</v>
      </c>
      <c r="E1025" s="29">
        <v>17439.464249498913</v>
      </c>
      <c r="F1025" s="34">
        <v>12466.013407384693</v>
      </c>
      <c r="G1025" s="94">
        <v>9.3259228226829194</v>
      </c>
      <c r="H1025" s="94">
        <v>5.4207490521784418</v>
      </c>
      <c r="I1025" s="94">
        <v>7.8173460790045279</v>
      </c>
      <c r="J1025" s="94">
        <v>3.7074351180598875</v>
      </c>
      <c r="K1025" s="94">
        <v>1.1573622888036539</v>
      </c>
    </row>
    <row r="1026" spans="1:11">
      <c r="A1026" s="66" t="s">
        <v>874</v>
      </c>
      <c r="B1026" s="29">
        <v>15841.477391733331</v>
      </c>
      <c r="C1026" s="29">
        <v>18954.336988533334</v>
      </c>
      <c r="D1026" s="29">
        <v>16250.789572800002</v>
      </c>
      <c r="E1026" s="29">
        <v>16389.913334933331</v>
      </c>
      <c r="F1026" s="34">
        <v>14925.650661866668</v>
      </c>
      <c r="G1026" s="94">
        <v>-4.163831172660859</v>
      </c>
      <c r="H1026" s="94">
        <v>16.277996733970369</v>
      </c>
      <c r="I1026" s="94">
        <v>-17.162779296597709</v>
      </c>
      <c r="J1026" s="94">
        <v>-1.7954190543687965</v>
      </c>
      <c r="K1026" s="94">
        <v>-10.894252113415149</v>
      </c>
    </row>
    <row r="1027" spans="1:11">
      <c r="A1027" s="66" t="s">
        <v>6</v>
      </c>
      <c r="B1027" s="29">
        <v>810.87754272994675</v>
      </c>
      <c r="C1027" s="29">
        <v>844.9188557253741</v>
      </c>
      <c r="D1027" s="29">
        <v>892.89760808758899</v>
      </c>
      <c r="E1027" s="29">
        <v>880.6457682897958</v>
      </c>
      <c r="F1027" s="34">
        <v>836.12248818095861</v>
      </c>
      <c r="G1027" s="15">
        <v>0.22735677506777741</v>
      </c>
      <c r="H1027" s="15">
        <v>-1.0108665040295617</v>
      </c>
      <c r="I1027" s="15">
        <v>3.3755873291411165</v>
      </c>
      <c r="J1027" s="15">
        <v>-1.140079853150866</v>
      </c>
      <c r="K1027" s="15">
        <v>3.5631168931236301</v>
      </c>
    </row>
    <row r="1028" spans="1:11">
      <c r="A1028" s="66" t="s">
        <v>875</v>
      </c>
      <c r="B1028" s="29">
        <v>18200.717404999999</v>
      </c>
      <c r="C1028" s="29">
        <v>19823.601872699997</v>
      </c>
      <c r="D1028" s="29">
        <v>22782.1853773</v>
      </c>
      <c r="E1028" s="29">
        <v>24418.864350199998</v>
      </c>
      <c r="F1028" s="34">
        <v>2064.1101610854053</v>
      </c>
      <c r="G1028" s="15" t="s">
        <v>989</v>
      </c>
      <c r="H1028" s="15" t="s">
        <v>989</v>
      </c>
      <c r="I1028" s="15" t="s">
        <v>989</v>
      </c>
      <c r="J1028" s="15" t="s">
        <v>989</v>
      </c>
      <c r="K1028" s="15" t="s">
        <v>989</v>
      </c>
    </row>
    <row r="1029" spans="1:11">
      <c r="A1029" s="66" t="s">
        <v>7</v>
      </c>
      <c r="B1029" s="29">
        <v>2151.6951036915489</v>
      </c>
      <c r="C1029" s="29">
        <v>2225.1440284768141</v>
      </c>
      <c r="D1029" s="29">
        <v>2400.7387762833864</v>
      </c>
      <c r="E1029" s="29">
        <v>2376.8812635293598</v>
      </c>
      <c r="F1029" s="34">
        <v>1712.0853784701649</v>
      </c>
      <c r="G1029" s="15">
        <v>7.3450539086996613</v>
      </c>
      <c r="H1029" s="15">
        <v>6.9233205234633388</v>
      </c>
      <c r="I1029" s="15">
        <v>3.2576551278140409</v>
      </c>
      <c r="J1029" s="15">
        <v>4.0906498403121994</v>
      </c>
      <c r="K1029" s="15">
        <v>-12.097444460762951</v>
      </c>
    </row>
    <row r="1030" spans="1:11">
      <c r="A1030" s="66" t="s">
        <v>8</v>
      </c>
      <c r="B1030" s="29">
        <v>5004.6249036853214</v>
      </c>
      <c r="C1030" s="29">
        <v>4390.7325142268601</v>
      </c>
      <c r="D1030" s="29">
        <v>4425.9606515696105</v>
      </c>
      <c r="E1030" s="29">
        <v>4542.6579504086531</v>
      </c>
      <c r="F1030" s="34">
        <v>5001.574588481958</v>
      </c>
      <c r="G1030" s="15">
        <v>8.1574634303400728</v>
      </c>
      <c r="H1030" s="15">
        <v>-6.4824668186444834</v>
      </c>
      <c r="I1030" s="15">
        <v>-0.20507910365402671</v>
      </c>
      <c r="J1030" s="15">
        <v>1.3510913380503808</v>
      </c>
      <c r="K1030" s="15">
        <v>17.131130928426575</v>
      </c>
    </row>
    <row r="1031" spans="1:11">
      <c r="A1031" s="66" t="s">
        <v>876</v>
      </c>
      <c r="B1031" s="29">
        <v>329.87621856287427</v>
      </c>
      <c r="C1031" s="29">
        <v>583.2569629009763</v>
      </c>
      <c r="D1031" s="29">
        <v>3391.6031415347397</v>
      </c>
      <c r="E1031" s="29">
        <v>3424.7575515334343</v>
      </c>
      <c r="F1031" s="34">
        <v>3151.3874930147058</v>
      </c>
      <c r="G1031" s="15">
        <v>11.24888274265896</v>
      </c>
      <c r="H1031" s="15">
        <v>78.768381369209138</v>
      </c>
      <c r="I1031" s="15">
        <v>474.29138213849455</v>
      </c>
      <c r="J1031" s="15">
        <v>7.4223857621820821</v>
      </c>
      <c r="K1031" s="15">
        <v>5.134341911601692</v>
      </c>
    </row>
    <row r="1032" spans="1:11">
      <c r="A1032" s="65" t="s">
        <v>9</v>
      </c>
      <c r="B1032" s="29">
        <v>112253.60144851843</v>
      </c>
      <c r="C1032" s="29">
        <v>122771.15654733824</v>
      </c>
      <c r="D1032" s="29">
        <v>118734.20796716119</v>
      </c>
      <c r="E1032" s="29">
        <v>121813.70086187772</v>
      </c>
      <c r="F1032" s="34" t="s">
        <v>989</v>
      </c>
      <c r="G1032" s="15">
        <v>-0.73326278256158339</v>
      </c>
      <c r="H1032" s="15">
        <v>7.6570534788300559</v>
      </c>
      <c r="I1032" s="15">
        <v>-4.4455203605026083</v>
      </c>
      <c r="J1032" s="15">
        <v>-4.0120490334240255</v>
      </c>
      <c r="K1032" s="15" t="s">
        <v>989</v>
      </c>
    </row>
    <row r="1033" spans="1:11">
      <c r="A1033" s="65" t="s">
        <v>176</v>
      </c>
      <c r="B1033" s="29" t="s">
        <v>989</v>
      </c>
      <c r="C1033" s="29">
        <v>161648.31277700001</v>
      </c>
      <c r="D1033" s="29">
        <v>166462.57939200001</v>
      </c>
      <c r="E1033" s="29">
        <v>203424.200889</v>
      </c>
      <c r="F1033" s="34" t="s">
        <v>989</v>
      </c>
      <c r="G1033" s="15" t="s">
        <v>989</v>
      </c>
      <c r="H1033" s="15" t="s">
        <v>989</v>
      </c>
      <c r="I1033" s="15" t="s">
        <v>989</v>
      </c>
      <c r="J1033" s="15" t="s">
        <v>989</v>
      </c>
      <c r="K1033" s="15" t="s">
        <v>989</v>
      </c>
    </row>
    <row r="1034" spans="1:11" ht="14.25" customHeight="1">
      <c r="A1034" s="85" t="s">
        <v>1290</v>
      </c>
      <c r="B1034" s="45">
        <v>589248.17411234241</v>
      </c>
      <c r="C1034" s="45">
        <v>781444.73702801857</v>
      </c>
      <c r="D1034" s="45">
        <v>846863.43438124191</v>
      </c>
      <c r="E1034" s="45">
        <v>897742.94582164742</v>
      </c>
      <c r="F1034" s="211">
        <v>253967.97611178528</v>
      </c>
      <c r="G1034" s="16">
        <v>14.462748251338354</v>
      </c>
      <c r="H1034" s="16">
        <v>2.4675230081383948</v>
      </c>
      <c r="I1034" s="16">
        <v>5.9001063130685649</v>
      </c>
      <c r="J1034" s="16">
        <v>3.4236980685649732</v>
      </c>
      <c r="K1034" s="16">
        <v>-20.363935418215195</v>
      </c>
    </row>
    <row r="1035" spans="1:11" ht="12.75" customHeight="1">
      <c r="A1035" s="37"/>
      <c r="B1035" s="249"/>
      <c r="C1035" s="249"/>
      <c r="D1035" s="249"/>
      <c r="E1035" s="249"/>
      <c r="F1035" s="249"/>
      <c r="G1035" s="25"/>
      <c r="H1035" s="252"/>
      <c r="I1035" s="252"/>
      <c r="J1035" s="252"/>
      <c r="K1035" s="250"/>
    </row>
    <row r="1036" spans="1:11" ht="11.25" customHeight="1">
      <c r="A1036" s="37"/>
      <c r="B1036" s="249"/>
      <c r="C1036" s="249"/>
      <c r="D1036" s="249"/>
      <c r="E1036" s="898"/>
      <c r="F1036" s="249"/>
      <c r="G1036" s="25"/>
      <c r="H1036" s="897"/>
      <c r="I1036" s="252"/>
      <c r="J1036" s="252"/>
      <c r="K1036" s="250"/>
    </row>
    <row r="1037" spans="1:11" ht="12.75" customHeight="1">
      <c r="A1037" s="8"/>
    </row>
    <row r="1038" spans="1:11">
      <c r="A1038" s="924" t="s">
        <v>284</v>
      </c>
      <c r="B1038" s="924"/>
      <c r="C1038" s="924"/>
      <c r="D1038" s="924"/>
      <c r="E1038" s="924"/>
      <c r="F1038" s="924"/>
      <c r="G1038" s="924"/>
      <c r="H1038" s="924"/>
      <c r="I1038" s="924"/>
      <c r="J1038" s="924"/>
      <c r="K1038" s="924"/>
    </row>
    <row r="1039" spans="1:11" ht="12.75" customHeight="1">
      <c r="A1039" s="8"/>
      <c r="B1039" s="92"/>
      <c r="C1039" s="92"/>
      <c r="D1039" s="92"/>
      <c r="E1039" s="92"/>
      <c r="F1039" s="92"/>
      <c r="G1039" s="92"/>
      <c r="H1039" s="92"/>
      <c r="I1039" s="92"/>
      <c r="J1039" s="92"/>
      <c r="K1039" s="93"/>
    </row>
    <row r="1040" spans="1:11" ht="15" customHeight="1">
      <c r="A1040" s="63"/>
      <c r="B1040" s="927" t="s">
        <v>596</v>
      </c>
      <c r="C1040" s="927"/>
      <c r="D1040" s="927"/>
      <c r="E1040" s="927"/>
      <c r="F1040" s="937"/>
      <c r="G1040" s="927" t="s">
        <v>527</v>
      </c>
      <c r="H1040" s="927"/>
      <c r="I1040" s="927"/>
      <c r="J1040" s="927"/>
      <c r="K1040" s="927"/>
    </row>
    <row r="1041" spans="1:11">
      <c r="A1041" s="65"/>
      <c r="B1041" s="209">
        <v>40544</v>
      </c>
      <c r="C1041" s="231">
        <v>40909</v>
      </c>
      <c r="D1041" s="231">
        <v>41275</v>
      </c>
      <c r="E1041" s="231">
        <v>41640</v>
      </c>
      <c r="F1041" s="232">
        <v>42005</v>
      </c>
      <c r="G1041" s="231">
        <v>40544</v>
      </c>
      <c r="H1041" s="231">
        <v>40909</v>
      </c>
      <c r="I1041" s="231">
        <v>41275</v>
      </c>
      <c r="J1041" s="231">
        <v>41640</v>
      </c>
      <c r="K1041" s="231">
        <v>42005</v>
      </c>
    </row>
    <row r="1042" spans="1:11">
      <c r="A1042" s="63" t="s">
        <v>33</v>
      </c>
      <c r="B1042" s="29">
        <v>2113.4053403081848</v>
      </c>
      <c r="C1042" s="29">
        <v>2005.0979931012039</v>
      </c>
      <c r="D1042" s="29">
        <v>1783.1777005869058</v>
      </c>
      <c r="E1042" s="29">
        <v>1544.0496768230694</v>
      </c>
      <c r="F1042" s="34">
        <v>1215.0257919133205</v>
      </c>
      <c r="G1042" s="29">
        <v>672.93231530672892</v>
      </c>
      <c r="H1042" s="29">
        <v>678.37519040025063</v>
      </c>
      <c r="I1042" s="29">
        <v>646.3728531394263</v>
      </c>
      <c r="J1042" s="29">
        <v>595.21192543842585</v>
      </c>
      <c r="K1042" s="29">
        <v>503.8882562311058</v>
      </c>
    </row>
    <row r="1043" spans="1:11">
      <c r="A1043" s="66" t="s">
        <v>495</v>
      </c>
      <c r="B1043" s="29">
        <v>2260.4008435563524</v>
      </c>
      <c r="C1043" s="29">
        <v>1959.3935702250528</v>
      </c>
      <c r="D1043" s="29">
        <v>2043.7528994602569</v>
      </c>
      <c r="E1043" s="29">
        <v>2658.0908432913534</v>
      </c>
      <c r="F1043" s="34">
        <v>2142.8255710563881</v>
      </c>
      <c r="G1043" s="29">
        <v>515.3003558678289</v>
      </c>
      <c r="H1043" s="29">
        <v>445.07569998140929</v>
      </c>
      <c r="I1043" s="29">
        <v>497.23633858701686</v>
      </c>
      <c r="J1043" s="29">
        <v>820.12239807407218</v>
      </c>
      <c r="K1043" s="29">
        <v>621.71208587204785</v>
      </c>
    </row>
    <row r="1044" spans="1:11">
      <c r="A1044" s="66" t="s">
        <v>497</v>
      </c>
      <c r="B1044" s="29">
        <v>716.2475317720664</v>
      </c>
      <c r="C1044" s="29">
        <v>704.89384477729118</v>
      </c>
      <c r="D1044" s="29">
        <v>704.88357081178981</v>
      </c>
      <c r="E1044" s="29">
        <v>631.86421711717651</v>
      </c>
      <c r="F1044" s="34">
        <v>429.98568709975007</v>
      </c>
      <c r="G1044" s="29">
        <v>78.818125319212939</v>
      </c>
      <c r="H1044" s="29">
        <v>83.819068772339364</v>
      </c>
      <c r="I1044" s="29">
        <v>91.232314016605827</v>
      </c>
      <c r="J1044" s="29">
        <v>85.862791832028492</v>
      </c>
      <c r="K1044" s="29">
        <v>61.202402971632367</v>
      </c>
    </row>
    <row r="1045" spans="1:11">
      <c r="A1045" s="66" t="s">
        <v>496</v>
      </c>
      <c r="B1045" s="29">
        <v>597.76916856209243</v>
      </c>
      <c r="C1045" s="29">
        <v>608.24982861130286</v>
      </c>
      <c r="D1045" s="29">
        <v>571.05558208393256</v>
      </c>
      <c r="E1045" s="29">
        <v>522.6490156948081</v>
      </c>
      <c r="F1045" s="34">
        <v>448.28228163946108</v>
      </c>
      <c r="G1045" s="29">
        <v>171.04834688241897</v>
      </c>
      <c r="H1045" s="29">
        <v>177.50699030514241</v>
      </c>
      <c r="I1045" s="29">
        <v>175.93877536970265</v>
      </c>
      <c r="J1045" s="29">
        <v>169.7804977271627</v>
      </c>
      <c r="K1045" s="29">
        <v>150.14967642738227</v>
      </c>
    </row>
    <row r="1046" spans="1:11">
      <c r="A1046" s="66" t="s">
        <v>498</v>
      </c>
      <c r="B1046" s="29">
        <v>14359.228510106481</v>
      </c>
      <c r="C1046" s="29">
        <v>13380.028455952173</v>
      </c>
      <c r="D1046" s="29">
        <v>12498.890014778233</v>
      </c>
      <c r="E1046" s="29">
        <v>9888.2861483956131</v>
      </c>
      <c r="F1046" s="34" t="s">
        <v>989</v>
      </c>
      <c r="G1046" s="29">
        <v>89.866176815760014</v>
      </c>
      <c r="H1046" s="29">
        <v>110.70055536367734</v>
      </c>
      <c r="I1046" s="29">
        <v>142.38949306472722</v>
      </c>
      <c r="J1046" s="29">
        <v>165.56130811832287</v>
      </c>
      <c r="K1046" s="29" t="s">
        <v>989</v>
      </c>
    </row>
    <row r="1047" spans="1:11">
      <c r="A1047" s="66" t="s">
        <v>158</v>
      </c>
      <c r="B1047" s="30">
        <v>2253.4687897667941</v>
      </c>
      <c r="C1047" s="30">
        <v>1977.7799804391273</v>
      </c>
      <c r="D1047" s="30">
        <v>1958.925212759048</v>
      </c>
      <c r="E1047" s="30">
        <v>1904.5081530617517</v>
      </c>
      <c r="F1047" s="44">
        <v>1402.1890752161287</v>
      </c>
      <c r="G1047" s="30">
        <v>608.65309342201397</v>
      </c>
      <c r="H1047" s="30">
        <v>547.73880831586121</v>
      </c>
      <c r="I1047" s="30">
        <v>540.3714637061571</v>
      </c>
      <c r="J1047" s="30">
        <v>546.43961254844248</v>
      </c>
      <c r="K1047" s="30">
        <v>418.02111262539819</v>
      </c>
    </row>
    <row r="1048" spans="1:11">
      <c r="A1048" s="852" t="s">
        <v>159</v>
      </c>
      <c r="B1048" s="30">
        <v>5550.1722093116059</v>
      </c>
      <c r="C1048" s="30">
        <v>5054.6931770216215</v>
      </c>
      <c r="D1048" s="30">
        <v>4795.2167331274268</v>
      </c>
      <c r="E1048" s="30">
        <v>3896.7327931727723</v>
      </c>
      <c r="F1048" s="44">
        <v>3196.3324739104219</v>
      </c>
      <c r="G1048" s="30">
        <v>1226.4466680097421</v>
      </c>
      <c r="H1048" s="30">
        <v>1144.523543280231</v>
      </c>
      <c r="I1048" s="30">
        <v>1164.8064617288076</v>
      </c>
      <c r="J1048" s="30">
        <v>869.3145417014556</v>
      </c>
      <c r="K1048" s="30">
        <v>768.68577399022377</v>
      </c>
    </row>
    <row r="1049" spans="1:11">
      <c r="A1049" s="65" t="s">
        <v>693</v>
      </c>
      <c r="B1049" s="30" t="s">
        <v>989</v>
      </c>
      <c r="C1049" s="30" t="s">
        <v>989</v>
      </c>
      <c r="D1049" s="30" t="s">
        <v>989</v>
      </c>
      <c r="E1049" s="30" t="s">
        <v>989</v>
      </c>
      <c r="F1049" s="44" t="s">
        <v>989</v>
      </c>
      <c r="G1049" s="30" t="s">
        <v>989</v>
      </c>
      <c r="H1049" s="30" t="s">
        <v>989</v>
      </c>
      <c r="I1049" s="30" t="s">
        <v>989</v>
      </c>
      <c r="J1049" s="30" t="s">
        <v>989</v>
      </c>
      <c r="K1049" s="30" t="s">
        <v>989</v>
      </c>
    </row>
    <row r="1050" spans="1:11">
      <c r="A1050" s="66" t="s">
        <v>924</v>
      </c>
      <c r="B1050" s="30">
        <v>2385.6734753976129</v>
      </c>
      <c r="C1050" s="30">
        <v>1808.3646459406218</v>
      </c>
      <c r="D1050" s="30">
        <v>1572.3451191639567</v>
      </c>
      <c r="E1050" s="30">
        <v>1337.4434305605414</v>
      </c>
      <c r="F1050" s="44">
        <v>1179.4674643708536</v>
      </c>
      <c r="G1050" s="30">
        <v>15.254416969393491</v>
      </c>
      <c r="H1050" s="30">
        <v>12.714423113767893</v>
      </c>
      <c r="I1050" s="30">
        <v>12.414895302206569</v>
      </c>
      <c r="J1050" s="30">
        <v>12.015351103674318</v>
      </c>
      <c r="K1050" s="30">
        <v>12.434335794436427</v>
      </c>
    </row>
    <row r="1051" spans="1:11">
      <c r="A1051" s="65" t="s">
        <v>119</v>
      </c>
      <c r="B1051" s="30">
        <v>3358.0212686832811</v>
      </c>
      <c r="C1051" s="30">
        <v>2940.6705884013681</v>
      </c>
      <c r="D1051" s="30">
        <v>2888.8865372517894</v>
      </c>
      <c r="E1051" s="30">
        <v>2466.76930690789</v>
      </c>
      <c r="F1051" s="44">
        <v>1800.2109370353317</v>
      </c>
      <c r="G1051" s="30">
        <v>234.12677184709167</v>
      </c>
      <c r="H1051" s="30">
        <v>209.29142094505329</v>
      </c>
      <c r="I1051" s="30">
        <v>215.24008914994664</v>
      </c>
      <c r="J1051" s="30">
        <v>195.58369392623555</v>
      </c>
      <c r="K1051" s="30">
        <v>157.50468161363912</v>
      </c>
    </row>
    <row r="1052" spans="1:11">
      <c r="A1052" s="19" t="s">
        <v>4</v>
      </c>
      <c r="B1052" s="30">
        <v>3832.7693547959575</v>
      </c>
      <c r="C1052" s="30">
        <v>3500.1258167217302</v>
      </c>
      <c r="D1052" s="30" t="s">
        <v>989</v>
      </c>
      <c r="E1052" s="30" t="s">
        <v>989</v>
      </c>
      <c r="F1052" s="44" t="s">
        <v>989</v>
      </c>
      <c r="G1052" s="30">
        <v>299.54112638166509</v>
      </c>
      <c r="H1052" s="30">
        <v>308.53924048669762</v>
      </c>
      <c r="I1052" s="30">
        <v>267.55229926870425</v>
      </c>
      <c r="J1052" s="30">
        <v>249.21661385854114</v>
      </c>
      <c r="K1052" s="30" t="s">
        <v>989</v>
      </c>
    </row>
    <row r="1053" spans="1:11">
      <c r="A1053" s="66" t="s">
        <v>871</v>
      </c>
      <c r="B1053" s="30">
        <v>1427.1081025923886</v>
      </c>
      <c r="C1053" s="30">
        <v>1233.6950588922307</v>
      </c>
      <c r="D1053" s="30">
        <v>1131.3333324492194</v>
      </c>
      <c r="E1053" s="30">
        <v>1110.7734294972697</v>
      </c>
      <c r="F1053" s="44">
        <v>1012.4142707741403</v>
      </c>
      <c r="G1053" s="30">
        <v>386.84869325089176</v>
      </c>
      <c r="H1053" s="30">
        <v>376.04324072392512</v>
      </c>
      <c r="I1053" s="30">
        <v>383.58242368369105</v>
      </c>
      <c r="J1053" s="30">
        <v>416.25403488838606</v>
      </c>
      <c r="K1053" s="30">
        <v>422.6600306366289</v>
      </c>
    </row>
    <row r="1054" spans="1:11">
      <c r="A1054" s="66" t="s">
        <v>872</v>
      </c>
      <c r="B1054" s="30">
        <v>7838.1308267408249</v>
      </c>
      <c r="C1054" s="30">
        <v>6680.1106050412873</v>
      </c>
      <c r="D1054" s="30">
        <v>6337.4596877058475</v>
      </c>
      <c r="E1054" s="30">
        <v>5858.8217992717355</v>
      </c>
      <c r="F1054" s="44">
        <v>4581.9492699799976</v>
      </c>
      <c r="G1054" s="30">
        <v>188.49434916640612</v>
      </c>
      <c r="H1054" s="30">
        <v>168.45575484376999</v>
      </c>
      <c r="I1054" s="30">
        <v>173.95180716512246</v>
      </c>
      <c r="J1054" s="30">
        <v>170.63374073203158</v>
      </c>
      <c r="K1054" s="30">
        <v>146.30400725911034</v>
      </c>
    </row>
    <row r="1055" spans="1:11">
      <c r="A1055" s="66" t="s">
        <v>5</v>
      </c>
      <c r="B1055" s="29">
        <v>1421.2829317516707</v>
      </c>
      <c r="C1055" s="29">
        <v>1293.7406991875487</v>
      </c>
      <c r="D1055" s="29">
        <v>3672.8571147225152</v>
      </c>
      <c r="E1055" s="29">
        <v>3639.7844735355111</v>
      </c>
      <c r="F1055" s="34">
        <v>3252.5102764228309</v>
      </c>
      <c r="G1055" s="29">
        <v>477.09996728338638</v>
      </c>
      <c r="H1055" s="29">
        <v>446.57704266419967</v>
      </c>
      <c r="I1055" s="29">
        <v>1388.3122273438892</v>
      </c>
      <c r="J1055" s="29">
        <v>1392.2268673484734</v>
      </c>
      <c r="K1055" s="29">
        <v>1293.5807217456688</v>
      </c>
    </row>
    <row r="1056" spans="1:11">
      <c r="A1056" s="66" t="s">
        <v>873</v>
      </c>
      <c r="B1056" s="29">
        <v>2680.0066431712285</v>
      </c>
      <c r="C1056" s="29">
        <v>2198.0126970013125</v>
      </c>
      <c r="D1056" s="29">
        <v>1841.8426573813224</v>
      </c>
      <c r="E1056" s="29">
        <v>1379.1349023187349</v>
      </c>
      <c r="F1056" s="34">
        <v>799.89378013536543</v>
      </c>
      <c r="G1056" s="29">
        <v>105.84196692097085</v>
      </c>
      <c r="H1056" s="29">
        <v>112.19129802564609</v>
      </c>
      <c r="I1056" s="29">
        <v>125.50298362016503</v>
      </c>
      <c r="J1056" s="29">
        <v>121.25896432692889</v>
      </c>
      <c r="K1056" s="29">
        <v>85.146875760088847</v>
      </c>
    </row>
    <row r="1057" spans="1:11">
      <c r="A1057" s="66" t="s">
        <v>874</v>
      </c>
      <c r="B1057" s="29">
        <v>9764.5733092857918</v>
      </c>
      <c r="C1057" s="29">
        <v>10673.37649113402</v>
      </c>
      <c r="D1057" s="29">
        <v>8739.4081222532714</v>
      </c>
      <c r="E1057" s="29">
        <v>7631.5427601156107</v>
      </c>
      <c r="F1057" s="34">
        <v>6069.8766524154489</v>
      </c>
      <c r="G1057" s="29">
        <v>558.26329321483786</v>
      </c>
      <c r="H1057" s="29">
        <v>649.21239744605646</v>
      </c>
      <c r="I1057" s="29">
        <v>541.79643275889475</v>
      </c>
      <c r="J1057" s="29">
        <v>532.65237537512394</v>
      </c>
      <c r="K1057" s="29">
        <v>481.2242437158535</v>
      </c>
    </row>
    <row r="1058" spans="1:11">
      <c r="A1058" s="66" t="s">
        <v>6</v>
      </c>
      <c r="B1058" s="29">
        <v>247.26497443880419</v>
      </c>
      <c r="C1058" s="29">
        <v>246.95719681203877</v>
      </c>
      <c r="D1058" s="29">
        <v>237.05382590809302</v>
      </c>
      <c r="E1058" s="29">
        <v>226.59958961251988</v>
      </c>
      <c r="F1058" s="34">
        <v>207.48192508591711</v>
      </c>
      <c r="G1058" s="29">
        <v>156.41927907599282</v>
      </c>
      <c r="H1058" s="29">
        <v>159.05851952661411</v>
      </c>
      <c r="I1058" s="29">
        <v>165.38203520792536</v>
      </c>
      <c r="J1058" s="29">
        <v>160.99557007126066</v>
      </c>
      <c r="K1058" s="29">
        <v>151.06097347442793</v>
      </c>
    </row>
    <row r="1059" spans="1:11">
      <c r="A1059" s="66" t="s">
        <v>875</v>
      </c>
      <c r="B1059" s="29">
        <v>7649.0244633813572</v>
      </c>
      <c r="C1059" s="29">
        <v>7161.3721299477011</v>
      </c>
      <c r="D1059" s="29">
        <v>7402.5431948950099</v>
      </c>
      <c r="E1059" s="29">
        <v>7114.9314012958394</v>
      </c>
      <c r="F1059" s="34">
        <v>543.4122575798292</v>
      </c>
      <c r="G1059" s="29">
        <v>352.48799080081341</v>
      </c>
      <c r="H1059" s="29">
        <v>379.53709239149157</v>
      </c>
      <c r="I1059" s="29">
        <v>430.885052433189</v>
      </c>
      <c r="J1059" s="29">
        <v>456.01823317770965</v>
      </c>
      <c r="K1059" s="29">
        <v>38.038998232412609</v>
      </c>
    </row>
    <row r="1060" spans="1:11">
      <c r="A1060" s="66" t="s">
        <v>7</v>
      </c>
      <c r="B1060" s="29">
        <v>693.5582464194008</v>
      </c>
      <c r="C1060" s="29">
        <v>664.97639964043231</v>
      </c>
      <c r="D1060" s="29">
        <v>666.1047516619434</v>
      </c>
      <c r="E1060" s="29">
        <v>609.46220377089526</v>
      </c>
      <c r="F1060" s="34">
        <v>407.43565799723109</v>
      </c>
      <c r="G1060" s="29">
        <v>227.52406721915497</v>
      </c>
      <c r="H1060" s="29">
        <v>233.70906716487912</v>
      </c>
      <c r="I1060" s="29">
        <v>249.99883122809399</v>
      </c>
      <c r="J1060" s="29">
        <v>244.98879236542567</v>
      </c>
      <c r="K1060" s="29">
        <v>173.7978300585782</v>
      </c>
    </row>
    <row r="1061" spans="1:11">
      <c r="A1061" s="66" t="s">
        <v>8</v>
      </c>
      <c r="B1061" s="29">
        <v>3571.7980970526501</v>
      </c>
      <c r="C1061" s="29">
        <v>2680.921322424309</v>
      </c>
      <c r="D1061" s="29">
        <v>2588.6444013017094</v>
      </c>
      <c r="E1061" s="29">
        <v>2527.2791735005999</v>
      </c>
      <c r="F1061" s="34">
        <v>2473.113158002926</v>
      </c>
      <c r="G1061" s="29">
        <v>632.50403211229479</v>
      </c>
      <c r="H1061" s="29">
        <v>549.0570691780099</v>
      </c>
      <c r="I1061" s="29">
        <v>547.13427550663653</v>
      </c>
      <c r="J1061" s="29">
        <v>554.75053279950339</v>
      </c>
      <c r="K1061" s="29">
        <v>603.87986434873449</v>
      </c>
    </row>
    <row r="1062" spans="1:11">
      <c r="A1062" s="66" t="s">
        <v>876</v>
      </c>
      <c r="B1062" s="29">
        <v>131.52057297620507</v>
      </c>
      <c r="C1062" s="29">
        <v>201.26050299893592</v>
      </c>
      <c r="D1062" s="29">
        <v>979.95909276569751</v>
      </c>
      <c r="E1062" s="29">
        <v>914.95194800606077</v>
      </c>
      <c r="F1062" s="34">
        <v>757.5645558707173</v>
      </c>
      <c r="G1062" s="29">
        <v>4.4145793994033484</v>
      </c>
      <c r="H1062" s="29">
        <v>7.7122456450559795</v>
      </c>
      <c r="I1062" s="29">
        <v>44.237610970024406</v>
      </c>
      <c r="J1062" s="29">
        <v>44.078997414502496</v>
      </c>
      <c r="K1062" s="29">
        <v>40.022165985190796</v>
      </c>
    </row>
    <row r="1063" spans="1:11">
      <c r="A1063" s="65" t="s">
        <v>9</v>
      </c>
      <c r="B1063" s="29">
        <v>6308.2036862621244</v>
      </c>
      <c r="C1063" s="29">
        <v>6634.9334546999808</v>
      </c>
      <c r="D1063" s="29">
        <v>6020.3923468816274</v>
      </c>
      <c r="E1063" s="29">
        <v>5728.1786869358248</v>
      </c>
      <c r="F1063" s="34" t="s">
        <v>989</v>
      </c>
      <c r="G1063" s="29">
        <v>1773.7789594456574</v>
      </c>
      <c r="H1063" s="29">
        <v>1927.1824275541676</v>
      </c>
      <c r="I1063" s="29">
        <v>1852.1543688135462</v>
      </c>
      <c r="J1063" s="29">
        <v>1885.7485775171865</v>
      </c>
      <c r="K1063" s="29" t="s">
        <v>989</v>
      </c>
    </row>
    <row r="1064" spans="1:11">
      <c r="A1064" s="65" t="s">
        <v>176</v>
      </c>
      <c r="B1064" s="29" t="s">
        <v>989</v>
      </c>
      <c r="C1064" s="29">
        <v>1374.6960703802749</v>
      </c>
      <c r="D1064" s="29">
        <v>1351.8022920952617</v>
      </c>
      <c r="E1064" s="29">
        <v>1585.4725707998023</v>
      </c>
      <c r="F1064" s="34" t="s">
        <v>989</v>
      </c>
      <c r="G1064" s="29" t="s">
        <v>989</v>
      </c>
      <c r="H1064" s="29">
        <v>515.01020402135885</v>
      </c>
      <c r="I1064" s="29">
        <v>526.56535588952613</v>
      </c>
      <c r="J1064" s="29">
        <v>638.99344085302073</v>
      </c>
      <c r="K1064" s="29" t="s">
        <v>989</v>
      </c>
    </row>
    <row r="1065" spans="1:11" ht="14.25">
      <c r="A1065" s="85" t="s">
        <v>1290</v>
      </c>
      <c r="B1065" s="45">
        <v>3546.2549317862531</v>
      </c>
      <c r="C1065" s="45">
        <v>2615.4149597328596</v>
      </c>
      <c r="D1065" s="45">
        <v>2713.7801193209916</v>
      </c>
      <c r="E1065" s="45">
        <v>2658.9861742047774</v>
      </c>
      <c r="F1065" s="46">
        <v>1407.3070004912358</v>
      </c>
      <c r="G1065" s="31">
        <v>159.00247042042804</v>
      </c>
      <c r="H1065" s="31">
        <v>192.68267531552763</v>
      </c>
      <c r="I1065" s="31">
        <v>207.11287221952117</v>
      </c>
      <c r="J1065" s="31">
        <v>216.80630479790614</v>
      </c>
      <c r="K1065" s="31">
        <v>110.96004536153985</v>
      </c>
    </row>
    <row r="1066" spans="1:11" ht="12.75" customHeight="1">
      <c r="A1066" s="37"/>
      <c r="B1066" s="249"/>
      <c r="C1066" s="249"/>
      <c r="D1066" s="249"/>
      <c r="E1066" s="249"/>
      <c r="F1066" s="249"/>
      <c r="G1066" s="249"/>
      <c r="H1066" s="249"/>
      <c r="I1066" s="249"/>
      <c r="J1066" s="249"/>
      <c r="K1066" s="249"/>
    </row>
    <row r="1067" spans="1:11" ht="12.75" customHeight="1">
      <c r="A1067" s="37"/>
      <c r="B1067" s="249"/>
      <c r="C1067" s="249"/>
      <c r="D1067" s="249"/>
      <c r="E1067" s="249"/>
      <c r="F1067" s="249"/>
      <c r="G1067" s="249"/>
      <c r="H1067" s="249"/>
      <c r="I1067" s="249"/>
      <c r="J1067" s="249"/>
      <c r="K1067" s="249"/>
    </row>
    <row r="1068" spans="1:11" ht="12.75" customHeight="1">
      <c r="A1068" s="37"/>
      <c r="B1068" s="249"/>
      <c r="C1068" s="249"/>
      <c r="D1068" s="249"/>
      <c r="E1068" s="249"/>
      <c r="F1068" s="249"/>
      <c r="G1068" s="249"/>
      <c r="H1068" s="249"/>
      <c r="I1068" s="249"/>
      <c r="J1068" s="249"/>
      <c r="K1068" s="249"/>
    </row>
    <row r="1069" spans="1:11" ht="12.75" customHeight="1">
      <c r="A1069" s="8"/>
    </row>
    <row r="1070" spans="1:11">
      <c r="A1070" s="924" t="s">
        <v>284</v>
      </c>
      <c r="B1070" s="924"/>
      <c r="C1070" s="924"/>
      <c r="D1070" s="924"/>
      <c r="E1070" s="924"/>
      <c r="F1070" s="924"/>
      <c r="G1070" s="924"/>
      <c r="H1070" s="924"/>
      <c r="I1070" s="924"/>
      <c r="J1070" s="924"/>
      <c r="K1070" s="924"/>
    </row>
    <row r="1071" spans="1:11" ht="12.75" customHeight="1">
      <c r="A1071" s="8"/>
      <c r="B1071" s="92"/>
      <c r="C1071" s="92"/>
      <c r="D1071" s="92"/>
      <c r="E1071" s="92"/>
      <c r="F1071" s="92"/>
      <c r="G1071" s="92"/>
      <c r="H1071" s="92"/>
      <c r="I1071" s="92"/>
      <c r="J1071" s="92"/>
      <c r="K1071" s="93"/>
    </row>
    <row r="1072" spans="1:11" ht="15" customHeight="1">
      <c r="A1072" s="262"/>
      <c r="B1072" s="925" t="s">
        <v>499</v>
      </c>
      <c r="C1072" s="925"/>
      <c r="D1072" s="925"/>
      <c r="E1072" s="925"/>
      <c r="F1072" s="926"/>
      <c r="G1072" s="925" t="s">
        <v>1094</v>
      </c>
      <c r="H1072" s="925"/>
      <c r="I1072" s="925"/>
      <c r="J1072" s="925"/>
      <c r="K1072" s="925"/>
    </row>
    <row r="1073" spans="1:11">
      <c r="A1073" s="254"/>
      <c r="B1073" s="231">
        <v>40544</v>
      </c>
      <c r="C1073" s="231">
        <v>40909</v>
      </c>
      <c r="D1073" s="231">
        <v>41275</v>
      </c>
      <c r="E1073" s="231">
        <v>41640</v>
      </c>
      <c r="F1073" s="232">
        <v>42005</v>
      </c>
      <c r="G1073" s="231">
        <v>40544</v>
      </c>
      <c r="H1073" s="231">
        <v>40909</v>
      </c>
      <c r="I1073" s="231">
        <v>41275</v>
      </c>
      <c r="J1073" s="231">
        <v>41640</v>
      </c>
      <c r="K1073" s="231">
        <v>42005</v>
      </c>
    </row>
    <row r="1074" spans="1:11">
      <c r="A1074" s="63" t="s">
        <v>33</v>
      </c>
      <c r="B1074" s="15">
        <v>9.9340800495948614</v>
      </c>
      <c r="C1074" s="15">
        <v>9.8761170859107814</v>
      </c>
      <c r="D1074" s="15">
        <v>10.025038652892844</v>
      </c>
      <c r="E1074" s="15">
        <v>9.7271704464265074</v>
      </c>
      <c r="F1074" s="48">
        <v>9.8721887184133266</v>
      </c>
      <c r="G1074" s="15">
        <v>8.8643757243788865</v>
      </c>
      <c r="H1074" s="15">
        <v>8.0538629816334417</v>
      </c>
      <c r="I1074" s="15">
        <v>8.3008234733994293</v>
      </c>
      <c r="J1074" s="15">
        <v>7.7337469980911902</v>
      </c>
      <c r="K1074" s="15">
        <v>7.0669506715500283</v>
      </c>
    </row>
    <row r="1075" spans="1:11">
      <c r="A1075" s="66" t="s">
        <v>495</v>
      </c>
      <c r="B1075" s="15">
        <v>10.731903565229779</v>
      </c>
      <c r="C1075" s="15">
        <v>9.8899394497828084</v>
      </c>
      <c r="D1075" s="15">
        <v>10.592005966766411</v>
      </c>
      <c r="E1075" s="15">
        <v>17.229015584104214</v>
      </c>
      <c r="F1075" s="48">
        <v>15.432579222092496</v>
      </c>
      <c r="G1075" s="15">
        <v>30.402044279954385</v>
      </c>
      <c r="H1075" s="15">
        <v>23.889507429486073</v>
      </c>
      <c r="I1075" s="15">
        <v>23.939616727943847</v>
      </c>
      <c r="J1075" s="15">
        <v>39.838933390284417</v>
      </c>
      <c r="K1075" s="15">
        <v>31.21502568843891</v>
      </c>
    </row>
    <row r="1076" spans="1:11">
      <c r="A1076" s="66" t="s">
        <v>497</v>
      </c>
      <c r="B1076" s="15">
        <v>5.9569823781374769</v>
      </c>
      <c r="C1076" s="15">
        <v>6.7936179554228309</v>
      </c>
      <c r="D1076" s="15">
        <v>7.4535892253390648</v>
      </c>
      <c r="E1076" s="15">
        <v>7.20883870227554</v>
      </c>
      <c r="F1076" s="48">
        <v>7.0762761350947292</v>
      </c>
      <c r="G1076" s="15">
        <v>181.4551269858178</v>
      </c>
      <c r="H1076" s="15">
        <v>185.5786021905769</v>
      </c>
      <c r="I1076" s="15">
        <v>225.12089474565698</v>
      </c>
      <c r="J1076" s="15">
        <v>249.70016821331518</v>
      </c>
      <c r="K1076" s="15">
        <v>301.60722609365325</v>
      </c>
    </row>
    <row r="1077" spans="1:11">
      <c r="A1077" s="66" t="s">
        <v>496</v>
      </c>
      <c r="B1077" s="15">
        <v>3.2087288820548889</v>
      </c>
      <c r="C1077" s="15">
        <v>3.3467709518829136</v>
      </c>
      <c r="D1077" s="15">
        <v>3.3156799880521945</v>
      </c>
      <c r="E1077" s="15">
        <v>3.3404198755008476</v>
      </c>
      <c r="F1077" s="48">
        <v>3.4536907279128664</v>
      </c>
      <c r="G1077" s="15">
        <v>10.036965252143338</v>
      </c>
      <c r="H1077" s="15">
        <v>9.8076947465831807</v>
      </c>
      <c r="I1077" s="15">
        <v>9.5764690918687254</v>
      </c>
      <c r="J1077" s="15">
        <v>9.7819084894869182</v>
      </c>
      <c r="K1077" s="15">
        <v>9.6161697388872067</v>
      </c>
    </row>
    <row r="1078" spans="1:11">
      <c r="A1078" s="66" t="s">
        <v>498</v>
      </c>
      <c r="B1078" s="15">
        <v>16.096567439816411</v>
      </c>
      <c r="C1078" s="15">
        <v>17.490182074955694</v>
      </c>
      <c r="D1078" s="15">
        <v>20.100852449088549</v>
      </c>
      <c r="E1078" s="15">
        <v>21.451062825494986</v>
      </c>
      <c r="F1078" s="48" t="s">
        <v>989</v>
      </c>
      <c r="G1078" s="15" t="s">
        <v>989</v>
      </c>
      <c r="H1078" s="15" t="s">
        <v>989</v>
      </c>
      <c r="I1078" s="15" t="s">
        <v>989</v>
      </c>
      <c r="J1078" s="15" t="s">
        <v>989</v>
      </c>
      <c r="K1078" s="15" t="s">
        <v>989</v>
      </c>
    </row>
    <row r="1079" spans="1:11">
      <c r="A1079" s="66" t="s">
        <v>158</v>
      </c>
      <c r="B1079" s="15">
        <v>13.808890632355478</v>
      </c>
      <c r="C1079" s="15">
        <v>13.336570993410358</v>
      </c>
      <c r="D1079" s="15">
        <v>12.611107450580471</v>
      </c>
      <c r="E1079" s="15">
        <v>12.711909737804454</v>
      </c>
      <c r="F1079" s="48">
        <v>11.473941470030107</v>
      </c>
      <c r="G1079" s="15">
        <v>50.573939940610828</v>
      </c>
      <c r="H1079" s="15">
        <v>42.491986449341333</v>
      </c>
      <c r="I1079" s="15">
        <v>38.533534650872781</v>
      </c>
      <c r="J1079" s="15">
        <v>42.116555024225271</v>
      </c>
      <c r="K1079" s="15">
        <v>32.139854337761541</v>
      </c>
    </row>
    <row r="1080" spans="1:11">
      <c r="A1080" s="852" t="s">
        <v>159</v>
      </c>
      <c r="B1080" s="15">
        <v>26.194939921276156</v>
      </c>
      <c r="C1080" s="15">
        <v>25.991933682829028</v>
      </c>
      <c r="D1080" s="15">
        <v>25.035577304121382</v>
      </c>
      <c r="E1080" s="15">
        <v>18.152687783565273</v>
      </c>
      <c r="F1080" s="48">
        <v>18.671526452278737</v>
      </c>
      <c r="G1080" s="15">
        <v>60.09625741154187</v>
      </c>
      <c r="H1080" s="15">
        <v>47.972170548102319</v>
      </c>
      <c r="I1080" s="15">
        <v>44.260958969426135</v>
      </c>
      <c r="J1080" s="15">
        <v>35.342458821149584</v>
      </c>
      <c r="K1080" s="15">
        <v>31.166428941687311</v>
      </c>
    </row>
    <row r="1081" spans="1:11">
      <c r="A1081" s="65" t="s">
        <v>693</v>
      </c>
      <c r="B1081" s="15" t="s">
        <v>989</v>
      </c>
      <c r="C1081" s="15" t="s">
        <v>989</v>
      </c>
      <c r="D1081" s="15" t="s">
        <v>989</v>
      </c>
      <c r="E1081" s="15" t="s">
        <v>989</v>
      </c>
      <c r="F1081" s="48" t="s">
        <v>989</v>
      </c>
      <c r="G1081" s="15" t="s">
        <v>989</v>
      </c>
      <c r="H1081" s="15" t="s">
        <v>989</v>
      </c>
      <c r="I1081" s="15" t="s">
        <v>989</v>
      </c>
      <c r="J1081" s="15" t="s">
        <v>989</v>
      </c>
      <c r="K1081" s="15" t="s">
        <v>989</v>
      </c>
    </row>
    <row r="1082" spans="1:11">
      <c r="A1082" s="66" t="s">
        <v>924</v>
      </c>
      <c r="B1082" s="15">
        <v>9.7957489931077468</v>
      </c>
      <c r="C1082" s="15">
        <v>8.317910806841768</v>
      </c>
      <c r="D1082" s="15">
        <v>7.9637805574391516</v>
      </c>
      <c r="E1082" s="15">
        <v>7.4388920841706234</v>
      </c>
      <c r="F1082" s="48">
        <v>7.5319597898098154</v>
      </c>
      <c r="G1082" s="15">
        <v>13.756627331134696</v>
      </c>
      <c r="H1082" s="15">
        <v>10.442897123423593</v>
      </c>
      <c r="I1082" s="15">
        <v>10.170233619594057</v>
      </c>
      <c r="J1082" s="15">
        <v>9.1758593102835189</v>
      </c>
      <c r="K1082" s="15">
        <v>9.3896793327844286</v>
      </c>
    </row>
    <row r="1083" spans="1:11">
      <c r="A1083" s="65" t="s">
        <v>119</v>
      </c>
      <c r="B1083" s="15">
        <v>6.1350098637457711</v>
      </c>
      <c r="C1083" s="15">
        <v>6.0521635349532508</v>
      </c>
      <c r="D1083" s="15">
        <v>6.0854771831299823</v>
      </c>
      <c r="E1083" s="15">
        <v>5.5299082638644137</v>
      </c>
      <c r="F1083" s="48">
        <v>5.2468622811232581</v>
      </c>
      <c r="G1083" s="15">
        <v>14.164915588305929</v>
      </c>
      <c r="H1083" s="15">
        <v>12.502288713369303</v>
      </c>
      <c r="I1083" s="15">
        <v>12.02205593780527</v>
      </c>
      <c r="J1083" s="15">
        <v>11.454202883980734</v>
      </c>
      <c r="K1083" s="15" t="s">
        <v>989</v>
      </c>
    </row>
    <row r="1084" spans="1:11">
      <c r="A1084" s="83" t="s">
        <v>4</v>
      </c>
      <c r="B1084" s="15">
        <v>6.4699004111084744</v>
      </c>
      <c r="C1084" s="15">
        <v>6.601171283373545</v>
      </c>
      <c r="D1084" s="15">
        <v>6.9398347219911694</v>
      </c>
      <c r="E1084" s="15">
        <v>6.8834901790267775</v>
      </c>
      <c r="F1084" s="48" t="s">
        <v>989</v>
      </c>
      <c r="G1084" s="15">
        <v>7.2654608180843407</v>
      </c>
      <c r="H1084" s="15">
        <v>7.5220606151979883</v>
      </c>
      <c r="I1084" s="15">
        <v>7.4579947433654441</v>
      </c>
      <c r="J1084" s="15">
        <v>7.2281400041685364</v>
      </c>
      <c r="K1084" s="15" t="s">
        <v>989</v>
      </c>
    </row>
    <row r="1085" spans="1:11">
      <c r="A1085" s="66" t="s">
        <v>871</v>
      </c>
      <c r="B1085" s="15">
        <v>16.012082125429867</v>
      </c>
      <c r="C1085" s="15">
        <v>15.38317847232512</v>
      </c>
      <c r="D1085" s="15">
        <v>14.756893974621207</v>
      </c>
      <c r="E1085" s="15">
        <v>14.875530937400178</v>
      </c>
      <c r="F1085" s="48">
        <v>15.531248075416293</v>
      </c>
      <c r="G1085" s="15">
        <v>227.30179462413102</v>
      </c>
      <c r="H1085" s="15">
        <v>195.29132085650372</v>
      </c>
      <c r="I1085" s="15">
        <v>178.09369591922706</v>
      </c>
      <c r="J1085" s="15">
        <v>183.27865886336639</v>
      </c>
      <c r="K1085" s="15">
        <v>156.51434646772245</v>
      </c>
    </row>
    <row r="1086" spans="1:11">
      <c r="A1086" s="66" t="s">
        <v>872</v>
      </c>
      <c r="B1086" s="15">
        <v>17.518388582268042</v>
      </c>
      <c r="C1086" s="15">
        <v>16.506994416138735</v>
      </c>
      <c r="D1086" s="15">
        <v>16.212511177277239</v>
      </c>
      <c r="E1086" s="15">
        <v>15.732042491696291</v>
      </c>
      <c r="F1086" s="48">
        <v>15.383861403286284</v>
      </c>
      <c r="G1086" s="15">
        <v>151.56547575516765</v>
      </c>
      <c r="H1086" s="15">
        <v>127.87455371575331</v>
      </c>
      <c r="I1086" s="15">
        <v>113.97211839965739</v>
      </c>
      <c r="J1086" s="15">
        <v>113.22413449142211</v>
      </c>
      <c r="K1086" s="15">
        <v>100.5483992770794</v>
      </c>
    </row>
    <row r="1087" spans="1:11">
      <c r="A1087" s="66" t="s">
        <v>5</v>
      </c>
      <c r="B1087" s="15">
        <v>8.9105371915094818</v>
      </c>
      <c r="C1087" s="15">
        <v>9.0324143163598709</v>
      </c>
      <c r="D1087" s="15">
        <v>26.917103078063814</v>
      </c>
      <c r="E1087" s="15">
        <v>26.702981411988993</v>
      </c>
      <c r="F1087" s="48">
        <v>29.203060613630413</v>
      </c>
      <c r="G1087" s="15">
        <v>18.772260848786715</v>
      </c>
      <c r="H1087" s="15">
        <v>15.918139905502878</v>
      </c>
      <c r="I1087" s="15">
        <v>45.561645412062887</v>
      </c>
      <c r="J1087" s="15">
        <v>41.486522805418751</v>
      </c>
      <c r="K1087" s="15">
        <v>40.846372579922487</v>
      </c>
    </row>
    <row r="1088" spans="1:11">
      <c r="A1088" s="66" t="s">
        <v>873</v>
      </c>
      <c r="B1088" s="15">
        <v>7.4398762496963888</v>
      </c>
      <c r="C1088" s="15">
        <v>7.4577670568485921</v>
      </c>
      <c r="D1088" s="15">
        <v>8.0702554345386375</v>
      </c>
      <c r="E1088" s="15">
        <v>8.4948171341110612</v>
      </c>
      <c r="F1088" s="48">
        <v>9.3583615339777708</v>
      </c>
      <c r="G1088" s="15">
        <v>51.106696374678307</v>
      </c>
      <c r="H1088" s="15">
        <v>48.114167205123181</v>
      </c>
      <c r="I1088" s="15">
        <v>53.568877690086751</v>
      </c>
      <c r="J1088" s="15">
        <v>92.570748596625904</v>
      </c>
      <c r="K1088" s="15">
        <v>78.300729057641803</v>
      </c>
    </row>
    <row r="1089" spans="1:11">
      <c r="A1089" s="66" t="s">
        <v>874</v>
      </c>
      <c r="B1089" s="15">
        <v>23.661415052233714</v>
      </c>
      <c r="C1089" s="15">
        <v>25.8249089935887</v>
      </c>
      <c r="D1089" s="15">
        <v>21.832606806828679</v>
      </c>
      <c r="E1089" s="15">
        <v>21.742139689068878</v>
      </c>
      <c r="F1089" s="48">
        <v>23.104657455311475</v>
      </c>
      <c r="G1089" s="15" t="s">
        <v>989</v>
      </c>
      <c r="H1089" s="15" t="s">
        <v>989</v>
      </c>
      <c r="I1089" s="15" t="s">
        <v>989</v>
      </c>
      <c r="J1089" s="15" t="s">
        <v>989</v>
      </c>
      <c r="K1089" s="15" t="s">
        <v>989</v>
      </c>
    </row>
    <row r="1090" spans="1:11">
      <c r="A1090" s="66" t="s">
        <v>6</v>
      </c>
      <c r="B1090" s="15">
        <v>3.0529867135588145</v>
      </c>
      <c r="C1090" s="15">
        <v>2.9453140697350069</v>
      </c>
      <c r="D1090" s="15">
        <v>2.9542114674775259</v>
      </c>
      <c r="E1090" s="15">
        <v>2.8744622694487383</v>
      </c>
      <c r="F1090" s="48">
        <v>2.8561113267080742</v>
      </c>
      <c r="G1090" s="15">
        <v>2.1411486628409873</v>
      </c>
      <c r="H1090" s="15">
        <v>1.9438907614638445</v>
      </c>
      <c r="I1090" s="15">
        <v>2.0542262327961494</v>
      </c>
      <c r="J1090" s="15">
        <v>2.064360170388722</v>
      </c>
      <c r="K1090" s="15">
        <v>2.0571336849012622</v>
      </c>
    </row>
    <row r="1091" spans="1:11">
      <c r="A1091" s="66" t="s">
        <v>875</v>
      </c>
      <c r="B1091" s="15">
        <v>43.65895867836452</v>
      </c>
      <c r="C1091" s="15">
        <v>50.016371194223368</v>
      </c>
      <c r="D1091" s="15">
        <v>61.943818395810212</v>
      </c>
      <c r="E1091" s="15">
        <v>69.453307150086218</v>
      </c>
      <c r="F1091" s="48">
        <v>6.5575844938897623</v>
      </c>
      <c r="G1091" s="15">
        <v>59.179645388686666</v>
      </c>
      <c r="H1091" s="15">
        <v>64.834298907338805</v>
      </c>
      <c r="I1091" s="15">
        <v>85.851075273770064</v>
      </c>
      <c r="J1091" s="15">
        <v>94.182905707835957</v>
      </c>
      <c r="K1091" s="15">
        <v>10.708007612678239</v>
      </c>
    </row>
    <row r="1092" spans="1:11">
      <c r="A1092" s="66" t="s">
        <v>7</v>
      </c>
      <c r="B1092" s="15">
        <v>3.8213334492887747</v>
      </c>
      <c r="C1092" s="15">
        <v>4.0925694745983501</v>
      </c>
      <c r="D1092" s="15">
        <v>4.1487977561262088</v>
      </c>
      <c r="E1092" s="15">
        <v>4.1439309192143954</v>
      </c>
      <c r="F1092" s="48">
        <v>3.4543575695483821</v>
      </c>
      <c r="G1092" s="15">
        <v>5.25755046857679</v>
      </c>
      <c r="H1092" s="15">
        <v>4.9064652387500871</v>
      </c>
      <c r="I1092" s="15">
        <v>4.8884387673778402</v>
      </c>
      <c r="J1092" s="15">
        <v>5.3296338530873282</v>
      </c>
      <c r="K1092" s="15" t="s">
        <v>989</v>
      </c>
    </row>
    <row r="1093" spans="1:11">
      <c r="A1093" s="66" t="s">
        <v>8</v>
      </c>
      <c r="B1093" s="15">
        <v>7.1773447405102724</v>
      </c>
      <c r="C1093" s="15">
        <v>6.6090894891931979</v>
      </c>
      <c r="D1093" s="15">
        <v>6.4654458341671699</v>
      </c>
      <c r="E1093" s="15">
        <v>6.4602526316802571</v>
      </c>
      <c r="F1093" s="48">
        <v>7.4598829777513416</v>
      </c>
      <c r="G1093" s="15">
        <v>8.7691541963750232</v>
      </c>
      <c r="H1093" s="15">
        <v>5.4893905345451746</v>
      </c>
      <c r="I1093" s="15">
        <v>5.670616751777108</v>
      </c>
      <c r="J1093" s="15">
        <v>6.3582702328816536</v>
      </c>
      <c r="K1093" s="15">
        <v>6.272056842097812</v>
      </c>
    </row>
    <row r="1094" spans="1:11">
      <c r="A1094" s="66" t="s">
        <v>876</v>
      </c>
      <c r="B1094" s="15">
        <v>0.42451087798303633</v>
      </c>
      <c r="C1094" s="15">
        <v>0.7379231944144472</v>
      </c>
      <c r="D1094" s="15">
        <v>4.114400760166121</v>
      </c>
      <c r="E1094" s="15">
        <v>4.2862167978134833</v>
      </c>
      <c r="F1094" s="48">
        <v>4.3877687878699465</v>
      </c>
      <c r="G1094" s="15">
        <v>0.84170302454015633</v>
      </c>
      <c r="H1094" s="15">
        <v>1.2605290196841941</v>
      </c>
      <c r="I1094" s="15">
        <v>7.0926392617853136</v>
      </c>
      <c r="J1094" s="15">
        <v>6.9768730663567089</v>
      </c>
      <c r="K1094" s="15">
        <v>6.791409706290553</v>
      </c>
    </row>
    <row r="1095" spans="1:11">
      <c r="A1095" s="65" t="s">
        <v>9</v>
      </c>
      <c r="B1095" s="15">
        <v>43.007808846668304</v>
      </c>
      <c r="C1095" s="15">
        <v>46.26873821523494</v>
      </c>
      <c r="D1095" s="15">
        <v>43.665460935878727</v>
      </c>
      <c r="E1095" s="15">
        <v>40.595528119924495</v>
      </c>
      <c r="F1095" s="48" t="s">
        <v>989</v>
      </c>
      <c r="G1095" s="15">
        <v>25.293568413701486</v>
      </c>
      <c r="H1095" s="15">
        <v>23.146024948180347</v>
      </c>
      <c r="I1095" s="15">
        <v>21.369767045493134</v>
      </c>
      <c r="J1095" s="15">
        <v>22.964713615560601</v>
      </c>
      <c r="K1095" s="15" t="s">
        <v>989</v>
      </c>
    </row>
    <row r="1096" spans="1:11">
      <c r="A1096" s="65" t="s">
        <v>176</v>
      </c>
      <c r="B1096" s="15" t="s">
        <v>989</v>
      </c>
      <c r="C1096" s="15">
        <v>10.005930751737052</v>
      </c>
      <c r="D1096" s="15">
        <v>9.9728951497468774</v>
      </c>
      <c r="E1096" s="15">
        <v>11.695683971747416</v>
      </c>
      <c r="F1096" s="48" t="s">
        <v>989</v>
      </c>
      <c r="G1096" s="15" t="s">
        <v>989</v>
      </c>
      <c r="H1096" s="15">
        <v>92.086469771225552</v>
      </c>
      <c r="I1096" s="15">
        <v>87.102517536657999</v>
      </c>
      <c r="J1096" s="15">
        <v>96.782484591815859</v>
      </c>
      <c r="K1096" s="15" t="s">
        <v>989</v>
      </c>
    </row>
    <row r="1097" spans="1:11" ht="14.25">
      <c r="A1097" s="85" t="s">
        <v>1290</v>
      </c>
      <c r="B1097" s="47">
        <v>14.032065021826519</v>
      </c>
      <c r="C1097" s="47">
        <v>13.321721987589026</v>
      </c>
      <c r="D1097" s="47">
        <v>14.096271350099512</v>
      </c>
      <c r="E1097" s="47">
        <v>14.534868003659126</v>
      </c>
      <c r="F1097" s="53">
        <v>11.312083270706884</v>
      </c>
      <c r="G1097" s="16">
        <v>22.615878424453005</v>
      </c>
      <c r="H1097" s="16">
        <v>25.645963549079827</v>
      </c>
      <c r="I1097" s="16">
        <v>26.529733716776963</v>
      </c>
      <c r="J1097" s="16">
        <v>27.941363054871807</v>
      </c>
      <c r="K1097" s="16">
        <v>22.851764096729788</v>
      </c>
    </row>
    <row r="1098" spans="1:11" ht="14.25" customHeight="1">
      <c r="A1098" s="928" t="s">
        <v>836</v>
      </c>
      <c r="B1098" s="929"/>
      <c r="C1098" s="929"/>
      <c r="D1098" s="929"/>
      <c r="E1098" s="929"/>
      <c r="F1098" s="929"/>
      <c r="G1098" s="929"/>
      <c r="H1098" s="929"/>
      <c r="I1098" s="929"/>
      <c r="J1098" s="929"/>
      <c r="K1098" s="929"/>
    </row>
    <row r="1099" spans="1:11" ht="63.75" customHeight="1">
      <c r="A1099" s="930" t="s">
        <v>1299</v>
      </c>
      <c r="B1099" s="930"/>
      <c r="C1099" s="930"/>
      <c r="D1099" s="930"/>
      <c r="E1099" s="930"/>
      <c r="F1099" s="930"/>
      <c r="G1099" s="930"/>
      <c r="H1099" s="930"/>
      <c r="I1099" s="930"/>
      <c r="J1099" s="930"/>
      <c r="K1099" s="930"/>
    </row>
    <row r="1100" spans="1:11" ht="12.75" customHeight="1">
      <c r="A1100" s="246"/>
      <c r="B1100" s="246"/>
      <c r="C1100" s="246"/>
      <c r="D1100" s="246"/>
      <c r="E1100" s="246"/>
      <c r="F1100" s="246"/>
      <c r="G1100" s="246"/>
      <c r="H1100" s="246"/>
      <c r="I1100" s="246"/>
      <c r="J1100" s="246"/>
      <c r="K1100" s="246"/>
    </row>
    <row r="1101" spans="1:11" ht="12.75" customHeight="1">
      <c r="A1101" s="8"/>
    </row>
    <row r="1102" spans="1:11" ht="12.75" customHeight="1">
      <c r="A1102" s="8"/>
    </row>
    <row r="1103" spans="1:11" ht="12.75" customHeight="1">
      <c r="A1103" s="8"/>
    </row>
    <row r="1104" spans="1:11" ht="12.75" customHeight="1">
      <c r="A1104" s="924" t="s">
        <v>603</v>
      </c>
      <c r="B1104" s="924"/>
      <c r="C1104" s="924"/>
      <c r="D1104" s="924"/>
      <c r="E1104" s="924"/>
      <c r="F1104" s="924"/>
      <c r="G1104" s="924"/>
      <c r="H1104" s="924"/>
      <c r="I1104" s="924"/>
      <c r="J1104" s="924"/>
      <c r="K1104" s="924"/>
    </row>
    <row r="1105" spans="1:11" ht="15" customHeight="1">
      <c r="A1105" s="949" t="s">
        <v>383</v>
      </c>
      <c r="B1105" s="950"/>
      <c r="C1105" s="950"/>
      <c r="D1105" s="950"/>
      <c r="E1105" s="950"/>
      <c r="F1105" s="950"/>
      <c r="G1105" s="950"/>
      <c r="H1105" s="950"/>
      <c r="I1105" s="950"/>
      <c r="J1105" s="950"/>
      <c r="K1105" s="950"/>
    </row>
    <row r="1106" spans="1:11" ht="14.25">
      <c r="A1106" s="57" t="s">
        <v>966</v>
      </c>
    </row>
    <row r="1107" spans="1:11">
      <c r="A1107" s="58"/>
      <c r="C1107" s="88"/>
      <c r="D1107" s="88"/>
      <c r="E1107" s="88"/>
      <c r="F1107" s="88"/>
    </row>
    <row r="1108" spans="1:11" ht="15" customHeight="1">
      <c r="A1108" s="56"/>
      <c r="B1108" s="927" t="s">
        <v>0</v>
      </c>
      <c r="C1108" s="927"/>
      <c r="D1108" s="927"/>
      <c r="E1108" s="927"/>
      <c r="F1108" s="937"/>
      <c r="G1108" s="927" t="s">
        <v>1</v>
      </c>
      <c r="H1108" s="927"/>
      <c r="I1108" s="927"/>
      <c r="J1108" s="927"/>
      <c r="K1108" s="927"/>
    </row>
    <row r="1109" spans="1:11">
      <c r="A1109" s="59"/>
      <c r="B1109" s="231">
        <v>40544</v>
      </c>
      <c r="C1109" s="231">
        <v>40909</v>
      </c>
      <c r="D1109" s="231">
        <v>41275</v>
      </c>
      <c r="E1109" s="231">
        <v>41640</v>
      </c>
      <c r="F1109" s="232">
        <v>42005</v>
      </c>
      <c r="G1109" s="231">
        <v>40544</v>
      </c>
      <c r="H1109" s="231">
        <v>40909</v>
      </c>
      <c r="I1109" s="231">
        <v>41275</v>
      </c>
      <c r="J1109" s="231">
        <v>41640</v>
      </c>
      <c r="K1109" s="231">
        <v>42005</v>
      </c>
    </row>
    <row r="1110" spans="1:11">
      <c r="A1110" s="63" t="s">
        <v>33</v>
      </c>
      <c r="B1110" s="29">
        <v>7104.2706774898543</v>
      </c>
      <c r="C1110" s="29">
        <v>7408.0700205355879</v>
      </c>
      <c r="D1110" s="29">
        <v>7437.5192992460798</v>
      </c>
      <c r="E1110" s="29">
        <v>7110.0907414682642</v>
      </c>
      <c r="F1110" s="34">
        <v>6122.9046957521387</v>
      </c>
      <c r="G1110" s="29">
        <v>5987.5709064418779</v>
      </c>
      <c r="H1110" s="29">
        <v>6086.7023493294764</v>
      </c>
      <c r="I1110" s="29">
        <v>5661.9792563706005</v>
      </c>
      <c r="J1110" s="29">
        <v>5059.7157964196431</v>
      </c>
      <c r="K1110" s="29">
        <v>4324.1257331397455</v>
      </c>
    </row>
    <row r="1111" spans="1:11">
      <c r="A1111" s="66" t="s">
        <v>495</v>
      </c>
      <c r="B1111" s="29">
        <v>5409.3758670010702</v>
      </c>
      <c r="C1111" s="29">
        <v>4694.5258641629034</v>
      </c>
      <c r="D1111" s="29">
        <v>5277.681038809018</v>
      </c>
      <c r="E1111" s="29">
        <v>8858.1913573245238</v>
      </c>
      <c r="F1111" s="34">
        <v>6780.8688404310496</v>
      </c>
      <c r="G1111" s="29">
        <v>92.83922965430142</v>
      </c>
      <c r="H1111" s="29">
        <v>91.481430647397531</v>
      </c>
      <c r="I1111" s="29">
        <v>103.92942480178856</v>
      </c>
      <c r="J1111" s="29">
        <v>159.25176266432743</v>
      </c>
      <c r="K1111" s="29">
        <v>112.4599460700496</v>
      </c>
    </row>
    <row r="1112" spans="1:11">
      <c r="A1112" s="66" t="s">
        <v>497</v>
      </c>
      <c r="B1112" s="29">
        <v>12051.243388868983</v>
      </c>
      <c r="C1112" s="29">
        <v>12905.633143734014</v>
      </c>
      <c r="D1112" s="29">
        <v>14018.126844711875</v>
      </c>
      <c r="E1112" s="29">
        <v>13675.447464645178</v>
      </c>
      <c r="F1112" s="34">
        <v>10199.247756911373</v>
      </c>
      <c r="G1112" s="29">
        <v>1475.2122268004298</v>
      </c>
      <c r="H1112" s="29">
        <v>1944.6133887468029</v>
      </c>
      <c r="I1112" s="29">
        <v>2578.2127252950709</v>
      </c>
      <c r="J1112" s="29">
        <v>2134.4919658555232</v>
      </c>
      <c r="K1112" s="29">
        <v>1206.7576958097466</v>
      </c>
    </row>
    <row r="1113" spans="1:11">
      <c r="A1113" s="66" t="s">
        <v>496</v>
      </c>
      <c r="B1113" s="29">
        <v>1794.1126808922975</v>
      </c>
      <c r="C1113" s="29">
        <v>2044.7931101745519</v>
      </c>
      <c r="D1113" s="29">
        <v>2176.7512526278856</v>
      </c>
      <c r="E1113" s="29">
        <v>2191.7405916558446</v>
      </c>
      <c r="F1113" s="34">
        <v>2010.0317679337661</v>
      </c>
      <c r="G1113" s="29">
        <v>588.04267487047412</v>
      </c>
      <c r="H1113" s="29">
        <v>574.9117671324932</v>
      </c>
      <c r="I1113" s="29">
        <v>593.52725099202348</v>
      </c>
      <c r="J1113" s="29">
        <v>581.68996539867601</v>
      </c>
      <c r="K1113" s="29">
        <v>529.38869211083545</v>
      </c>
    </row>
    <row r="1114" spans="1:11">
      <c r="A1114" s="66" t="s">
        <v>498</v>
      </c>
      <c r="B1114" s="29">
        <v>72124.879099575934</v>
      </c>
      <c r="C1114" s="29">
        <v>99644.786443564357</v>
      </c>
      <c r="D1114" s="29">
        <v>142158.81008170251</v>
      </c>
      <c r="E1114" s="29">
        <v>175606.74106270753</v>
      </c>
      <c r="F1114" s="34" t="s">
        <v>989</v>
      </c>
      <c r="G1114" s="29" t="s">
        <v>989</v>
      </c>
      <c r="H1114" s="29" t="s">
        <v>989</v>
      </c>
      <c r="I1114" s="29" t="s">
        <v>989</v>
      </c>
      <c r="J1114" s="29" t="s">
        <v>989</v>
      </c>
      <c r="K1114" s="29" t="s">
        <v>989</v>
      </c>
    </row>
    <row r="1115" spans="1:11">
      <c r="A1115" s="66" t="s">
        <v>158</v>
      </c>
      <c r="B1115" s="29">
        <v>34122.111004031882</v>
      </c>
      <c r="C1115" s="29">
        <v>30962.008008043373</v>
      </c>
      <c r="D1115" s="29">
        <v>30798.471926197381</v>
      </c>
      <c r="E1115" s="29">
        <v>31894.270049798128</v>
      </c>
      <c r="F1115" s="34">
        <v>23988.763233283909</v>
      </c>
      <c r="G1115" s="29">
        <v>1842.4960271106734</v>
      </c>
      <c r="H1115" s="29">
        <v>1683.0962447462332</v>
      </c>
      <c r="I1115" s="29">
        <v>1857.7271358676601</v>
      </c>
      <c r="J1115" s="29">
        <v>2008.844625868225</v>
      </c>
      <c r="K1115" s="29">
        <v>1582.2178416677421</v>
      </c>
    </row>
    <row r="1116" spans="1:11">
      <c r="A1116" s="852" t="s">
        <v>159</v>
      </c>
      <c r="B1116" s="29">
        <v>79368.087883552507</v>
      </c>
      <c r="C1116" s="29">
        <v>74522.997709045696</v>
      </c>
      <c r="D1116" s="29">
        <v>75649.148595956853</v>
      </c>
      <c r="E1116" s="29">
        <v>65599.739220896925</v>
      </c>
      <c r="F1116" s="34">
        <v>58069.264547888277</v>
      </c>
      <c r="G1116" s="29">
        <v>18474.622388902717</v>
      </c>
      <c r="H1116" s="29">
        <v>16980.278028289726</v>
      </c>
      <c r="I1116" s="29">
        <v>17723.530760381964</v>
      </c>
      <c r="J1116" s="29">
        <v>4256.3854517192631</v>
      </c>
      <c r="K1116" s="29">
        <v>4277.7242119136881</v>
      </c>
    </row>
    <row r="1117" spans="1:11">
      <c r="A1117" s="65" t="s">
        <v>693</v>
      </c>
      <c r="B1117" s="30" t="s">
        <v>989</v>
      </c>
      <c r="C1117" s="30" t="s">
        <v>989</v>
      </c>
      <c r="D1117" s="30" t="s">
        <v>989</v>
      </c>
      <c r="E1117" s="30" t="s">
        <v>989</v>
      </c>
      <c r="F1117" s="44" t="s">
        <v>989</v>
      </c>
      <c r="G1117" s="30" t="s">
        <v>989</v>
      </c>
      <c r="H1117" s="30" t="s">
        <v>989</v>
      </c>
      <c r="I1117" s="30" t="s">
        <v>989</v>
      </c>
      <c r="J1117" s="30" t="s">
        <v>989</v>
      </c>
      <c r="K1117" s="30" t="s">
        <v>989</v>
      </c>
    </row>
    <row r="1118" spans="1:11">
      <c r="A1118" s="66" t="s">
        <v>924</v>
      </c>
      <c r="B1118" s="30">
        <v>15922.420184977822</v>
      </c>
      <c r="C1118" s="30">
        <v>13228.188798259689</v>
      </c>
      <c r="D1118" s="30">
        <v>13310.654332755517</v>
      </c>
      <c r="E1118" s="30">
        <v>13369.585902216309</v>
      </c>
      <c r="F1118" s="44">
        <v>14180.378430127636</v>
      </c>
      <c r="G1118" s="30">
        <v>17.859920628288673</v>
      </c>
      <c r="H1118" s="30">
        <v>20.247010602682469</v>
      </c>
      <c r="I1118" s="30">
        <v>21.620367290633965</v>
      </c>
      <c r="J1118" s="30">
        <v>28.51018502411441</v>
      </c>
      <c r="K1118" s="30">
        <v>25.765935970549627</v>
      </c>
    </row>
    <row r="1119" spans="1:11">
      <c r="A1119" s="65" t="s">
        <v>119</v>
      </c>
      <c r="B1119" s="29">
        <v>11228.062134366337</v>
      </c>
      <c r="C1119" s="29">
        <v>10082.950982569735</v>
      </c>
      <c r="D1119" s="29">
        <v>10665.80979357159</v>
      </c>
      <c r="E1119" s="29">
        <v>9669.3170735555123</v>
      </c>
      <c r="F1119" s="34">
        <v>7695.5671102578071</v>
      </c>
      <c r="G1119" s="29">
        <v>495.76287121306524</v>
      </c>
      <c r="H1119" s="29">
        <v>494.86504990138826</v>
      </c>
      <c r="I1119" s="29">
        <v>473.49946006431395</v>
      </c>
      <c r="J1119" s="29">
        <v>420.29842242047897</v>
      </c>
      <c r="K1119" s="29">
        <v>397.77192700688079</v>
      </c>
    </row>
    <row r="1120" spans="1:11" ht="14.25">
      <c r="A1120" s="854" t="s">
        <v>664</v>
      </c>
      <c r="B1120" s="29">
        <v>33301.704877480734</v>
      </c>
      <c r="C1120" s="29">
        <v>32802.678810381462</v>
      </c>
      <c r="D1120" s="29">
        <v>29063.093070519368</v>
      </c>
      <c r="E1120" s="29">
        <v>26997.249630291666</v>
      </c>
      <c r="F1120" s="34" t="s">
        <v>989</v>
      </c>
      <c r="G1120" s="30" t="s">
        <v>989</v>
      </c>
      <c r="H1120" s="30" t="s">
        <v>989</v>
      </c>
      <c r="I1120" s="30" t="s">
        <v>989</v>
      </c>
      <c r="J1120" s="30" t="s">
        <v>989</v>
      </c>
      <c r="K1120" s="29" t="s">
        <v>989</v>
      </c>
    </row>
    <row r="1121" spans="1:11">
      <c r="A1121" s="66" t="s">
        <v>871</v>
      </c>
      <c r="B1121" s="29">
        <v>11174.577273916851</v>
      </c>
      <c r="C1121" s="29">
        <v>11668.146225862558</v>
      </c>
      <c r="D1121" s="29">
        <v>12669.086809614262</v>
      </c>
      <c r="E1121" s="29">
        <v>14518.499791116765</v>
      </c>
      <c r="F1121" s="34">
        <v>15606.082647659283</v>
      </c>
      <c r="G1121" s="30">
        <v>145.13692322964329</v>
      </c>
      <c r="H1121" s="30">
        <v>156.34517517393155</v>
      </c>
      <c r="I1121" s="30">
        <v>164.78811915546464</v>
      </c>
      <c r="J1121" s="30">
        <v>168.69297202863601</v>
      </c>
      <c r="K1121" s="29">
        <v>158.90721172966619</v>
      </c>
    </row>
    <row r="1122" spans="1:11">
      <c r="A1122" s="66" t="s">
        <v>872</v>
      </c>
      <c r="B1122" s="29">
        <v>19626.594842882078</v>
      </c>
      <c r="C1122" s="29">
        <v>18731.61899107719</v>
      </c>
      <c r="D1122" s="29">
        <v>19624.078595026436</v>
      </c>
      <c r="E1122" s="29">
        <v>19514.54380635119</v>
      </c>
      <c r="F1122" s="34">
        <v>16926.820578087547</v>
      </c>
      <c r="G1122" s="30">
        <v>20.370973880870249</v>
      </c>
      <c r="H1122" s="30">
        <v>21.4297756008657</v>
      </c>
      <c r="I1122" s="30">
        <v>22.571372625807715</v>
      </c>
      <c r="J1122" s="30">
        <v>22.586558281885655</v>
      </c>
      <c r="K1122" s="29">
        <v>22.001801438122872</v>
      </c>
    </row>
    <row r="1123" spans="1:11">
      <c r="A1123" s="66" t="s">
        <v>5</v>
      </c>
      <c r="B1123" s="29">
        <v>7440.1272716953017</v>
      </c>
      <c r="C1123" s="29">
        <v>6981.9588504521344</v>
      </c>
      <c r="D1123" s="29">
        <v>22817.784904919914</v>
      </c>
      <c r="E1123" s="29">
        <v>23044.246610986516</v>
      </c>
      <c r="F1123" s="34">
        <v>21502.129213816061</v>
      </c>
      <c r="G1123" s="29">
        <v>390.85946796452401</v>
      </c>
      <c r="H1123" s="29">
        <v>372.86877882720114</v>
      </c>
      <c r="I1123" s="29">
        <v>369.00347046176717</v>
      </c>
      <c r="J1123" s="29">
        <v>290.11539855061443</v>
      </c>
      <c r="K1123" s="29">
        <v>271.42984502001974</v>
      </c>
    </row>
    <row r="1124" spans="1:11">
      <c r="A1124" s="66" t="s">
        <v>873</v>
      </c>
      <c r="B1124" s="29">
        <v>14770.393209188869</v>
      </c>
      <c r="C1124" s="29">
        <v>15682.70471394268</v>
      </c>
      <c r="D1124" s="29">
        <v>17516.390708577535</v>
      </c>
      <c r="E1124" s="29">
        <v>16877.647383116524</v>
      </c>
      <c r="F1124" s="34">
        <v>12029.052930567783</v>
      </c>
      <c r="G1124" s="29">
        <v>49.147958941024569</v>
      </c>
      <c r="H1124" s="29">
        <v>41.870609613998042</v>
      </c>
      <c r="I1124" s="29">
        <v>48.860153512562256</v>
      </c>
      <c r="J1124" s="29">
        <v>48.551237327911117</v>
      </c>
      <c r="K1124" s="29">
        <v>31.871605424278695</v>
      </c>
    </row>
    <row r="1125" spans="1:11">
      <c r="A1125" s="66" t="s">
        <v>874</v>
      </c>
      <c r="B1125" s="29">
        <v>923.74316400000009</v>
      </c>
      <c r="C1125" s="29">
        <v>1079.1663762666667</v>
      </c>
      <c r="D1125" s="29">
        <v>1218.7110808</v>
      </c>
      <c r="E1125" s="29">
        <v>1380.9960661333332</v>
      </c>
      <c r="F1125" s="34">
        <v>1422.0831842666666</v>
      </c>
      <c r="G1125" s="15">
        <v>0.11317066666666667</v>
      </c>
      <c r="H1125" s="15">
        <v>0.12598933333333334</v>
      </c>
      <c r="I1125" s="15">
        <v>0.14371573333333335</v>
      </c>
      <c r="J1125" s="15">
        <v>0.15250346666666667</v>
      </c>
      <c r="K1125" s="15">
        <v>0.16895946666666667</v>
      </c>
    </row>
    <row r="1126" spans="1:11">
      <c r="A1126" s="66" t="s">
        <v>6</v>
      </c>
      <c r="B1126" s="29">
        <v>157.1943183082916</v>
      </c>
      <c r="C1126" s="29">
        <v>170.4161406737617</v>
      </c>
      <c r="D1126" s="29">
        <v>185.24566131223526</v>
      </c>
      <c r="E1126" s="29">
        <v>192.01729855575726</v>
      </c>
      <c r="F1126" s="34">
        <v>215.09791330278563</v>
      </c>
      <c r="G1126" s="29">
        <v>58.35055250814851</v>
      </c>
      <c r="H1126" s="29">
        <v>63.727785868608464</v>
      </c>
      <c r="I1126" s="29">
        <v>68.163690561815699</v>
      </c>
      <c r="J1126" s="29">
        <v>72.307245679109784</v>
      </c>
      <c r="K1126" s="29">
        <v>70.615968434067938</v>
      </c>
    </row>
    <row r="1127" spans="1:11">
      <c r="A1127" s="66" t="s">
        <v>875</v>
      </c>
      <c r="B1127" s="29">
        <v>2144.2708093202814</v>
      </c>
      <c r="C1127" s="29">
        <v>2095.3072115712544</v>
      </c>
      <c r="D1127" s="29">
        <v>2107.5960673575132</v>
      </c>
      <c r="E1127" s="29">
        <v>2032.0085446329767</v>
      </c>
      <c r="F1127" s="34">
        <v>1870.141839855698</v>
      </c>
      <c r="G1127" s="29">
        <v>139.33223728112503</v>
      </c>
      <c r="H1127" s="29">
        <v>151.99700986601701</v>
      </c>
      <c r="I1127" s="29">
        <v>136.72188839378236</v>
      </c>
      <c r="J1127" s="29">
        <v>115.11635660272961</v>
      </c>
      <c r="K1127" s="29">
        <v>101.7395608187593</v>
      </c>
    </row>
    <row r="1128" spans="1:11">
      <c r="A1128" s="66" t="s">
        <v>7</v>
      </c>
      <c r="B1128" s="29">
        <v>1940.8834958082216</v>
      </c>
      <c r="C1128" s="29">
        <v>2013.508710874094</v>
      </c>
      <c r="D1128" s="29">
        <v>2175.7793122776702</v>
      </c>
      <c r="E1128" s="29">
        <v>2151.782177488069</v>
      </c>
      <c r="F1128" s="34">
        <v>1546.2798158894063</v>
      </c>
      <c r="G1128" s="29">
        <v>83.616291512524938</v>
      </c>
      <c r="H1128" s="29">
        <v>80.416403885855289</v>
      </c>
      <c r="I1128" s="29">
        <v>84.882254651820219</v>
      </c>
      <c r="J1128" s="29">
        <v>81.298290679012965</v>
      </c>
      <c r="K1128" s="29">
        <v>56.639559751401542</v>
      </c>
    </row>
    <row r="1129" spans="1:11">
      <c r="A1129" s="66" t="s">
        <v>8</v>
      </c>
      <c r="B1129" s="29">
        <v>4853.7395106950989</v>
      </c>
      <c r="C1129" s="29">
        <v>4233.2243734459698</v>
      </c>
      <c r="D1129" s="29">
        <v>4260.5415706131389</v>
      </c>
      <c r="E1129" s="29">
        <v>4372.6609358783671</v>
      </c>
      <c r="F1129" s="34">
        <v>4832.7737699491008</v>
      </c>
      <c r="G1129" s="29">
        <v>80.912010067626525</v>
      </c>
      <c r="H1129" s="29">
        <v>87.963795632588088</v>
      </c>
      <c r="I1129" s="29">
        <v>92.107984252507961</v>
      </c>
      <c r="J1129" s="29">
        <v>92.895438741973663</v>
      </c>
      <c r="K1129" s="29">
        <v>84.987208395641517</v>
      </c>
    </row>
    <row r="1130" spans="1:11">
      <c r="A1130" s="66" t="s">
        <v>876</v>
      </c>
      <c r="B1130" s="29" t="s">
        <v>989</v>
      </c>
      <c r="C1130" s="29">
        <v>213.46839274755928</v>
      </c>
      <c r="D1130" s="29">
        <v>2992.6224257087256</v>
      </c>
      <c r="E1130" s="29">
        <v>3030.2532794003387</v>
      </c>
      <c r="F1130" s="34">
        <v>2795.2682165441174</v>
      </c>
      <c r="G1130" s="29" t="s">
        <v>381</v>
      </c>
      <c r="H1130" s="29" t="s">
        <v>381</v>
      </c>
      <c r="I1130" s="29" t="s">
        <v>381</v>
      </c>
      <c r="J1130" s="29" t="s">
        <v>381</v>
      </c>
      <c r="K1130" s="29" t="s">
        <v>381</v>
      </c>
    </row>
    <row r="1131" spans="1:11">
      <c r="A1131" s="65" t="s">
        <v>9</v>
      </c>
      <c r="B1131" s="29">
        <v>108231.04636217051</v>
      </c>
      <c r="C1131" s="29">
        <v>118902.83368440777</v>
      </c>
      <c r="D1131" s="29">
        <v>114968.33530130061</v>
      </c>
      <c r="E1131" s="29">
        <v>117751.79231065263</v>
      </c>
      <c r="F1131" s="34">
        <v>109955.29160727123</v>
      </c>
      <c r="G1131" s="29">
        <v>1674.5862144886516</v>
      </c>
      <c r="H1131" s="29">
        <v>1703.7101578780942</v>
      </c>
      <c r="I1131" s="29">
        <v>1743.0017899166442</v>
      </c>
      <c r="J1131" s="29">
        <v>1921.8744216678845</v>
      </c>
      <c r="K1131" s="29">
        <v>1903.3386465536128</v>
      </c>
    </row>
    <row r="1132" spans="1:11">
      <c r="A1132" s="65" t="s">
        <v>176</v>
      </c>
      <c r="B1132" s="29" t="s">
        <v>989</v>
      </c>
      <c r="C1132" s="29">
        <v>69404.249596000009</v>
      </c>
      <c r="D1132" s="29">
        <v>74297.925587000005</v>
      </c>
      <c r="E1132" s="29">
        <v>101200.88688400001</v>
      </c>
      <c r="F1132" s="34">
        <v>106335.741608</v>
      </c>
      <c r="G1132" s="29" t="s">
        <v>989</v>
      </c>
      <c r="H1132" s="29">
        <v>61793.413053999997</v>
      </c>
      <c r="I1132" s="29">
        <v>63225.035818999997</v>
      </c>
      <c r="J1132" s="29">
        <v>75363.096004999999</v>
      </c>
      <c r="K1132" s="29">
        <v>77121.902760000012</v>
      </c>
    </row>
    <row r="1133" spans="1:11" ht="14.25">
      <c r="A1133" s="85" t="s">
        <v>1290</v>
      </c>
      <c r="B1133" s="45" t="s">
        <v>381</v>
      </c>
      <c r="C1133" s="45" t="s">
        <v>381</v>
      </c>
      <c r="D1133" s="45" t="s">
        <v>381</v>
      </c>
      <c r="E1133" s="45" t="s">
        <v>381</v>
      </c>
      <c r="F1133" s="46" t="s">
        <v>381</v>
      </c>
      <c r="G1133" s="31">
        <v>31616.832046162632</v>
      </c>
      <c r="H1133" s="31">
        <v>92350.063805076687</v>
      </c>
      <c r="I1133" s="31">
        <v>94969.306639329559</v>
      </c>
      <c r="J1133" s="31">
        <v>92825.874603396675</v>
      </c>
      <c r="K1133" s="31">
        <v>92279.81511072148</v>
      </c>
    </row>
    <row r="1134" spans="1:11">
      <c r="A1134" s="8"/>
    </row>
    <row r="1135" spans="1:11">
      <c r="A1135" s="8"/>
    </row>
    <row r="1136" spans="1:11">
      <c r="A1136" s="8"/>
    </row>
    <row r="1137" spans="1:11">
      <c r="A1137" s="924" t="s">
        <v>186</v>
      </c>
      <c r="B1137" s="924"/>
      <c r="C1137" s="924"/>
      <c r="D1137" s="924"/>
      <c r="E1137" s="924"/>
      <c r="F1137" s="924"/>
      <c r="G1137" s="924"/>
      <c r="H1137" s="924"/>
      <c r="I1137" s="924"/>
      <c r="J1137" s="924"/>
      <c r="K1137" s="924"/>
    </row>
    <row r="1138" spans="1:11">
      <c r="A1138" s="8"/>
    </row>
    <row r="1139" spans="1:11" ht="15" customHeight="1">
      <c r="A1139" s="56"/>
      <c r="B1139" s="927" t="s">
        <v>2</v>
      </c>
      <c r="C1139" s="927"/>
      <c r="D1139" s="927"/>
      <c r="E1139" s="927"/>
      <c r="F1139" s="937"/>
      <c r="G1139" s="927" t="s">
        <v>337</v>
      </c>
      <c r="H1139" s="927"/>
      <c r="I1139" s="927"/>
      <c r="J1139" s="927"/>
      <c r="K1139" s="927"/>
    </row>
    <row r="1140" spans="1:11">
      <c r="A1140" s="59"/>
      <c r="B1140" s="231">
        <v>40544</v>
      </c>
      <c r="C1140" s="231">
        <v>40909</v>
      </c>
      <c r="D1140" s="231">
        <v>41275</v>
      </c>
      <c r="E1140" s="231">
        <v>41640</v>
      </c>
      <c r="F1140" s="232">
        <v>42005</v>
      </c>
      <c r="G1140" s="231">
        <v>40544</v>
      </c>
      <c r="H1140" s="231">
        <v>40909</v>
      </c>
      <c r="I1140" s="231">
        <v>41275</v>
      </c>
      <c r="J1140" s="231">
        <v>41640</v>
      </c>
      <c r="K1140" s="231">
        <v>42005</v>
      </c>
    </row>
    <row r="1141" spans="1:11">
      <c r="A1141" s="63" t="s">
        <v>33</v>
      </c>
      <c r="B1141" s="29">
        <v>1331.9125913206369</v>
      </c>
      <c r="C1141" s="29">
        <v>1254.2910379201689</v>
      </c>
      <c r="D1141" s="29">
        <v>1171.5238392851145</v>
      </c>
      <c r="E1141" s="29">
        <v>1104.4332892523648</v>
      </c>
      <c r="F1141" s="34">
        <v>916.99935503857455</v>
      </c>
      <c r="G1141" s="623" t="s">
        <v>381</v>
      </c>
      <c r="H1141" s="74" t="s">
        <v>381</v>
      </c>
      <c r="I1141" s="74" t="s">
        <v>381</v>
      </c>
      <c r="J1141" s="74" t="s">
        <v>381</v>
      </c>
      <c r="K1141" s="74" t="s">
        <v>381</v>
      </c>
    </row>
    <row r="1142" spans="1:11">
      <c r="A1142" s="66" t="s">
        <v>495</v>
      </c>
      <c r="B1142" s="29">
        <v>64.765799877451443</v>
      </c>
      <c r="C1142" s="29">
        <v>47.668877695203541</v>
      </c>
      <c r="D1142" s="29">
        <v>45.07482369049611</v>
      </c>
      <c r="E1142" s="29">
        <v>31.783251221226731</v>
      </c>
      <c r="F1142" s="34">
        <v>23.429998238866808</v>
      </c>
      <c r="G1142" s="623">
        <v>0.32228980358510312</v>
      </c>
      <c r="H1142" s="74">
        <v>0.29259889185062904</v>
      </c>
      <c r="I1142" s="74">
        <v>0.18658605102905568</v>
      </c>
      <c r="J1142" s="74">
        <v>0.47618077923978003</v>
      </c>
      <c r="K1142" s="74">
        <v>0.40583715644876928</v>
      </c>
    </row>
    <row r="1143" spans="1:11">
      <c r="A1143" s="66" t="s">
        <v>497</v>
      </c>
      <c r="B1143" s="29">
        <v>1663.4662182013615</v>
      </c>
      <c r="C1143" s="29">
        <v>1478.9074506393863</v>
      </c>
      <c r="D1143" s="29">
        <v>1350.1109321916224</v>
      </c>
      <c r="E1143" s="29">
        <v>1189.640499001996</v>
      </c>
      <c r="F1143" s="34">
        <v>761.71727259112834</v>
      </c>
      <c r="G1143" s="74">
        <v>1.2553409769497192</v>
      </c>
      <c r="H1143" s="74">
        <v>1.155939641943734</v>
      </c>
      <c r="I1143" s="74">
        <v>1.5268877574635502</v>
      </c>
      <c r="J1143" s="74">
        <v>0.75063787318979069</v>
      </c>
      <c r="K1143" s="74">
        <v>0.38656902387156677</v>
      </c>
    </row>
    <row r="1144" spans="1:11">
      <c r="A1144" s="66" t="s">
        <v>496</v>
      </c>
      <c r="B1144" s="29">
        <v>2965.8626454043861</v>
      </c>
      <c r="C1144" s="29">
        <v>2991.8917561398302</v>
      </c>
      <c r="D1144" s="29">
        <v>2849.9332818598182</v>
      </c>
      <c r="E1144" s="29">
        <v>2695.8466323647335</v>
      </c>
      <c r="F1144" s="34">
        <v>2344.2771876174038</v>
      </c>
      <c r="G1144" s="74" t="s">
        <v>989</v>
      </c>
      <c r="H1144" s="74" t="s">
        <v>989</v>
      </c>
      <c r="I1144" s="74" t="s">
        <v>989</v>
      </c>
      <c r="J1144" s="74" t="s">
        <v>989</v>
      </c>
      <c r="K1144" s="74" t="s">
        <v>989</v>
      </c>
    </row>
    <row r="1145" spans="1:11">
      <c r="A1145" s="66" t="s">
        <v>498</v>
      </c>
      <c r="B1145" s="29">
        <v>46602.044266103316</v>
      </c>
      <c r="C1145" s="29">
        <v>46949.087857267325</v>
      </c>
      <c r="D1145" s="29">
        <v>46453.667188044958</v>
      </c>
      <c r="E1145" s="29">
        <v>43951.542439929668</v>
      </c>
      <c r="F1145" s="34" t="s">
        <v>989</v>
      </c>
      <c r="G1145" s="74" t="s">
        <v>381</v>
      </c>
      <c r="H1145" s="74" t="s">
        <v>381</v>
      </c>
      <c r="I1145" s="74" t="s">
        <v>381</v>
      </c>
      <c r="J1145" s="74" t="s">
        <v>381</v>
      </c>
      <c r="K1145" s="74" t="s">
        <v>381</v>
      </c>
    </row>
    <row r="1146" spans="1:11">
      <c r="A1146" s="66" t="s">
        <v>158</v>
      </c>
      <c r="B1146" s="29">
        <v>2485.4176631741152</v>
      </c>
      <c r="C1146" s="29">
        <v>2090.8552388139619</v>
      </c>
      <c r="D1146" s="29">
        <v>1752.4638218672883</v>
      </c>
      <c r="E1146" s="29">
        <v>1612.9058972304374</v>
      </c>
      <c r="F1146" s="34">
        <v>1261.0053291105405</v>
      </c>
      <c r="G1146" s="74">
        <v>0.14078844638023238</v>
      </c>
      <c r="H1146" s="74">
        <v>0.14502191774333473</v>
      </c>
      <c r="I1146" s="74">
        <v>0.14481152877123946</v>
      </c>
      <c r="J1146" s="74">
        <v>0.32409053876567934</v>
      </c>
      <c r="K1146" s="74">
        <v>0.44550025620065747</v>
      </c>
    </row>
    <row r="1147" spans="1:11">
      <c r="A1147" s="853" t="s">
        <v>159</v>
      </c>
      <c r="B1147" s="29">
        <v>350.35544700559171</v>
      </c>
      <c r="C1147" s="29">
        <v>291.37400553343434</v>
      </c>
      <c r="D1147" s="29">
        <v>267.33649728245342</v>
      </c>
      <c r="E1147" s="29">
        <v>227.41629075545626</v>
      </c>
      <c r="F1147" s="34">
        <v>169.78571424302149</v>
      </c>
      <c r="G1147" s="74">
        <v>0.16963133501608152</v>
      </c>
      <c r="H1147" s="74">
        <v>0.15535769851211598</v>
      </c>
      <c r="I1147" s="74">
        <v>0.14338169464959485</v>
      </c>
      <c r="J1147" s="74">
        <v>0.58557136670488319</v>
      </c>
      <c r="K1147" s="74">
        <v>0.54048235888280416</v>
      </c>
    </row>
    <row r="1148" spans="1:11">
      <c r="A1148" s="66" t="s">
        <v>693</v>
      </c>
      <c r="B1148" s="29" t="s">
        <v>989</v>
      </c>
      <c r="C1148" s="29" t="s">
        <v>989</v>
      </c>
      <c r="D1148" s="29" t="s">
        <v>989</v>
      </c>
      <c r="E1148" s="29" t="s">
        <v>989</v>
      </c>
      <c r="F1148" s="34" t="s">
        <v>989</v>
      </c>
      <c r="G1148" s="74" t="s">
        <v>989</v>
      </c>
      <c r="H1148" s="74" t="s">
        <v>989</v>
      </c>
      <c r="I1148" s="74" t="s">
        <v>989</v>
      </c>
      <c r="J1148" s="74" t="s">
        <v>989</v>
      </c>
      <c r="K1148" s="74" t="s">
        <v>989</v>
      </c>
    </row>
    <row r="1149" spans="1:11">
      <c r="A1149" s="66" t="s">
        <v>924</v>
      </c>
      <c r="B1149" s="29">
        <v>2121.4671332893663</v>
      </c>
      <c r="C1149" s="29">
        <v>1872.7506380822874</v>
      </c>
      <c r="D1149" s="29">
        <v>1593.238220989783</v>
      </c>
      <c r="E1149" s="29">
        <v>1400.1116349133124</v>
      </c>
      <c r="F1149" s="34">
        <v>1277.1520717721178</v>
      </c>
      <c r="G1149" s="74">
        <v>1.3286469655811655</v>
      </c>
      <c r="H1149" s="74">
        <v>1.4811085800436612</v>
      </c>
      <c r="I1149" s="74">
        <v>1.4048023071826319</v>
      </c>
      <c r="J1149" s="74">
        <v>3.4879585580270827</v>
      </c>
      <c r="K1149" s="74">
        <v>7.607035197635275</v>
      </c>
    </row>
    <row r="1150" spans="1:11">
      <c r="A1150" s="66" t="s">
        <v>119</v>
      </c>
      <c r="B1150" s="29">
        <v>1103.0416601498584</v>
      </c>
      <c r="C1150" s="29">
        <v>872.76189204852756</v>
      </c>
      <c r="D1150" s="29">
        <v>772.82202372818119</v>
      </c>
      <c r="E1150" s="29">
        <v>707.36042108297306</v>
      </c>
      <c r="F1150" s="34">
        <v>546.915416067347</v>
      </c>
      <c r="G1150" s="74">
        <v>13.506547445460786</v>
      </c>
      <c r="H1150" s="74">
        <v>16.292901101092671</v>
      </c>
      <c r="I1150" s="74">
        <v>15.603380159413783</v>
      </c>
      <c r="J1150" s="74">
        <v>17.888535040841965</v>
      </c>
      <c r="K1150" s="74">
        <v>18.823504855659277</v>
      </c>
    </row>
    <row r="1151" spans="1:11" ht="14.25">
      <c r="A1151" s="853" t="s">
        <v>664</v>
      </c>
      <c r="B1151" s="29">
        <v>4763.1500609031218</v>
      </c>
      <c r="C1151" s="29">
        <v>4629.345203343144</v>
      </c>
      <c r="D1151" s="29">
        <v>3753.863074221626</v>
      </c>
      <c r="E1151" s="29">
        <v>3143.6632989320892</v>
      </c>
      <c r="F1151" s="34">
        <v>2469.7163958231235</v>
      </c>
      <c r="G1151" s="74">
        <v>26.051515049334892</v>
      </c>
      <c r="H1151" s="74">
        <v>31.23041048396842</v>
      </c>
      <c r="I1151" s="74">
        <v>33.448467370881808</v>
      </c>
      <c r="J1151" s="74">
        <v>38.203070370169804</v>
      </c>
      <c r="K1151" s="74">
        <v>39.868017436394986</v>
      </c>
    </row>
    <row r="1152" spans="1:11">
      <c r="A1152" s="66" t="s">
        <v>871</v>
      </c>
      <c r="B1152" s="29">
        <v>7419.8541002247075</v>
      </c>
      <c r="C1152" s="29">
        <v>6435.250173931563</v>
      </c>
      <c r="D1152" s="29">
        <v>5849.1160825175339</v>
      </c>
      <c r="E1152" s="29">
        <v>5671.3682886766301</v>
      </c>
      <c r="F1152" s="34">
        <v>4996.444010110562</v>
      </c>
      <c r="G1152" s="74">
        <v>1.8661852072447682</v>
      </c>
      <c r="H1152" s="74">
        <v>1.4373607571347438</v>
      </c>
      <c r="I1152" s="74">
        <v>1.1111922852133256</v>
      </c>
      <c r="J1152" s="74">
        <v>0.94946924669109967</v>
      </c>
      <c r="K1152" s="74">
        <v>0.74300258950587283</v>
      </c>
    </row>
    <row r="1153" spans="1:11">
      <c r="A1153" s="66" t="s">
        <v>872</v>
      </c>
      <c r="B1153" s="29">
        <v>798.10591287400553</v>
      </c>
      <c r="C1153" s="29">
        <v>760.56840209591076</v>
      </c>
      <c r="D1153" s="29">
        <v>728.87942424123764</v>
      </c>
      <c r="E1153" s="29">
        <v>667.53119834866106</v>
      </c>
      <c r="F1153" s="34">
        <v>553.43976914343386</v>
      </c>
      <c r="G1153" s="74" t="s">
        <v>381</v>
      </c>
      <c r="H1153" s="74" t="s">
        <v>381</v>
      </c>
      <c r="I1153" s="74" t="s">
        <v>381</v>
      </c>
      <c r="J1153" s="74" t="s">
        <v>381</v>
      </c>
      <c r="K1153" s="74" t="s">
        <v>381</v>
      </c>
    </row>
    <row r="1154" spans="1:11">
      <c r="A1154" s="66" t="s">
        <v>5</v>
      </c>
      <c r="B1154" s="29" t="s">
        <v>989</v>
      </c>
      <c r="C1154" s="29" t="s">
        <v>989</v>
      </c>
      <c r="D1154" s="29">
        <v>2.1671280200901801</v>
      </c>
      <c r="E1154" s="29">
        <v>2.5210794041851985</v>
      </c>
      <c r="F1154" s="34">
        <v>2.2162206040247647</v>
      </c>
      <c r="G1154" s="74">
        <v>0.59496800336111766</v>
      </c>
      <c r="H1154" s="74">
        <v>0.44024391519776751</v>
      </c>
      <c r="I1154" s="74">
        <v>0.36438200761112083</v>
      </c>
      <c r="J1154" s="74">
        <v>0.21921489612841535</v>
      </c>
      <c r="K1154" s="74">
        <v>2.2765368559369576E-2</v>
      </c>
    </row>
    <row r="1155" spans="1:11">
      <c r="A1155" s="66" t="s">
        <v>873</v>
      </c>
      <c r="B1155" s="29">
        <v>1.7864367745606055E-2</v>
      </c>
      <c r="C1155" s="29">
        <v>5.4379860431580575E-3</v>
      </c>
      <c r="D1155" s="29">
        <v>1.9345725374353819E-3</v>
      </c>
      <c r="E1155" s="29">
        <v>1.1076900385331586E-3</v>
      </c>
      <c r="F1155" s="34">
        <v>0</v>
      </c>
      <c r="G1155" s="74">
        <v>6.7572717516838194</v>
      </c>
      <c r="H1155" s="74">
        <v>12.49834571509502</v>
      </c>
      <c r="I1155" s="74">
        <v>18.559762676178057</v>
      </c>
      <c r="J1155" s="74">
        <v>22.69631683053575</v>
      </c>
      <c r="K1155" s="74">
        <v>10.664202876331588</v>
      </c>
    </row>
    <row r="1156" spans="1:11">
      <c r="A1156" s="66" t="s">
        <v>874</v>
      </c>
      <c r="B1156" s="29">
        <v>210.99907759999999</v>
      </c>
      <c r="C1156" s="29">
        <v>223.36422666666667</v>
      </c>
      <c r="D1156" s="29">
        <v>234.36955120000002</v>
      </c>
      <c r="E1156" s="29">
        <v>239.30373333333333</v>
      </c>
      <c r="F1156" s="34">
        <v>201.91600000000003</v>
      </c>
      <c r="G1156" s="74" t="s">
        <v>381</v>
      </c>
      <c r="H1156" s="74" t="s">
        <v>381</v>
      </c>
      <c r="I1156" s="74" t="s">
        <v>381</v>
      </c>
      <c r="J1156" s="74" t="s">
        <v>381</v>
      </c>
      <c r="K1156" s="74" t="s">
        <v>381</v>
      </c>
    </row>
    <row r="1157" spans="1:11">
      <c r="A1157" s="66" t="s">
        <v>6</v>
      </c>
      <c r="B1157" s="29">
        <v>544.22199777406786</v>
      </c>
      <c r="C1157" s="29">
        <v>555.08821717212129</v>
      </c>
      <c r="D1157" s="29">
        <v>578.95595540637737</v>
      </c>
      <c r="E1157" s="29">
        <v>552.91318128008845</v>
      </c>
      <c r="F1157" s="34">
        <v>489.79000581860498</v>
      </c>
      <c r="G1157" s="74">
        <v>1.7473336513236346</v>
      </c>
      <c r="H1157" s="74">
        <v>1.8811986876850444</v>
      </c>
      <c r="I1157" s="74">
        <v>1.9536106449292734</v>
      </c>
      <c r="J1157" s="74">
        <v>2.0425570199668535</v>
      </c>
      <c r="K1157" s="74">
        <v>1.9795563313695541</v>
      </c>
    </row>
    <row r="1158" spans="1:11">
      <c r="A1158" s="66" t="s">
        <v>875</v>
      </c>
      <c r="B1158" s="29">
        <v>162.74174548462702</v>
      </c>
      <c r="C1158" s="29">
        <v>103.64845420219244</v>
      </c>
      <c r="D1158" s="29">
        <v>51.848387979274612</v>
      </c>
      <c r="E1158" s="29">
        <v>35.358608539284397</v>
      </c>
      <c r="F1158" s="34">
        <v>23.059869814132227</v>
      </c>
      <c r="G1158" s="74" t="s">
        <v>381</v>
      </c>
      <c r="H1158" s="74" t="s">
        <v>381</v>
      </c>
      <c r="I1158" s="74" t="s">
        <v>381</v>
      </c>
      <c r="J1158" s="74" t="s">
        <v>381</v>
      </c>
      <c r="K1158" s="74" t="s">
        <v>381</v>
      </c>
    </row>
    <row r="1159" spans="1:11">
      <c r="A1159" s="66" t="s">
        <v>7</v>
      </c>
      <c r="B1159" s="29">
        <v>4.6196846139516543</v>
      </c>
      <c r="C1159" s="29">
        <v>5.9463872965137039</v>
      </c>
      <c r="D1159" s="29">
        <v>1.9340260553579289</v>
      </c>
      <c r="E1159" s="29">
        <v>0.93245351316430647</v>
      </c>
      <c r="F1159" s="34">
        <v>0.52758104507636361</v>
      </c>
      <c r="G1159" s="74" t="s">
        <v>381</v>
      </c>
      <c r="H1159" s="74" t="s">
        <v>381</v>
      </c>
      <c r="I1159" s="74" t="s">
        <v>381</v>
      </c>
      <c r="J1159" s="74" t="s">
        <v>381</v>
      </c>
      <c r="K1159" s="74">
        <v>5.0979741434345244E-4</v>
      </c>
    </row>
    <row r="1160" spans="1:11">
      <c r="A1160" s="66" t="s">
        <v>8</v>
      </c>
      <c r="B1160" s="29">
        <v>1.5674939929477472</v>
      </c>
      <c r="C1160" s="29">
        <v>1.2251225018466307</v>
      </c>
      <c r="D1160" s="29">
        <v>1.0029320378741646</v>
      </c>
      <c r="E1160" s="29" t="s">
        <v>989</v>
      </c>
      <c r="F1160" s="34" t="s">
        <v>989</v>
      </c>
      <c r="G1160" s="74">
        <v>5.6384676005314653E-2</v>
      </c>
      <c r="H1160" s="74">
        <v>1.0653239146492443E-2</v>
      </c>
      <c r="I1160" s="74">
        <v>1.0784215461012523E-2</v>
      </c>
      <c r="J1160" s="74" t="s">
        <v>989</v>
      </c>
      <c r="K1160" s="74">
        <v>1.5994170955552725</v>
      </c>
    </row>
    <row r="1161" spans="1:11">
      <c r="A1161" s="66" t="s">
        <v>876</v>
      </c>
      <c r="B1161" s="29">
        <v>164.91322395209582</v>
      </c>
      <c r="C1161" s="29">
        <v>176.71403514644351</v>
      </c>
      <c r="D1161" s="29">
        <v>184.00708673013202</v>
      </c>
      <c r="E1161" s="29">
        <v>184.61322409616528</v>
      </c>
      <c r="F1161" s="34">
        <v>162.7716643382353</v>
      </c>
      <c r="G1161" s="74" t="s">
        <v>989</v>
      </c>
      <c r="H1161" s="74" t="s">
        <v>989</v>
      </c>
      <c r="I1161" s="74" t="s">
        <v>989</v>
      </c>
      <c r="J1161" s="74" t="s">
        <v>989</v>
      </c>
      <c r="K1161" s="74" t="s">
        <v>989</v>
      </c>
    </row>
    <row r="1162" spans="1:11">
      <c r="A1162" s="65" t="s">
        <v>9</v>
      </c>
      <c r="B1162" s="29">
        <v>1543.3979990371063</v>
      </c>
      <c r="C1162" s="29">
        <v>1355.0190260362742</v>
      </c>
      <c r="D1162" s="29">
        <v>1146.3687171786939</v>
      </c>
      <c r="E1162" s="29">
        <v>1141.9228035751944</v>
      </c>
      <c r="F1162" s="34" t="s">
        <v>989</v>
      </c>
      <c r="G1162" s="74" t="s">
        <v>989</v>
      </c>
      <c r="H1162" s="74" t="s">
        <v>989</v>
      </c>
      <c r="I1162" s="74" t="s">
        <v>989</v>
      </c>
      <c r="J1162" s="74" t="s">
        <v>989</v>
      </c>
      <c r="K1162" s="74" t="s">
        <v>989</v>
      </c>
    </row>
    <row r="1163" spans="1:11">
      <c r="A1163" s="65" t="s">
        <v>176</v>
      </c>
      <c r="B1163" s="29">
        <v>28063.241987000001</v>
      </c>
      <c r="C1163" s="29">
        <v>26033.040127</v>
      </c>
      <c r="D1163" s="29">
        <v>24177.597986000001</v>
      </c>
      <c r="E1163" s="29">
        <v>21703.608</v>
      </c>
      <c r="F1163" s="34">
        <v>18405.111326999999</v>
      </c>
      <c r="G1163" s="74" t="s">
        <v>989</v>
      </c>
      <c r="H1163" s="74" t="s">
        <v>989</v>
      </c>
      <c r="I1163" s="74" t="s">
        <v>989</v>
      </c>
      <c r="J1163" s="74" t="s">
        <v>989</v>
      </c>
      <c r="K1163" s="74" t="s">
        <v>989</v>
      </c>
    </row>
    <row r="1164" spans="1:11" ht="14.25">
      <c r="A1164" s="85" t="s">
        <v>1290</v>
      </c>
      <c r="B1164" s="45">
        <v>102365.16457235045</v>
      </c>
      <c r="C1164" s="45">
        <v>98128.803567518844</v>
      </c>
      <c r="D1164" s="45">
        <v>92966.282915100426</v>
      </c>
      <c r="E1164" s="45">
        <v>86264.777333141014</v>
      </c>
      <c r="F1164" s="46">
        <v>34606.275188376188</v>
      </c>
      <c r="G1164" s="75">
        <v>53.796903311926634</v>
      </c>
      <c r="H1164" s="75">
        <v>67.021140629413637</v>
      </c>
      <c r="I1164" s="75">
        <v>74.458048698784452</v>
      </c>
      <c r="J1164" s="75">
        <v>87.623602520261102</v>
      </c>
      <c r="K1164" s="75">
        <v>83.086400343829325</v>
      </c>
    </row>
    <row r="1165" spans="1:11" ht="14.25" customHeight="1">
      <c r="A1165" s="928" t="s">
        <v>836</v>
      </c>
      <c r="B1165" s="929"/>
      <c r="C1165" s="929"/>
      <c r="D1165" s="929"/>
      <c r="E1165" s="929"/>
      <c r="F1165" s="929"/>
      <c r="G1165" s="929"/>
      <c r="H1165" s="929"/>
      <c r="I1165" s="929"/>
      <c r="J1165" s="929"/>
      <c r="K1165" s="929"/>
    </row>
    <row r="1166" spans="1:11" ht="64.5" customHeight="1">
      <c r="A1166" s="930" t="s">
        <v>1292</v>
      </c>
      <c r="B1166" s="930"/>
      <c r="C1166" s="930"/>
      <c r="D1166" s="930"/>
      <c r="E1166" s="930"/>
      <c r="F1166" s="930"/>
      <c r="G1166" s="930"/>
      <c r="H1166" s="930"/>
      <c r="I1166" s="930"/>
      <c r="J1166" s="930"/>
      <c r="K1166" s="930"/>
    </row>
    <row r="1167" spans="1:11">
      <c r="A1167" s="8"/>
    </row>
    <row r="1168" spans="1:11">
      <c r="A1168" s="8"/>
    </row>
    <row r="1169" spans="1:11">
      <c r="A1169" s="8"/>
    </row>
    <row r="1170" spans="1:11">
      <c r="A1170" s="8"/>
    </row>
    <row r="1171" spans="1:11">
      <c r="A1171" s="924" t="s">
        <v>186</v>
      </c>
      <c r="B1171" s="924"/>
      <c r="C1171" s="924"/>
      <c r="D1171" s="924"/>
      <c r="E1171" s="924"/>
      <c r="F1171" s="924"/>
      <c r="G1171" s="924"/>
      <c r="H1171" s="924"/>
      <c r="I1171" s="924"/>
      <c r="J1171" s="924"/>
      <c r="K1171" s="924"/>
    </row>
    <row r="1172" spans="1:11">
      <c r="A1172" s="8"/>
    </row>
    <row r="1173" spans="1:11" ht="15" customHeight="1">
      <c r="A1173" s="56"/>
      <c r="B1173" s="927" t="s">
        <v>767</v>
      </c>
      <c r="C1173" s="927"/>
      <c r="D1173" s="927"/>
      <c r="E1173" s="927"/>
      <c r="F1173" s="937"/>
      <c r="G1173" s="946" t="s">
        <v>408</v>
      </c>
      <c r="H1173" s="946"/>
      <c r="I1173" s="946"/>
      <c r="J1173" s="946"/>
      <c r="K1173" s="946"/>
    </row>
    <row r="1174" spans="1:11">
      <c r="A1174" s="59"/>
      <c r="B1174" s="231">
        <v>40544</v>
      </c>
      <c r="C1174" s="231">
        <v>40909</v>
      </c>
      <c r="D1174" s="231">
        <v>41275</v>
      </c>
      <c r="E1174" s="231">
        <v>41640</v>
      </c>
      <c r="F1174" s="232">
        <v>42005</v>
      </c>
      <c r="G1174" s="231">
        <v>40544</v>
      </c>
      <c r="H1174" s="231">
        <v>40909</v>
      </c>
      <c r="I1174" s="231">
        <v>41275</v>
      </c>
      <c r="J1174" s="231">
        <v>41640</v>
      </c>
      <c r="K1174" s="231">
        <v>42005</v>
      </c>
    </row>
    <row r="1175" spans="1:11">
      <c r="A1175" s="63" t="s">
        <v>33</v>
      </c>
      <c r="B1175" s="15">
        <v>408.96041835778954</v>
      </c>
      <c r="C1175" s="15">
        <v>439.05816476691695</v>
      </c>
      <c r="D1175" s="15">
        <v>433.24902531726997</v>
      </c>
      <c r="E1175" s="15">
        <v>436.71474818559318</v>
      </c>
      <c r="F1175" s="48">
        <v>388.68569700996187</v>
      </c>
      <c r="G1175" s="49">
        <v>159.69447601207202</v>
      </c>
      <c r="H1175" s="49">
        <v>178.44289942550236</v>
      </c>
      <c r="I1175" s="49">
        <v>181.25377560552258</v>
      </c>
      <c r="J1175" s="49">
        <v>186.95350102081454</v>
      </c>
      <c r="K1175" s="49">
        <v>170.24566237314454</v>
      </c>
    </row>
    <row r="1176" spans="1:11">
      <c r="A1176" s="66" t="s">
        <v>495</v>
      </c>
      <c r="B1176" s="15">
        <v>88.012300495379876</v>
      </c>
      <c r="C1176" s="15">
        <v>85.898016197143448</v>
      </c>
      <c r="D1176" s="15">
        <v>94.937666656490038</v>
      </c>
      <c r="E1176" s="15">
        <v>97.738894283551517</v>
      </c>
      <c r="F1176" s="48">
        <v>86.120757258337903</v>
      </c>
      <c r="G1176" s="49">
        <v>70.043211464503003</v>
      </c>
      <c r="H1176" s="49">
        <v>69.096992706082432</v>
      </c>
      <c r="I1176" s="49">
        <v>75.301238224322745</v>
      </c>
      <c r="J1176" s="49">
        <v>79.048240298926999</v>
      </c>
      <c r="K1176" s="49">
        <v>66.766165803252875</v>
      </c>
    </row>
    <row r="1177" spans="1:11">
      <c r="A1177" s="66" t="s">
        <v>497</v>
      </c>
      <c r="B1177" s="15">
        <v>367.04785441299418</v>
      </c>
      <c r="C1177" s="15">
        <v>370.22043478260866</v>
      </c>
      <c r="D1177" s="15">
        <v>393.45825225642216</v>
      </c>
      <c r="E1177" s="15">
        <v>411.18394869834805</v>
      </c>
      <c r="F1177" s="48">
        <v>345.94604127354955</v>
      </c>
      <c r="G1177" s="49">
        <v>117.08135913053862</v>
      </c>
      <c r="H1177" s="49">
        <v>121.62327416879793</v>
      </c>
      <c r="I1177" s="49">
        <v>135.75270307799121</v>
      </c>
      <c r="J1177" s="49">
        <v>148.04947764046375</v>
      </c>
      <c r="K1177" s="49">
        <v>142.93203162907719</v>
      </c>
    </row>
    <row r="1178" spans="1:11">
      <c r="A1178" s="66" t="s">
        <v>496</v>
      </c>
      <c r="B1178" s="15">
        <v>519.43787654089317</v>
      </c>
      <c r="C1178" s="15">
        <v>546.35040963815106</v>
      </c>
      <c r="D1178" s="15">
        <v>554.3471450259766</v>
      </c>
      <c r="E1178" s="15">
        <v>556.55700435975257</v>
      </c>
      <c r="F1178" s="48">
        <v>494.92654711292039</v>
      </c>
      <c r="G1178" s="49">
        <v>184.71912784262213</v>
      </c>
      <c r="H1178" s="49">
        <v>190.53000742144317</v>
      </c>
      <c r="I1178" s="49">
        <v>190.40409944589578</v>
      </c>
      <c r="J1178" s="49">
        <v>191.04247987987688</v>
      </c>
      <c r="K1178" s="49">
        <v>169.70217190626687</v>
      </c>
    </row>
    <row r="1179" spans="1:11">
      <c r="A1179" s="66" t="s">
        <v>498</v>
      </c>
      <c r="B1179" s="15">
        <v>2354.269967035008</v>
      </c>
      <c r="C1179" s="15">
        <v>3299.1056838019804</v>
      </c>
      <c r="D1179" s="15">
        <v>5139.753733288122</v>
      </c>
      <c r="E1179" s="94">
        <v>6899.7849873022069</v>
      </c>
      <c r="F1179" s="48" t="s">
        <v>989</v>
      </c>
      <c r="G1179" s="49" t="s">
        <v>989</v>
      </c>
      <c r="H1179" s="49" t="s">
        <v>989</v>
      </c>
      <c r="I1179" s="49" t="s">
        <v>989</v>
      </c>
      <c r="J1179" s="49" t="s">
        <v>989</v>
      </c>
      <c r="K1179" s="49" t="s">
        <v>989</v>
      </c>
    </row>
    <row r="1180" spans="1:11">
      <c r="A1180" s="66" t="s">
        <v>158</v>
      </c>
      <c r="B1180" s="15">
        <v>547.26179047470123</v>
      </c>
      <c r="C1180" s="15">
        <v>541.27167967882679</v>
      </c>
      <c r="D1180" s="15">
        <v>582.05968080298396</v>
      </c>
      <c r="E1180" s="15">
        <v>587.99005209444908</v>
      </c>
      <c r="F1180" s="48">
        <v>520.72979370365988</v>
      </c>
      <c r="G1180" s="49" t="s">
        <v>989</v>
      </c>
      <c r="H1180" s="49" t="s">
        <v>989</v>
      </c>
      <c r="I1180" s="49" t="s">
        <v>989</v>
      </c>
      <c r="J1180" s="49">
        <v>286.17976862803681</v>
      </c>
      <c r="K1180" s="49">
        <v>284.63970736239685</v>
      </c>
    </row>
    <row r="1181" spans="1:11">
      <c r="A1181" s="853" t="s">
        <v>159</v>
      </c>
      <c r="B1181" s="15">
        <v>259.76953326544657</v>
      </c>
      <c r="C1181" s="15">
        <v>254.6453912884956</v>
      </c>
      <c r="D1181" s="15">
        <v>296.82267726548582</v>
      </c>
      <c r="E1181" s="15">
        <v>315.57299587062158</v>
      </c>
      <c r="F1181" s="48">
        <v>269.70774889159964</v>
      </c>
      <c r="G1181" s="49">
        <v>191.72234034997908</v>
      </c>
      <c r="H1181" s="49">
        <v>187.31259438459156</v>
      </c>
      <c r="I1181" s="49">
        <v>216.5329110865641</v>
      </c>
      <c r="J1181" s="49">
        <v>211.11367385542195</v>
      </c>
      <c r="K1181" s="49">
        <v>176.31394202199863</v>
      </c>
    </row>
    <row r="1182" spans="1:11">
      <c r="A1182" s="66" t="s">
        <v>693</v>
      </c>
      <c r="B1182" s="15" t="s">
        <v>989</v>
      </c>
      <c r="C1182" s="15" t="s">
        <v>989</v>
      </c>
      <c r="D1182" s="15" t="s">
        <v>989</v>
      </c>
      <c r="E1182" s="15" t="s">
        <v>989</v>
      </c>
      <c r="F1182" s="48" t="s">
        <v>989</v>
      </c>
      <c r="G1182" s="49" t="s">
        <v>989</v>
      </c>
      <c r="H1182" s="49" t="s">
        <v>989</v>
      </c>
      <c r="I1182" s="49" t="s">
        <v>989</v>
      </c>
      <c r="J1182" s="49" t="s">
        <v>989</v>
      </c>
      <c r="K1182" s="49" t="s">
        <v>989</v>
      </c>
    </row>
    <row r="1183" spans="1:11">
      <c r="A1183" s="66" t="s">
        <v>924</v>
      </c>
      <c r="B1183" s="15">
        <v>272.73331156417805</v>
      </c>
      <c r="C1183" s="15">
        <v>350.78537400559622</v>
      </c>
      <c r="D1183" s="15">
        <v>380.64818426053051</v>
      </c>
      <c r="E1183" s="15">
        <v>421.75416764359613</v>
      </c>
      <c r="F1183" s="48">
        <v>462.3493510379825</v>
      </c>
      <c r="G1183" s="49">
        <v>255.04259555180732</v>
      </c>
      <c r="H1183" s="49">
        <v>325.14466181869375</v>
      </c>
      <c r="I1183" s="49">
        <v>351.46853855073766</v>
      </c>
      <c r="J1183" s="49">
        <v>387.09640742113356</v>
      </c>
      <c r="K1183" s="49">
        <v>420.62658385787881</v>
      </c>
    </row>
    <row r="1184" spans="1:11">
      <c r="A1184" s="66" t="s">
        <v>119</v>
      </c>
      <c r="B1184" s="15">
        <v>170.47393000804666</v>
      </c>
      <c r="C1184" s="15">
        <v>158.28381582541445</v>
      </c>
      <c r="D1184" s="15">
        <v>172.10184465287901</v>
      </c>
      <c r="E1184" s="15">
        <v>188.71503786996971</v>
      </c>
      <c r="F1184" s="48">
        <v>174.46190078842304</v>
      </c>
      <c r="G1184" s="49">
        <v>93.166534705635726</v>
      </c>
      <c r="H1184" s="49">
        <v>94.623456643190181</v>
      </c>
      <c r="I1184" s="49">
        <v>104.59694624687945</v>
      </c>
      <c r="J1184" s="49">
        <v>117.20461998665618</v>
      </c>
      <c r="K1184" s="49">
        <v>114.42139124289668</v>
      </c>
    </row>
    <row r="1185" spans="1:11">
      <c r="A1185" s="66" t="s">
        <v>4</v>
      </c>
      <c r="B1185" s="15">
        <v>482.04535698506334</v>
      </c>
      <c r="C1185" s="15">
        <v>517.13287227331352</v>
      </c>
      <c r="D1185" s="15">
        <v>433.08995300211581</v>
      </c>
      <c r="E1185" s="15">
        <v>441.61482193575932</v>
      </c>
      <c r="F1185" s="48">
        <v>415.12081576003891</v>
      </c>
      <c r="G1185" s="49">
        <v>8.1712006580954739</v>
      </c>
      <c r="H1185" s="49">
        <v>6.9778228824218616</v>
      </c>
      <c r="I1185" s="49">
        <v>4.9776538097049681</v>
      </c>
      <c r="J1185" s="49">
        <v>4.3884519143536505</v>
      </c>
      <c r="K1185" s="49">
        <v>3.5394080016466436</v>
      </c>
    </row>
    <row r="1186" spans="1:11">
      <c r="A1186" s="66" t="s">
        <v>871</v>
      </c>
      <c r="B1186" s="15">
        <v>476.34088454214839</v>
      </c>
      <c r="C1186" s="15">
        <v>506.49671579937524</v>
      </c>
      <c r="D1186" s="15">
        <v>545.30356908423437</v>
      </c>
      <c r="E1186" s="15">
        <v>598.74347239892893</v>
      </c>
      <c r="F1186" s="48">
        <v>606.58013212666492</v>
      </c>
      <c r="G1186" s="49">
        <v>63.042203454530686</v>
      </c>
      <c r="H1186" s="49">
        <v>75.26649969828199</v>
      </c>
      <c r="I1186" s="49">
        <v>87.806042875146105</v>
      </c>
      <c r="J1186" s="49">
        <v>108.16059322838534</v>
      </c>
      <c r="K1186" s="49">
        <v>118.79987883233612</v>
      </c>
    </row>
    <row r="1187" spans="1:11">
      <c r="A1187" s="66" t="s">
        <v>872</v>
      </c>
      <c r="B1187" s="15">
        <v>65.639283624989844</v>
      </c>
      <c r="C1187" s="15">
        <v>75.159209780916584</v>
      </c>
      <c r="D1187" s="15">
        <v>88.996171685921283</v>
      </c>
      <c r="E1187" s="15">
        <v>96.999637096470991</v>
      </c>
      <c r="F1187" s="48">
        <v>95.928239245616254</v>
      </c>
      <c r="G1187" s="49">
        <v>28.894307608497108</v>
      </c>
      <c r="H1187" s="49">
        <v>33.045870448418576</v>
      </c>
      <c r="I1187" s="49">
        <v>40.663491521441166</v>
      </c>
      <c r="J1187" s="49">
        <v>45.890908386786286</v>
      </c>
      <c r="K1187" s="49">
        <v>45.628036268449605</v>
      </c>
    </row>
    <row r="1188" spans="1:11">
      <c r="A1188" s="66" t="s">
        <v>5</v>
      </c>
      <c r="B1188" s="15">
        <v>133.92031277780521</v>
      </c>
      <c r="C1188" s="15">
        <v>126.79554899792528</v>
      </c>
      <c r="D1188" s="15">
        <v>136.87081420727037</v>
      </c>
      <c r="E1188" s="15">
        <v>145.24032640613717</v>
      </c>
      <c r="F1188" s="48">
        <v>130.02134230780447</v>
      </c>
      <c r="G1188" s="49">
        <v>118.34229559974618</v>
      </c>
      <c r="H1188" s="49">
        <v>112.32831013786121</v>
      </c>
      <c r="I1188" s="49">
        <v>121.82009746227516</v>
      </c>
      <c r="J1188" s="49">
        <v>129.18583119059147</v>
      </c>
      <c r="K1188" s="49">
        <v>115.15555663853613</v>
      </c>
    </row>
    <row r="1189" spans="1:11">
      <c r="A1189" s="66" t="s">
        <v>873</v>
      </c>
      <c r="B1189" s="15">
        <v>115.05119153473763</v>
      </c>
      <c r="C1189" s="15">
        <v>168.3698566977391</v>
      </c>
      <c r="D1189" s="15">
        <v>255.66770391087786</v>
      </c>
      <c r="E1189" s="15">
        <v>317.49550534275545</v>
      </c>
      <c r="F1189" s="48">
        <v>270.20941088614353</v>
      </c>
      <c r="G1189" s="49">
        <v>106.80372545813189</v>
      </c>
      <c r="H1189" s="49">
        <v>154.70807806947522</v>
      </c>
      <c r="I1189" s="49">
        <v>232.93602655437363</v>
      </c>
      <c r="J1189" s="49">
        <v>290.21541115644249</v>
      </c>
      <c r="K1189" s="49">
        <v>250.59951797377536</v>
      </c>
    </row>
    <row r="1190" spans="1:11">
      <c r="A1190" s="66" t="s">
        <v>874</v>
      </c>
      <c r="B1190" s="15">
        <v>186.39874693333334</v>
      </c>
      <c r="C1190" s="15">
        <v>207.38688506666668</v>
      </c>
      <c r="D1190" s="15">
        <v>222.76255840000002</v>
      </c>
      <c r="E1190" s="15">
        <v>248.3459976</v>
      </c>
      <c r="F1190" s="48">
        <v>270.76976693333336</v>
      </c>
      <c r="G1190" s="49">
        <v>180.58133333333336</v>
      </c>
      <c r="H1190" s="49">
        <v>199.46122960000002</v>
      </c>
      <c r="I1190" s="49">
        <v>214.05464720000001</v>
      </c>
      <c r="J1190" s="49">
        <v>237.93823226666669</v>
      </c>
      <c r="K1190" s="49">
        <v>258.23519626666672</v>
      </c>
    </row>
    <row r="1191" spans="1:11">
      <c r="A1191" s="66" t="s">
        <v>6</v>
      </c>
      <c r="B1191" s="15">
        <v>49.363339693139359</v>
      </c>
      <c r="C1191" s="15">
        <v>53.805513323197573</v>
      </c>
      <c r="D1191" s="15">
        <v>58.578690961400149</v>
      </c>
      <c r="E1191" s="15">
        <v>61.365486544077029</v>
      </c>
      <c r="F1191" s="48">
        <v>58.639043566804858</v>
      </c>
      <c r="G1191" s="49">
        <v>21.356264408935527</v>
      </c>
      <c r="H1191" s="49">
        <v>23.062775066015842</v>
      </c>
      <c r="I1191" s="49">
        <v>24.598443219052182</v>
      </c>
      <c r="J1191" s="49">
        <v>25.425222950043405</v>
      </c>
      <c r="K1191" s="49">
        <v>23.713447523456253</v>
      </c>
    </row>
    <row r="1192" spans="1:11">
      <c r="A1192" s="66" t="s">
        <v>875</v>
      </c>
      <c r="B1192" s="15">
        <v>63.060613263477187</v>
      </c>
      <c r="C1192" s="15">
        <v>63.615152947624836</v>
      </c>
      <c r="D1192" s="15">
        <v>64.681881896373056</v>
      </c>
      <c r="E1192" s="15">
        <v>69.348318904463312</v>
      </c>
      <c r="F1192" s="48">
        <v>69.168890596815942</v>
      </c>
      <c r="G1192" s="49" t="s">
        <v>989</v>
      </c>
      <c r="H1192" s="49" t="s">
        <v>989</v>
      </c>
      <c r="I1192" s="49" t="s">
        <v>989</v>
      </c>
      <c r="J1192" s="49" t="s">
        <v>989</v>
      </c>
      <c r="K1192" s="49" t="s">
        <v>989</v>
      </c>
    </row>
    <row r="1193" spans="1:11">
      <c r="A1193" s="66" t="s">
        <v>7</v>
      </c>
      <c r="B1193" s="15">
        <v>122.57563175685056</v>
      </c>
      <c r="C1193" s="15">
        <v>125.27252642035072</v>
      </c>
      <c r="D1193" s="15">
        <v>138.14272281614416</v>
      </c>
      <c r="E1193" s="15">
        <v>142.86834184911356</v>
      </c>
      <c r="F1193" s="48">
        <v>108.63842178428081</v>
      </c>
      <c r="G1193" s="49">
        <v>88.851934075003484</v>
      </c>
      <c r="H1193" s="49">
        <v>91.040222380867363</v>
      </c>
      <c r="I1193" s="49">
        <v>100.96736516127446</v>
      </c>
      <c r="J1193" s="49">
        <v>104.75241045232391</v>
      </c>
      <c r="K1193" s="49">
        <v>79.269348416569173</v>
      </c>
    </row>
    <row r="1194" spans="1:11">
      <c r="A1194" s="66" t="s">
        <v>8</v>
      </c>
      <c r="B1194" s="15">
        <v>68.349504253642422</v>
      </c>
      <c r="C1194" s="15">
        <v>68.308569407309548</v>
      </c>
      <c r="D1194" s="15">
        <v>72.297380450627969</v>
      </c>
      <c r="E1194" s="15">
        <v>77.101575788311834</v>
      </c>
      <c r="F1194" s="48">
        <v>82.214193041659328</v>
      </c>
      <c r="G1194" s="49">
        <v>35.420853466538667</v>
      </c>
      <c r="H1194" s="49">
        <v>35.464633118673341</v>
      </c>
      <c r="I1194" s="49">
        <v>37.032995893117011</v>
      </c>
      <c r="J1194" s="49">
        <v>39.408200232926632</v>
      </c>
      <c r="K1194" s="49">
        <v>46.019591885749435</v>
      </c>
    </row>
    <row r="1195" spans="1:11">
      <c r="A1195" s="66" t="s">
        <v>876</v>
      </c>
      <c r="B1195" s="15">
        <v>164.96299461077845</v>
      </c>
      <c r="C1195" s="15">
        <v>193.07453500697349</v>
      </c>
      <c r="D1195" s="15">
        <v>214.97362909588176</v>
      </c>
      <c r="E1195" s="15">
        <v>209.89104803693041</v>
      </c>
      <c r="F1195" s="48">
        <v>193.34761213235296</v>
      </c>
      <c r="G1195" s="49">
        <v>7.1781850299401206</v>
      </c>
      <c r="H1195" s="49">
        <v>9.1130387726638773</v>
      </c>
      <c r="I1195" s="49">
        <v>11.65719665492032</v>
      </c>
      <c r="J1195" s="49">
        <v>13.428551579139816</v>
      </c>
      <c r="K1195" s="49">
        <v>13.798153308823528</v>
      </c>
    </row>
    <row r="1196" spans="1:11">
      <c r="A1196" s="65" t="s">
        <v>9</v>
      </c>
      <c r="B1196" s="15">
        <v>804.57087282214161</v>
      </c>
      <c r="C1196" s="15">
        <v>809.59367901607982</v>
      </c>
      <c r="D1196" s="15">
        <v>876.50215876521963</v>
      </c>
      <c r="E1196" s="15">
        <v>998.1113259820039</v>
      </c>
      <c r="F1196" s="48">
        <v>1004.3773320084396</v>
      </c>
      <c r="G1196" s="49">
        <v>558.89643717843569</v>
      </c>
      <c r="H1196" s="49">
        <v>565.49027430706087</v>
      </c>
      <c r="I1196" s="49">
        <v>626.87821052996117</v>
      </c>
      <c r="J1196" s="49">
        <v>723.0791833352821</v>
      </c>
      <c r="K1196" s="49">
        <v>751.78908580361656</v>
      </c>
    </row>
    <row r="1197" spans="1:11">
      <c r="A1197" s="65" t="s">
        <v>176</v>
      </c>
      <c r="B1197" s="15">
        <v>4097.1400000000003</v>
      </c>
      <c r="C1197" s="15">
        <v>4417.6099999999997</v>
      </c>
      <c r="D1197" s="15">
        <v>4762.0200000000004</v>
      </c>
      <c r="E1197" s="15">
        <v>5156.6099999999997</v>
      </c>
      <c r="F1197" s="48" t="s">
        <v>989</v>
      </c>
      <c r="G1197" s="49">
        <v>1846.82</v>
      </c>
      <c r="H1197" s="49">
        <v>1975.81</v>
      </c>
      <c r="I1197" s="49">
        <v>2130.67</v>
      </c>
      <c r="J1197" s="49">
        <v>2279.7400000000002</v>
      </c>
      <c r="K1197" s="49" t="s">
        <v>989</v>
      </c>
    </row>
    <row r="1198" spans="1:11" ht="14.25">
      <c r="A1198" s="85" t="s">
        <v>1291</v>
      </c>
      <c r="B1198" s="47">
        <v>11817.385714952545</v>
      </c>
      <c r="C1198" s="47">
        <v>13378.240034722603</v>
      </c>
      <c r="D1198" s="47">
        <v>15917.265443802225</v>
      </c>
      <c r="E1198" s="47">
        <v>18479.747694193036</v>
      </c>
      <c r="F1198" s="53">
        <v>6047.943037466388</v>
      </c>
      <c r="G1198" s="54">
        <v>4135.8283853283456</v>
      </c>
      <c r="H1198" s="54">
        <v>4448.5426410500422</v>
      </c>
      <c r="I1198" s="54">
        <v>4889.3723831191801</v>
      </c>
      <c r="J1198" s="54">
        <v>5608.3011654242728</v>
      </c>
      <c r="K1198" s="54">
        <v>3252.1948771165385</v>
      </c>
    </row>
    <row r="1199" spans="1:11">
      <c r="A1199" s="8"/>
    </row>
    <row r="1200" spans="1:11">
      <c r="A1200" s="8"/>
    </row>
    <row r="1201" spans="1:11">
      <c r="A1201" s="8"/>
    </row>
    <row r="1202" spans="1:11">
      <c r="A1202" s="924" t="s">
        <v>186</v>
      </c>
      <c r="B1202" s="924"/>
      <c r="C1202" s="924"/>
      <c r="D1202" s="924"/>
      <c r="E1202" s="924"/>
      <c r="F1202" s="924"/>
      <c r="G1202" s="924"/>
      <c r="H1202" s="924"/>
      <c r="I1202" s="924"/>
      <c r="J1202" s="924"/>
      <c r="K1202" s="924"/>
    </row>
    <row r="1203" spans="1:11">
      <c r="A1203" s="8"/>
    </row>
    <row r="1204" spans="1:11" ht="15" customHeight="1">
      <c r="A1204" s="56"/>
      <c r="B1204" s="946" t="s">
        <v>409</v>
      </c>
      <c r="C1204" s="946"/>
      <c r="D1204" s="946"/>
      <c r="E1204" s="946"/>
      <c r="F1204" s="947"/>
      <c r="G1204" s="946" t="s">
        <v>410</v>
      </c>
      <c r="H1204" s="946"/>
      <c r="I1204" s="946"/>
      <c r="J1204" s="946"/>
      <c r="K1204" s="946"/>
    </row>
    <row r="1205" spans="1:11">
      <c r="A1205" s="59"/>
      <c r="B1205" s="231">
        <v>40544</v>
      </c>
      <c r="C1205" s="231">
        <v>40909</v>
      </c>
      <c r="D1205" s="231">
        <v>41275</v>
      </c>
      <c r="E1205" s="231">
        <v>41640</v>
      </c>
      <c r="F1205" s="232">
        <v>42005</v>
      </c>
      <c r="G1205" s="231">
        <v>40544</v>
      </c>
      <c r="H1205" s="231">
        <v>40909</v>
      </c>
      <c r="I1205" s="231">
        <v>41275</v>
      </c>
      <c r="J1205" s="231">
        <v>41640</v>
      </c>
      <c r="K1205" s="231">
        <v>42005</v>
      </c>
    </row>
    <row r="1206" spans="1:11">
      <c r="A1206" s="63" t="s">
        <v>33</v>
      </c>
      <c r="B1206" s="49" t="s">
        <v>989</v>
      </c>
      <c r="C1206" s="49" t="s">
        <v>989</v>
      </c>
      <c r="D1206" s="49" t="s">
        <v>989</v>
      </c>
      <c r="E1206" s="49" t="s">
        <v>989</v>
      </c>
      <c r="F1206" s="51" t="s">
        <v>989</v>
      </c>
      <c r="G1206" s="49">
        <v>249.26594234571758</v>
      </c>
      <c r="H1206" s="49">
        <v>260.61526534141456</v>
      </c>
      <c r="I1206" s="49">
        <v>251.9952487517053</v>
      </c>
      <c r="J1206" s="49">
        <v>249.76124716477861</v>
      </c>
      <c r="K1206" s="49">
        <v>218.44003538330045</v>
      </c>
    </row>
    <row r="1207" spans="1:11">
      <c r="A1207" s="66" t="s">
        <v>495</v>
      </c>
      <c r="B1207" s="49">
        <v>17.96908903087688</v>
      </c>
      <c r="C1207" s="49">
        <v>16.801023491061017</v>
      </c>
      <c r="D1207" s="49">
        <v>19.636428432167289</v>
      </c>
      <c r="E1207" s="49">
        <v>18.163787511597697</v>
      </c>
      <c r="F1207" s="51">
        <v>18.88150487657008</v>
      </c>
      <c r="G1207" s="49" t="s">
        <v>989</v>
      </c>
      <c r="H1207" s="49" t="s">
        <v>989</v>
      </c>
      <c r="I1207" s="49" t="s">
        <v>989</v>
      </c>
      <c r="J1207" s="49">
        <v>0.52686647302680933</v>
      </c>
      <c r="K1207" s="49">
        <v>0.47308657851495295</v>
      </c>
    </row>
    <row r="1208" spans="1:11">
      <c r="A1208" s="66" t="s">
        <v>497</v>
      </c>
      <c r="B1208" s="49" t="s">
        <v>989</v>
      </c>
      <c r="C1208" s="49" t="s">
        <v>989</v>
      </c>
      <c r="D1208" s="49" t="s">
        <v>989</v>
      </c>
      <c r="E1208" s="49" t="s">
        <v>989</v>
      </c>
      <c r="F1208" s="51" t="s">
        <v>989</v>
      </c>
      <c r="G1208" s="49">
        <v>249.9664952824555</v>
      </c>
      <c r="H1208" s="49">
        <v>248.59716061381073</v>
      </c>
      <c r="I1208" s="49">
        <v>257.705549178431</v>
      </c>
      <c r="J1208" s="49">
        <v>263.13447105788424</v>
      </c>
      <c r="K1208" s="49">
        <v>203.0140096444724</v>
      </c>
    </row>
    <row r="1209" spans="1:11" ht="14.25">
      <c r="A1209" s="852" t="s">
        <v>1095</v>
      </c>
      <c r="B1209" s="49" t="s">
        <v>381</v>
      </c>
      <c r="C1209" s="49" t="s">
        <v>381</v>
      </c>
      <c r="D1209" s="49" t="s">
        <v>381</v>
      </c>
      <c r="E1209" s="49" t="s">
        <v>381</v>
      </c>
      <c r="F1209" s="51" t="s">
        <v>381</v>
      </c>
      <c r="G1209" s="49">
        <v>334.71874869827104</v>
      </c>
      <c r="H1209" s="49">
        <v>355.82040221670781</v>
      </c>
      <c r="I1209" s="49">
        <v>363.94304558008082</v>
      </c>
      <c r="J1209" s="49">
        <v>365.5145244798756</v>
      </c>
      <c r="K1209" s="49">
        <v>325.22437520665346</v>
      </c>
    </row>
    <row r="1210" spans="1:11">
      <c r="A1210" s="66" t="s">
        <v>498</v>
      </c>
      <c r="B1210" s="49" t="s">
        <v>381</v>
      </c>
      <c r="C1210" s="49" t="s">
        <v>381</v>
      </c>
      <c r="D1210" s="49" t="s">
        <v>381</v>
      </c>
      <c r="E1210" s="49" t="s">
        <v>381</v>
      </c>
      <c r="F1210" s="51" t="s">
        <v>381</v>
      </c>
      <c r="G1210" s="49" t="s">
        <v>989</v>
      </c>
      <c r="H1210" s="49" t="s">
        <v>989</v>
      </c>
      <c r="I1210" s="49" t="s">
        <v>989</v>
      </c>
      <c r="J1210" s="49" t="s">
        <v>989</v>
      </c>
      <c r="K1210" s="49" t="s">
        <v>989</v>
      </c>
    </row>
    <row r="1211" spans="1:11" ht="14.25">
      <c r="A1211" s="852" t="s">
        <v>1096</v>
      </c>
      <c r="B1211" s="49" t="s">
        <v>989</v>
      </c>
      <c r="C1211" s="49" t="s">
        <v>989</v>
      </c>
      <c r="D1211" s="49" t="s">
        <v>989</v>
      </c>
      <c r="E1211" s="49">
        <v>102.89225681968655</v>
      </c>
      <c r="F1211" s="51">
        <v>123.01445635587388</v>
      </c>
      <c r="G1211" s="49" t="s">
        <v>989</v>
      </c>
      <c r="H1211" s="49" t="s">
        <v>989</v>
      </c>
      <c r="I1211" s="49" t="s">
        <v>989</v>
      </c>
      <c r="J1211" s="49">
        <v>7.3517374524785062</v>
      </c>
      <c r="K1211" s="49">
        <v>14.597595169212795</v>
      </c>
    </row>
    <row r="1212" spans="1:11">
      <c r="A1212" s="852" t="s">
        <v>159</v>
      </c>
      <c r="B1212" s="49">
        <v>63.67710040763513</v>
      </c>
      <c r="C1212" s="49">
        <v>63.120163773174667</v>
      </c>
      <c r="D1212" s="49">
        <v>74.376598882909761</v>
      </c>
      <c r="E1212" s="49">
        <v>97.63997269124684</v>
      </c>
      <c r="F1212" s="51">
        <v>87.075788418943731</v>
      </c>
      <c r="G1212" s="49">
        <v>4.3714829286111501</v>
      </c>
      <c r="H1212" s="49">
        <v>4.2126331307293601</v>
      </c>
      <c r="I1212" s="49">
        <v>5.9131672960119959</v>
      </c>
      <c r="J1212" s="49">
        <v>6.8193493239527854</v>
      </c>
      <c r="K1212" s="49">
        <v>6.3180184506572203</v>
      </c>
    </row>
    <row r="1213" spans="1:11">
      <c r="A1213" s="65" t="s">
        <v>693</v>
      </c>
      <c r="B1213" s="49" t="s">
        <v>989</v>
      </c>
      <c r="C1213" s="49" t="s">
        <v>989</v>
      </c>
      <c r="D1213" s="49" t="s">
        <v>989</v>
      </c>
      <c r="E1213" s="49" t="s">
        <v>989</v>
      </c>
      <c r="F1213" s="51" t="s">
        <v>989</v>
      </c>
      <c r="G1213" s="49">
        <v>52.449540853251627</v>
      </c>
      <c r="H1213" s="49">
        <v>57.915857551296902</v>
      </c>
      <c r="I1213" s="49">
        <v>61.86991130559457</v>
      </c>
      <c r="J1213" s="49">
        <v>66.905374689139478</v>
      </c>
      <c r="K1213" s="49">
        <v>71.934943691220582</v>
      </c>
    </row>
    <row r="1214" spans="1:11">
      <c r="A1214" s="66" t="s">
        <v>924</v>
      </c>
      <c r="B1214" s="49">
        <v>2.3728325656277893</v>
      </c>
      <c r="C1214" s="49">
        <v>2.3873502790460739</v>
      </c>
      <c r="D1214" s="49">
        <v>2.6356407522973142</v>
      </c>
      <c r="E1214" s="49">
        <v>3.1513834580021238</v>
      </c>
      <c r="F1214" s="51">
        <v>3.7015322345282966</v>
      </c>
      <c r="G1214" s="49">
        <v>15.317883446742917</v>
      </c>
      <c r="H1214" s="49">
        <v>23.253361833082277</v>
      </c>
      <c r="I1214" s="49">
        <v>26.54400495749552</v>
      </c>
      <c r="J1214" s="49">
        <v>31.506375125740274</v>
      </c>
      <c r="K1214" s="49">
        <v>38.02123494557538</v>
      </c>
    </row>
    <row r="1215" spans="1:11" ht="14.25">
      <c r="A1215" s="852" t="s">
        <v>1111</v>
      </c>
      <c r="B1215" s="49" t="s">
        <v>989</v>
      </c>
      <c r="C1215" s="49" t="s">
        <v>989</v>
      </c>
      <c r="D1215" s="49" t="s">
        <v>989</v>
      </c>
      <c r="E1215" s="49" t="s">
        <v>989</v>
      </c>
      <c r="F1215" s="51">
        <v>60.040509545526369</v>
      </c>
      <c r="G1215" s="49">
        <v>77.307395302410924</v>
      </c>
      <c r="H1215" s="49">
        <v>63.660705848163104</v>
      </c>
      <c r="I1215" s="49">
        <v>67.504898405999541</v>
      </c>
      <c r="J1215" s="49">
        <v>71.510417883313536</v>
      </c>
      <c r="K1215" s="49" t="s">
        <v>381</v>
      </c>
    </row>
    <row r="1216" spans="1:11">
      <c r="A1216" s="66" t="s">
        <v>4</v>
      </c>
      <c r="B1216" s="49" t="s">
        <v>989</v>
      </c>
      <c r="C1216" s="49" t="s">
        <v>989</v>
      </c>
      <c r="D1216" s="49" t="s">
        <v>989</v>
      </c>
      <c r="E1216" s="49" t="s">
        <v>989</v>
      </c>
      <c r="F1216" s="51" t="s">
        <v>989</v>
      </c>
      <c r="G1216" s="49">
        <v>473.87415632696775</v>
      </c>
      <c r="H1216" s="49">
        <v>510.15504939089169</v>
      </c>
      <c r="I1216" s="49">
        <v>428.11229919241083</v>
      </c>
      <c r="J1216" s="49">
        <v>437.22637002140573</v>
      </c>
      <c r="K1216" s="49">
        <v>411.58140775839223</v>
      </c>
    </row>
    <row r="1217" spans="1:11">
      <c r="A1217" s="66" t="s">
        <v>871</v>
      </c>
      <c r="B1217" s="49" t="s">
        <v>381</v>
      </c>
      <c r="C1217" s="49" t="s">
        <v>381</v>
      </c>
      <c r="D1217" s="49" t="s">
        <v>381</v>
      </c>
      <c r="E1217" s="49" t="s">
        <v>381</v>
      </c>
      <c r="F1217" s="51" t="s">
        <v>381</v>
      </c>
      <c r="G1217" s="49">
        <v>413.29868108761775</v>
      </c>
      <c r="H1217" s="49">
        <v>431.2302161720857</v>
      </c>
      <c r="I1217" s="49">
        <v>457.49752620908828</v>
      </c>
      <c r="J1217" s="49">
        <v>490.58287917054366</v>
      </c>
      <c r="K1217" s="49">
        <v>487.78025329432865</v>
      </c>
    </row>
    <row r="1218" spans="1:11">
      <c r="A1218" s="66" t="s">
        <v>872</v>
      </c>
      <c r="B1218" s="49" t="s">
        <v>381</v>
      </c>
      <c r="C1218" s="49" t="s">
        <v>381</v>
      </c>
      <c r="D1218" s="49" t="s">
        <v>381</v>
      </c>
      <c r="E1218" s="49" t="s">
        <v>381</v>
      </c>
      <c r="F1218" s="51" t="s">
        <v>381</v>
      </c>
      <c r="G1218" s="49">
        <v>36.744976016492735</v>
      </c>
      <c r="H1218" s="49">
        <v>42.113339332498001</v>
      </c>
      <c r="I1218" s="49">
        <v>48.332680164480124</v>
      </c>
      <c r="J1218" s="49">
        <v>51.108728709684705</v>
      </c>
      <c r="K1218" s="49">
        <v>50.300202977166641</v>
      </c>
    </row>
    <row r="1219" spans="1:11">
      <c r="A1219" s="66" t="s">
        <v>5</v>
      </c>
      <c r="B1219" s="49">
        <v>15.578018568479791</v>
      </c>
      <c r="C1219" s="49">
        <v>14.467237576116167</v>
      </c>
      <c r="D1219" s="49">
        <v>15.050716744995203</v>
      </c>
      <c r="E1219" s="49">
        <v>16.054495215545707</v>
      </c>
      <c r="F1219" s="51">
        <v>14.865785669268334</v>
      </c>
      <c r="G1219" s="49" t="s">
        <v>989</v>
      </c>
      <c r="H1219" s="49" t="s">
        <v>989</v>
      </c>
      <c r="I1219" s="49" t="s">
        <v>989</v>
      </c>
      <c r="J1219" s="49" t="s">
        <v>989</v>
      </c>
      <c r="K1219" s="49" t="s">
        <v>989</v>
      </c>
    </row>
    <row r="1220" spans="1:11">
      <c r="A1220" s="66" t="s">
        <v>873</v>
      </c>
      <c r="B1220" s="49" t="s">
        <v>989</v>
      </c>
      <c r="C1220" s="49" t="s">
        <v>989</v>
      </c>
      <c r="D1220" s="49" t="s">
        <v>989</v>
      </c>
      <c r="E1220" s="49" t="s">
        <v>989</v>
      </c>
      <c r="F1220" s="51" t="s">
        <v>989</v>
      </c>
      <c r="G1220" s="49">
        <v>8.2474660766057184</v>
      </c>
      <c r="H1220" s="49">
        <v>13.661778628263892</v>
      </c>
      <c r="I1220" s="49">
        <v>22.731677356504253</v>
      </c>
      <c r="J1220" s="49">
        <v>27.280094555051321</v>
      </c>
      <c r="K1220" s="49">
        <v>19.60989291236816</v>
      </c>
    </row>
    <row r="1221" spans="1:11">
      <c r="A1221" s="66" t="s">
        <v>874</v>
      </c>
      <c r="B1221" s="49" t="s">
        <v>381</v>
      </c>
      <c r="C1221" s="49" t="s">
        <v>381</v>
      </c>
      <c r="D1221" s="49" t="s">
        <v>381</v>
      </c>
      <c r="E1221" s="49" t="s">
        <v>381</v>
      </c>
      <c r="F1221" s="51" t="s">
        <v>381</v>
      </c>
      <c r="G1221" s="49">
        <v>5.8174136000000001</v>
      </c>
      <c r="H1221" s="49">
        <v>7.925655466666667</v>
      </c>
      <c r="I1221" s="49">
        <v>8.7079112000000016</v>
      </c>
      <c r="J1221" s="49">
        <v>10.407765333333336</v>
      </c>
      <c r="K1221" s="49">
        <v>12.534570666666667</v>
      </c>
    </row>
    <row r="1222" spans="1:11" ht="14.25">
      <c r="A1222" s="852" t="s">
        <v>1097</v>
      </c>
      <c r="B1222" s="49" t="s">
        <v>989</v>
      </c>
      <c r="C1222" s="49" t="s">
        <v>989</v>
      </c>
      <c r="D1222" s="49" t="s">
        <v>989</v>
      </c>
      <c r="E1222" s="49" t="s">
        <v>989</v>
      </c>
      <c r="F1222" s="51" t="s">
        <v>989</v>
      </c>
      <c r="G1222" s="49">
        <v>28.007075284203832</v>
      </c>
      <c r="H1222" s="49">
        <v>30.74273825718172</v>
      </c>
      <c r="I1222" s="49">
        <v>33.980247742347956</v>
      </c>
      <c r="J1222" s="49">
        <v>35.940263594033624</v>
      </c>
      <c r="K1222" s="49">
        <v>34.925596043348605</v>
      </c>
    </row>
    <row r="1223" spans="1:11">
      <c r="A1223" s="66" t="s">
        <v>875</v>
      </c>
      <c r="B1223" s="49" t="s">
        <v>989</v>
      </c>
      <c r="C1223" s="49" t="s">
        <v>989</v>
      </c>
      <c r="D1223" s="49" t="s">
        <v>989</v>
      </c>
      <c r="E1223" s="49" t="s">
        <v>989</v>
      </c>
      <c r="F1223" s="51" t="s">
        <v>989</v>
      </c>
      <c r="G1223" s="49" t="s">
        <v>989</v>
      </c>
      <c r="H1223" s="49" t="s">
        <v>989</v>
      </c>
      <c r="I1223" s="49" t="s">
        <v>989</v>
      </c>
      <c r="J1223" s="49" t="s">
        <v>989</v>
      </c>
      <c r="K1223" s="49" t="s">
        <v>989</v>
      </c>
    </row>
    <row r="1224" spans="1:11">
      <c r="A1224" s="66" t="s">
        <v>7</v>
      </c>
      <c r="B1224" s="49">
        <v>5.3896320496102632</v>
      </c>
      <c r="C1224" s="49">
        <v>4.8692501435472009</v>
      </c>
      <c r="D1224" s="49">
        <v>5.4461252754091012</v>
      </c>
      <c r="E1224" s="49">
        <v>5.2736074003898805</v>
      </c>
      <c r="F1224" s="51">
        <v>4.8394001525779968</v>
      </c>
      <c r="G1224" s="49">
        <v>28.334065632236811</v>
      </c>
      <c r="H1224" s="49">
        <v>29.363053895936151</v>
      </c>
      <c r="I1224" s="49">
        <v>31.729232379460598</v>
      </c>
      <c r="J1224" s="49">
        <v>32.842323996399763</v>
      </c>
      <c r="K1224" s="49">
        <v>24.529673215133641</v>
      </c>
    </row>
    <row r="1225" spans="1:11" ht="14.25">
      <c r="A1225" s="852" t="s">
        <v>1112</v>
      </c>
      <c r="B1225" s="49" t="s">
        <v>989</v>
      </c>
      <c r="C1225" s="49" t="s">
        <v>989</v>
      </c>
      <c r="D1225" s="49" t="s">
        <v>989</v>
      </c>
      <c r="E1225" s="49" t="s">
        <v>989</v>
      </c>
      <c r="F1225" s="51" t="s">
        <v>989</v>
      </c>
      <c r="G1225" s="49">
        <v>32.928650787103756</v>
      </c>
      <c r="H1225" s="49">
        <v>32.843936288636201</v>
      </c>
      <c r="I1225" s="49">
        <v>35.264384557510951</v>
      </c>
      <c r="J1225" s="49">
        <v>37.693375555385202</v>
      </c>
      <c r="K1225" s="49">
        <v>36.194601155909901</v>
      </c>
    </row>
    <row r="1226" spans="1:11">
      <c r="A1226" s="66" t="s">
        <v>876</v>
      </c>
      <c r="B1226" s="49" t="s">
        <v>381</v>
      </c>
      <c r="C1226" s="49" t="s">
        <v>381</v>
      </c>
      <c r="D1226" s="49" t="s">
        <v>381</v>
      </c>
      <c r="E1226" s="49" t="s">
        <v>381</v>
      </c>
      <c r="F1226" s="51" t="s">
        <v>381</v>
      </c>
      <c r="G1226" s="49">
        <v>157.78480958083833</v>
      </c>
      <c r="H1226" s="49">
        <v>183.96149623430964</v>
      </c>
      <c r="I1226" s="49">
        <v>203.31643244096145</v>
      </c>
      <c r="J1226" s="49">
        <v>196.46249600073128</v>
      </c>
      <c r="K1226" s="49">
        <v>179.54945882352939</v>
      </c>
    </row>
    <row r="1227" spans="1:11">
      <c r="A1227" s="65" t="s">
        <v>9</v>
      </c>
      <c r="B1227" s="49">
        <v>57.323821254156712</v>
      </c>
      <c r="C1227" s="49">
        <v>53.887898591731165</v>
      </c>
      <c r="D1227" s="49">
        <v>51.794616734350015</v>
      </c>
      <c r="E1227" s="49">
        <v>53.627340972961306</v>
      </c>
      <c r="F1227" s="51">
        <v>44.779188582604135</v>
      </c>
      <c r="G1227" s="49">
        <v>188.35061438954915</v>
      </c>
      <c r="H1227" s="49">
        <v>190.21550611728773</v>
      </c>
      <c r="I1227" s="49">
        <v>197.82933150090849</v>
      </c>
      <c r="J1227" s="49">
        <v>221.40480167376052</v>
      </c>
      <c r="K1227" s="49">
        <v>222.64426525264003</v>
      </c>
    </row>
    <row r="1228" spans="1:11">
      <c r="A1228" s="66" t="s">
        <v>176</v>
      </c>
      <c r="B1228" s="49" t="s">
        <v>989</v>
      </c>
      <c r="C1228" s="49" t="s">
        <v>989</v>
      </c>
      <c r="D1228" s="49" t="s">
        <v>989</v>
      </c>
      <c r="E1228" s="49" t="s">
        <v>989</v>
      </c>
      <c r="F1228" s="51" t="s">
        <v>989</v>
      </c>
      <c r="G1228" s="49">
        <v>2250.3200000000002</v>
      </c>
      <c r="H1228" s="49">
        <v>2441.8000000000002</v>
      </c>
      <c r="I1228" s="49">
        <v>2631.35</v>
      </c>
      <c r="J1228" s="49">
        <v>2876.87</v>
      </c>
      <c r="K1228" s="49" t="s">
        <v>989</v>
      </c>
    </row>
    <row r="1229" spans="1:11" ht="14.25">
      <c r="A1229" s="85" t="s">
        <v>1291</v>
      </c>
      <c r="B1229" s="54">
        <v>162.31049387638657</v>
      </c>
      <c r="C1229" s="54">
        <v>155.53292385467628</v>
      </c>
      <c r="D1229" s="54">
        <v>168.94012682212869</v>
      </c>
      <c r="E1229" s="54">
        <v>296.80284406943014</v>
      </c>
      <c r="F1229" s="55">
        <v>357.19816583589284</v>
      </c>
      <c r="G1229" s="54">
        <v>4607.1053976390776</v>
      </c>
      <c r="H1229" s="54">
        <v>4928.0881563189614</v>
      </c>
      <c r="I1229" s="54">
        <v>5134.3275482189911</v>
      </c>
      <c r="J1229" s="54">
        <v>5480.8494622605194</v>
      </c>
      <c r="K1229" s="54">
        <v>2357.6732211690914</v>
      </c>
    </row>
    <row r="1230" spans="1:11" ht="14.25" customHeight="1">
      <c r="A1230" s="928" t="s">
        <v>836</v>
      </c>
      <c r="B1230" s="929"/>
      <c r="C1230" s="929"/>
      <c r="D1230" s="929"/>
      <c r="E1230" s="929"/>
      <c r="F1230" s="929"/>
      <c r="G1230" s="929"/>
      <c r="H1230" s="929"/>
      <c r="I1230" s="929"/>
      <c r="J1230" s="929"/>
      <c r="K1230" s="929"/>
    </row>
    <row r="1231" spans="1:11" ht="27.75" customHeight="1">
      <c r="A1231" s="930" t="s">
        <v>1113</v>
      </c>
      <c r="B1231" s="931"/>
      <c r="C1231" s="931"/>
      <c r="D1231" s="931"/>
      <c r="E1231" s="931"/>
      <c r="F1231" s="931"/>
      <c r="G1231" s="931"/>
      <c r="H1231" s="931"/>
      <c r="I1231" s="931"/>
      <c r="J1231" s="931"/>
      <c r="K1231" s="931"/>
    </row>
    <row r="1232" spans="1:11">
      <c r="A1232" s="8"/>
    </row>
    <row r="1233" spans="1:11">
      <c r="A1233" s="8"/>
    </row>
    <row r="1234" spans="1:11">
      <c r="A1234" s="8"/>
    </row>
    <row r="1235" spans="1:11">
      <c r="A1235" s="8"/>
    </row>
    <row r="1236" spans="1:11">
      <c r="A1236" s="924" t="s">
        <v>560</v>
      </c>
      <c r="B1236" s="924"/>
      <c r="C1236" s="924"/>
      <c r="D1236" s="924"/>
      <c r="E1236" s="924"/>
      <c r="F1236" s="924"/>
      <c r="G1236" s="924"/>
      <c r="H1236" s="924"/>
      <c r="I1236" s="924"/>
      <c r="J1236" s="924"/>
      <c r="K1236" s="924"/>
    </row>
    <row r="1237" spans="1:11" ht="30" customHeight="1">
      <c r="A1237" s="945" t="s">
        <v>63</v>
      </c>
      <c r="B1237" s="951"/>
      <c r="C1237" s="951"/>
      <c r="D1237" s="951"/>
      <c r="E1237" s="951"/>
      <c r="F1237" s="951"/>
      <c r="G1237" s="951"/>
      <c r="H1237" s="951"/>
      <c r="I1237" s="951"/>
      <c r="J1237" s="951"/>
      <c r="K1237" s="951"/>
    </row>
    <row r="1238" spans="1:11">
      <c r="A1238" s="57" t="s">
        <v>429</v>
      </c>
    </row>
    <row r="1239" spans="1:11">
      <c r="A1239" s="58"/>
      <c r="B1239" s="248"/>
      <c r="C1239" s="248"/>
      <c r="D1239" s="248"/>
      <c r="E1239" s="248"/>
      <c r="F1239" s="248"/>
      <c r="G1239" s="248"/>
      <c r="H1239" s="248"/>
      <c r="I1239" s="248"/>
      <c r="J1239" s="248"/>
      <c r="K1239" s="248"/>
    </row>
    <row r="1240" spans="1:11" ht="15" customHeight="1">
      <c r="A1240" s="56"/>
      <c r="B1240" s="927" t="s">
        <v>0</v>
      </c>
      <c r="C1240" s="927"/>
      <c r="D1240" s="927"/>
      <c r="E1240" s="927"/>
      <c r="F1240" s="937"/>
      <c r="G1240" s="927" t="s">
        <v>1</v>
      </c>
      <c r="H1240" s="927"/>
      <c r="I1240" s="927"/>
      <c r="J1240" s="927"/>
      <c r="K1240" s="927"/>
    </row>
    <row r="1241" spans="1:11">
      <c r="A1241" s="59"/>
      <c r="B1241" s="231">
        <v>40544</v>
      </c>
      <c r="C1241" s="231">
        <v>40909</v>
      </c>
      <c r="D1241" s="231">
        <v>41275</v>
      </c>
      <c r="E1241" s="231">
        <v>41640</v>
      </c>
      <c r="F1241" s="232">
        <v>42005</v>
      </c>
      <c r="G1241" s="231">
        <v>40544</v>
      </c>
      <c r="H1241" s="231">
        <v>40909</v>
      </c>
      <c r="I1241" s="231">
        <v>41275</v>
      </c>
      <c r="J1241" s="231">
        <v>41640</v>
      </c>
      <c r="K1241" s="231">
        <v>42005</v>
      </c>
    </row>
    <row r="1242" spans="1:11">
      <c r="A1242" s="63" t="s">
        <v>33</v>
      </c>
      <c r="B1242" s="94">
        <v>47.895957497559685</v>
      </c>
      <c r="C1242" s="94">
        <v>48.775419561582865</v>
      </c>
      <c r="D1242" s="94">
        <v>50.580672014929903</v>
      </c>
      <c r="E1242" s="94">
        <v>51.85700749285197</v>
      </c>
      <c r="F1242" s="145">
        <v>52.097787151248212</v>
      </c>
      <c r="G1242" s="94">
        <v>40.367330394271093</v>
      </c>
      <c r="H1242" s="94">
        <v>40.075412355990849</v>
      </c>
      <c r="I1242" s="94">
        <v>38.505676987063183</v>
      </c>
      <c r="J1242" s="94">
        <v>36.902724523098271</v>
      </c>
      <c r="K1242" s="15">
        <v>36.792567131845004</v>
      </c>
    </row>
    <row r="1243" spans="1:11">
      <c r="A1243" s="66" t="s">
        <v>495</v>
      </c>
      <c r="B1243" s="94">
        <v>95.651177721147818</v>
      </c>
      <c r="C1243" s="94">
        <v>95.419775917514798</v>
      </c>
      <c r="D1243" s="94">
        <v>95.578831550944543</v>
      </c>
      <c r="E1243" s="94">
        <v>96.837912648610612</v>
      </c>
      <c r="F1243" s="145">
        <v>96.824111446525876</v>
      </c>
      <c r="G1243" s="94">
        <v>1.6416277724995969</v>
      </c>
      <c r="H1243" s="94">
        <v>1.8594290170227585</v>
      </c>
      <c r="I1243" s="94">
        <v>1.8821624333247557</v>
      </c>
      <c r="J1243" s="94">
        <v>1.7409432309535544</v>
      </c>
      <c r="K1243" s="15">
        <v>1.6058169841941059</v>
      </c>
    </row>
    <row r="1244" spans="1:11">
      <c r="A1244" s="66" t="s">
        <v>497</v>
      </c>
      <c r="B1244" s="94">
        <v>77.458986267417558</v>
      </c>
      <c r="C1244" s="94">
        <v>77.276786230346701</v>
      </c>
      <c r="D1244" s="94">
        <v>76.42873283293828</v>
      </c>
      <c r="E1244" s="94">
        <v>78.542549828276378</v>
      </c>
      <c r="F1244" s="145">
        <v>81.50233863748916</v>
      </c>
      <c r="G1244" s="94">
        <v>9.4818799961175753</v>
      </c>
      <c r="H1244" s="94">
        <v>11.644021759274789</v>
      </c>
      <c r="I1244" s="94">
        <v>14.0567661964332</v>
      </c>
      <c r="J1244" s="94">
        <v>12.259082711529603</v>
      </c>
      <c r="K1244" s="15">
        <v>9.6432184727186598</v>
      </c>
    </row>
    <row r="1245" spans="1:11">
      <c r="A1245" s="66" t="s">
        <v>496</v>
      </c>
      <c r="B1245" s="94">
        <v>30.57735274514096</v>
      </c>
      <c r="C1245" s="94">
        <v>33.205759904524044</v>
      </c>
      <c r="D1245" s="94">
        <v>35.253550530930099</v>
      </c>
      <c r="E1245" s="94">
        <v>36.372401250578207</v>
      </c>
      <c r="F1245" s="145">
        <v>37.370741943384246</v>
      </c>
      <c r="G1245" s="94">
        <v>10.022106465335291</v>
      </c>
      <c r="H1245" s="94">
        <v>9.3360946937353351</v>
      </c>
      <c r="I1245" s="94">
        <v>9.6124639455568825</v>
      </c>
      <c r="J1245" s="94">
        <v>9.6532686876649407</v>
      </c>
      <c r="K1245" s="15">
        <v>9.842455485644658</v>
      </c>
    </row>
    <row r="1246" spans="1:11">
      <c r="A1246" s="66" t="s">
        <v>498</v>
      </c>
      <c r="B1246" s="94">
        <v>59.567367247023085</v>
      </c>
      <c r="C1246" s="94">
        <v>66.477286964192359</v>
      </c>
      <c r="D1246" s="94">
        <v>73.371444212931536</v>
      </c>
      <c r="E1246" s="94">
        <v>77.544925748807671</v>
      </c>
      <c r="F1246" s="145" t="s">
        <v>989</v>
      </c>
      <c r="G1246" s="94" t="s">
        <v>989</v>
      </c>
      <c r="H1246" s="94" t="s">
        <v>989</v>
      </c>
      <c r="I1246" s="94" t="s">
        <v>989</v>
      </c>
      <c r="J1246" s="94" t="s">
        <v>989</v>
      </c>
      <c r="K1246" s="15" t="s">
        <v>989</v>
      </c>
    </row>
    <row r="1247" spans="1:11">
      <c r="A1247" s="66" t="s">
        <v>158</v>
      </c>
      <c r="B1247" s="97">
        <v>87.498364353508038</v>
      </c>
      <c r="C1247" s="97">
        <v>87.767321011848452</v>
      </c>
      <c r="D1247" s="97">
        <v>88.018600953828894</v>
      </c>
      <c r="E1247" s="97">
        <v>88.339171185666672</v>
      </c>
      <c r="F1247" s="102">
        <v>87.700147785908683</v>
      </c>
      <c r="G1247" s="97">
        <v>4.7246604608071125</v>
      </c>
      <c r="H1247" s="97">
        <v>4.7710357922555957</v>
      </c>
      <c r="I1247" s="97">
        <v>5.3091771515439543</v>
      </c>
      <c r="J1247" s="97">
        <v>5.563998455299429</v>
      </c>
      <c r="K1247" s="25">
        <v>5.7844056900455305</v>
      </c>
    </row>
    <row r="1248" spans="1:11">
      <c r="A1248" s="853" t="s">
        <v>159</v>
      </c>
      <c r="B1248" s="97">
        <v>80.615201107387989</v>
      </c>
      <c r="C1248" s="97">
        <v>80.959742085194918</v>
      </c>
      <c r="D1248" s="97">
        <v>80.531806595997111</v>
      </c>
      <c r="E1248" s="97">
        <v>93.181845459972322</v>
      </c>
      <c r="F1248" s="102">
        <v>92.486093536317185</v>
      </c>
      <c r="G1248" s="97">
        <v>18.764914702866122</v>
      </c>
      <c r="H1248" s="97">
        <v>18.446908631781636</v>
      </c>
      <c r="I1248" s="97">
        <v>18.867468806774781</v>
      </c>
      <c r="J1248" s="97">
        <v>6.0460278667363285</v>
      </c>
      <c r="K1248" s="25">
        <v>6.8130706435820612</v>
      </c>
    </row>
    <row r="1249" spans="1:11">
      <c r="A1249" s="66" t="s">
        <v>693</v>
      </c>
      <c r="B1249" s="97" t="s">
        <v>989</v>
      </c>
      <c r="C1249" s="97" t="s">
        <v>989</v>
      </c>
      <c r="D1249" s="97" t="s">
        <v>989</v>
      </c>
      <c r="E1249" s="97" t="s">
        <v>989</v>
      </c>
      <c r="F1249" s="102" t="s">
        <v>989</v>
      </c>
      <c r="G1249" s="97" t="s">
        <v>989</v>
      </c>
      <c r="H1249" s="97" t="s">
        <v>989</v>
      </c>
      <c r="I1249" s="97" t="s">
        <v>989</v>
      </c>
      <c r="J1249" s="97" t="s">
        <v>989</v>
      </c>
      <c r="K1249" s="25" t="s">
        <v>989</v>
      </c>
    </row>
    <row r="1250" spans="1:11">
      <c r="A1250" s="66" t="s">
        <v>924</v>
      </c>
      <c r="B1250" s="97">
        <v>86.837837444412841</v>
      </c>
      <c r="C1250" s="97">
        <v>85.489572744389619</v>
      </c>
      <c r="D1250" s="97">
        <v>86.9547412900165</v>
      </c>
      <c r="E1250" s="97">
        <v>87.822313834210661</v>
      </c>
      <c r="F1250" s="102">
        <v>88.887066396268665</v>
      </c>
      <c r="G1250" s="97">
        <v>9.7404594670392905E-2</v>
      </c>
      <c r="H1250" s="97">
        <v>0.1308499834839196</v>
      </c>
      <c r="I1250" s="97">
        <v>0.14123974654843457</v>
      </c>
      <c r="J1250" s="97">
        <v>0.18727808287944972</v>
      </c>
      <c r="K1250" s="25">
        <v>0.1615089803605218</v>
      </c>
    </row>
    <row r="1251" spans="1:11">
      <c r="A1251" s="66" t="s">
        <v>119</v>
      </c>
      <c r="B1251" s="97">
        <v>86.297702300264532</v>
      </c>
      <c r="C1251" s="97">
        <v>86.73390843870466</v>
      </c>
      <c r="D1251" s="97">
        <v>88.148379456640981</v>
      </c>
      <c r="E1251" s="97">
        <v>87.874287474993935</v>
      </c>
      <c r="F1251" s="102">
        <v>87.117590831245636</v>
      </c>
      <c r="G1251" s="97">
        <v>3.8103811823877107</v>
      </c>
      <c r="H1251" s="97">
        <v>4.2568470284007125</v>
      </c>
      <c r="I1251" s="97">
        <v>3.9132715551912325</v>
      </c>
      <c r="J1251" s="97">
        <v>3.8196518033390734</v>
      </c>
      <c r="K1251" s="25">
        <v>4.5029731382565572</v>
      </c>
    </row>
    <row r="1252" spans="1:11">
      <c r="A1252" s="66" t="s">
        <v>4</v>
      </c>
      <c r="B1252" s="97">
        <v>86.334343923573414</v>
      </c>
      <c r="C1252" s="97">
        <v>86.367415251239308</v>
      </c>
      <c r="D1252" s="97">
        <v>87.31983660448256</v>
      </c>
      <c r="E1252" s="97">
        <v>88.166575081577349</v>
      </c>
      <c r="F1252" s="102" t="s">
        <v>989</v>
      </c>
      <c r="G1252" s="97" t="s">
        <v>989</v>
      </c>
      <c r="H1252" s="97" t="s">
        <v>989</v>
      </c>
      <c r="I1252" s="97" t="s">
        <v>989</v>
      </c>
      <c r="J1252" s="97" t="s">
        <v>989</v>
      </c>
      <c r="K1252" s="97" t="s">
        <v>989</v>
      </c>
    </row>
    <row r="1253" spans="1:11">
      <c r="A1253" s="66" t="s">
        <v>871</v>
      </c>
      <c r="B1253" s="97">
        <v>58.147090703512276</v>
      </c>
      <c r="C1253" s="97">
        <v>62.1715040397915</v>
      </c>
      <c r="D1253" s="97">
        <v>65.883922568367112</v>
      </c>
      <c r="E1253" s="97">
        <v>69.273422278601771</v>
      </c>
      <c r="F1253" s="102">
        <v>73.032243497272574</v>
      </c>
      <c r="G1253" s="97">
        <v>0.75522229007815278</v>
      </c>
      <c r="H1253" s="97">
        <v>0.83305561155747654</v>
      </c>
      <c r="I1253" s="97">
        <v>0.85695897784727926</v>
      </c>
      <c r="J1253" s="97">
        <v>0.80489993146001038</v>
      </c>
      <c r="K1253" s="25">
        <v>0.74364274767276639</v>
      </c>
    </row>
    <row r="1254" spans="1:11">
      <c r="A1254" s="66" t="s">
        <v>872</v>
      </c>
      <c r="B1254" s="97">
        <v>95.689490384764284</v>
      </c>
      <c r="C1254" s="97">
        <v>95.624242316553875</v>
      </c>
      <c r="D1254" s="97">
        <v>95.893151952426862</v>
      </c>
      <c r="E1254" s="97">
        <v>96.122891688666414</v>
      </c>
      <c r="F1254" s="102">
        <v>96.185006554490812</v>
      </c>
      <c r="G1254" s="97">
        <v>9.9318711417164696E-2</v>
      </c>
      <c r="H1254" s="97">
        <v>0.10939823492153536</v>
      </c>
      <c r="I1254" s="97">
        <v>0.11029511803575773</v>
      </c>
      <c r="J1254" s="97">
        <v>0.11125472964645201</v>
      </c>
      <c r="K1254" s="25">
        <v>0.125023090176546</v>
      </c>
    </row>
    <row r="1255" spans="1:11">
      <c r="A1255" s="66" t="s">
        <v>5</v>
      </c>
      <c r="B1255" s="94">
        <v>93.404373667880833</v>
      </c>
      <c r="C1255" s="94">
        <v>93.315953854962387</v>
      </c>
      <c r="D1255" s="94">
        <v>97.820450834670169</v>
      </c>
      <c r="E1255" s="94">
        <v>98.134359820247113</v>
      </c>
      <c r="F1255" s="145">
        <v>98.157155565987054</v>
      </c>
      <c r="G1255" s="94">
        <v>4.9069031300413251</v>
      </c>
      <c r="H1255" s="94">
        <v>4.9835019804996517</v>
      </c>
      <c r="I1255" s="94">
        <v>1.5819276932681143</v>
      </c>
      <c r="J1255" s="94">
        <v>1.2354619090557282</v>
      </c>
      <c r="K1255" s="15">
        <v>1.2390764308942335</v>
      </c>
    </row>
    <row r="1256" spans="1:11">
      <c r="A1256" s="66" t="s">
        <v>873</v>
      </c>
      <c r="B1256" s="94">
        <v>98.855698538681722</v>
      </c>
      <c r="C1256" s="94">
        <v>98.599572696642184</v>
      </c>
      <c r="D1256" s="94">
        <v>98.188907132357784</v>
      </c>
      <c r="E1256" s="94">
        <v>97.748550031090232</v>
      </c>
      <c r="F1256" s="145">
        <v>97.46596715169116</v>
      </c>
      <c r="G1256" s="94">
        <v>0.32893882674991048</v>
      </c>
      <c r="H1256" s="94">
        <v>0.26324695209097176</v>
      </c>
      <c r="I1256" s="94">
        <v>0.27388776349733046</v>
      </c>
      <c r="J1256" s="94">
        <v>0.28118925246454124</v>
      </c>
      <c r="K1256" s="15">
        <v>0.25824118201862328</v>
      </c>
    </row>
    <row r="1257" spans="1:11">
      <c r="A1257" s="66" t="s">
        <v>874</v>
      </c>
      <c r="B1257" s="94">
        <v>69.914115885115777</v>
      </c>
      <c r="C1257" s="94">
        <v>71.465914224696647</v>
      </c>
      <c r="D1257" s="94">
        <v>72.716026380640798</v>
      </c>
      <c r="E1257" s="94">
        <v>73.897545055515778</v>
      </c>
      <c r="F1257" s="145">
        <v>75.046426390105694</v>
      </c>
      <c r="G1257" s="94">
        <v>8.5653971931630365E-3</v>
      </c>
      <c r="H1257" s="94">
        <v>8.343424227481494E-3</v>
      </c>
      <c r="I1257" s="94">
        <v>8.5749914159472581E-3</v>
      </c>
      <c r="J1257" s="94">
        <v>8.160509704184981E-3</v>
      </c>
      <c r="K1257" s="15">
        <v>8.9163589854627107E-3</v>
      </c>
    </row>
    <row r="1258" spans="1:11">
      <c r="A1258" s="66" t="s">
        <v>6</v>
      </c>
      <c r="B1258" s="94">
        <v>19.385703781261949</v>
      </c>
      <c r="C1258" s="94">
        <v>20.169527466333694</v>
      </c>
      <c r="D1258" s="94">
        <v>20.746573791724543</v>
      </c>
      <c r="E1258" s="94">
        <v>21.8041470586492</v>
      </c>
      <c r="F1258" s="145">
        <v>25.725646245666116</v>
      </c>
      <c r="G1258" s="94">
        <v>7.1959759014793363</v>
      </c>
      <c r="H1258" s="94">
        <v>7.5424741011250491</v>
      </c>
      <c r="I1258" s="94">
        <v>7.6339873557059317</v>
      </c>
      <c r="J1258" s="94">
        <v>8.2107072125867866</v>
      </c>
      <c r="K1258" s="15">
        <v>8.4456487528669584</v>
      </c>
    </row>
    <row r="1259" spans="1:11">
      <c r="A1259" s="66" t="s">
        <v>875</v>
      </c>
      <c r="B1259" s="94">
        <v>85.449358033148357</v>
      </c>
      <c r="C1259" s="94">
        <v>86.777732510307928</v>
      </c>
      <c r="D1259" s="94">
        <v>89.272831877950267</v>
      </c>
      <c r="E1259" s="94">
        <v>90.238023939141655</v>
      </c>
      <c r="F1259" s="145">
        <v>90.602811570497281</v>
      </c>
      <c r="G1259" s="94">
        <v>5.5524004604476733</v>
      </c>
      <c r="H1259" s="94">
        <v>6.2949985528035368</v>
      </c>
      <c r="I1259" s="94">
        <v>5.7912188894512555</v>
      </c>
      <c r="J1259" s="94">
        <v>5.1121205028102619</v>
      </c>
      <c r="K1259" s="15">
        <v>4.9289792152013767</v>
      </c>
    </row>
    <row r="1260" spans="1:11">
      <c r="A1260" s="66" t="s">
        <v>7</v>
      </c>
      <c r="B1260" s="94">
        <v>90.202533457382088</v>
      </c>
      <c r="C1260" s="94">
        <v>90.488916002997271</v>
      </c>
      <c r="D1260" s="94">
        <v>90.629590820344518</v>
      </c>
      <c r="E1260" s="94">
        <v>90.529645317366516</v>
      </c>
      <c r="F1260" s="145">
        <v>90.315551718848141</v>
      </c>
      <c r="G1260" s="94">
        <v>3.8860659843984822</v>
      </c>
      <c r="H1260" s="94">
        <v>3.6139864591553215</v>
      </c>
      <c r="I1260" s="94">
        <v>3.5356729258307245</v>
      </c>
      <c r="J1260" s="94">
        <v>3.4203766055312146</v>
      </c>
      <c r="K1260" s="15">
        <v>3.3082195314812046</v>
      </c>
    </row>
    <row r="1261" spans="1:11">
      <c r="A1261" s="66" t="s">
        <v>8</v>
      </c>
      <c r="B1261" s="15">
        <v>96.985080882303251</v>
      </c>
      <c r="C1261" s="15">
        <v>96.412713817784791</v>
      </c>
      <c r="D1261" s="15">
        <v>96.262527076515966</v>
      </c>
      <c r="E1261" s="15">
        <v>96.2577632657772</v>
      </c>
      <c r="F1261" s="48">
        <v>96.625046461936506</v>
      </c>
      <c r="G1261" s="15">
        <v>1.6167447436079434</v>
      </c>
      <c r="H1261" s="15">
        <v>2.0033968215455533</v>
      </c>
      <c r="I1261" s="15">
        <v>2.0810845713199697</v>
      </c>
      <c r="J1261" s="15">
        <v>2.0449578144798886</v>
      </c>
      <c r="K1261" s="15">
        <v>1.6992090569109406</v>
      </c>
    </row>
    <row r="1262" spans="1:11">
      <c r="A1262" s="66" t="s">
        <v>876</v>
      </c>
      <c r="B1262" s="15" t="s">
        <v>989</v>
      </c>
      <c r="C1262" s="15">
        <v>36.599373230937545</v>
      </c>
      <c r="D1262" s="15">
        <v>88.236220478157989</v>
      </c>
      <c r="E1262" s="15">
        <v>88.480811672158907</v>
      </c>
      <c r="F1262" s="48">
        <v>88.699603674256039</v>
      </c>
      <c r="G1262" s="15" t="s">
        <v>381</v>
      </c>
      <c r="H1262" s="15" t="s">
        <v>381</v>
      </c>
      <c r="I1262" s="15" t="s">
        <v>381</v>
      </c>
      <c r="J1262" s="15" t="s">
        <v>381</v>
      </c>
      <c r="K1262" s="15" t="s">
        <v>381</v>
      </c>
    </row>
    <row r="1263" spans="1:11">
      <c r="A1263" s="65" t="s">
        <v>9</v>
      </c>
      <c r="B1263" s="15">
        <v>96.41654696647511</v>
      </c>
      <c r="C1263" s="15">
        <v>96.849159874584302</v>
      </c>
      <c r="D1263" s="15">
        <v>96.828317019723499</v>
      </c>
      <c r="E1263" s="15">
        <v>96.665474800875799</v>
      </c>
      <c r="F1263" s="48">
        <v>97.42367668489544</v>
      </c>
      <c r="G1263" s="15">
        <v>1.4917884084606836</v>
      </c>
      <c r="H1263" s="15">
        <v>1.3877120699935541</v>
      </c>
      <c r="I1263" s="15">
        <v>1.4679862019197649</v>
      </c>
      <c r="J1263" s="15">
        <v>1.5777161420020087</v>
      </c>
      <c r="K1263" s="15">
        <v>1.6864149620557536</v>
      </c>
    </row>
    <row r="1264" spans="1:11">
      <c r="A1264" s="65" t="s">
        <v>176</v>
      </c>
      <c r="B1264" s="15" t="s">
        <v>989</v>
      </c>
      <c r="C1264" s="15">
        <v>42.935338082832828</v>
      </c>
      <c r="D1264" s="15">
        <v>44.633410018258239</v>
      </c>
      <c r="E1264" s="15">
        <v>49.748695800073982</v>
      </c>
      <c r="F1264" s="48">
        <v>52.677246598508539</v>
      </c>
      <c r="G1264" s="15" t="s">
        <v>989</v>
      </c>
      <c r="H1264" s="15">
        <v>38.227069613306981</v>
      </c>
      <c r="I1264" s="15">
        <v>37.981530774020023</v>
      </c>
      <c r="J1264" s="15">
        <v>37.047261670759845</v>
      </c>
      <c r="K1264" s="15">
        <v>38.205117380110288</v>
      </c>
    </row>
    <row r="1265" spans="1:11" ht="14.25">
      <c r="A1265" s="85" t="s">
        <v>1291</v>
      </c>
      <c r="B1265" s="45" t="s">
        <v>381</v>
      </c>
      <c r="C1265" s="45" t="s">
        <v>381</v>
      </c>
      <c r="D1265" s="45" t="s">
        <v>381</v>
      </c>
      <c r="E1265" s="45" t="s">
        <v>381</v>
      </c>
      <c r="F1265" s="46" t="s">
        <v>381</v>
      </c>
      <c r="G1265" s="16">
        <v>21.677163440390956</v>
      </c>
      <c r="H1265" s="16">
        <v>45.286482017925074</v>
      </c>
      <c r="I1265" s="16">
        <v>46.570175039512101</v>
      </c>
      <c r="J1265" s="16">
        <v>46.962867018990323</v>
      </c>
      <c r="K1265" s="16">
        <v>69.374389772714991</v>
      </c>
    </row>
    <row r="1266" spans="1:11">
      <c r="A1266" s="8"/>
    </row>
    <row r="1267" spans="1:11">
      <c r="A1267" s="8"/>
    </row>
    <row r="1268" spans="1:11">
      <c r="A1268" s="8"/>
    </row>
    <row r="1269" spans="1:11">
      <c r="A1269" s="924" t="s">
        <v>187</v>
      </c>
      <c r="B1269" s="924"/>
      <c r="C1269" s="924"/>
      <c r="D1269" s="924"/>
      <c r="E1269" s="924"/>
      <c r="F1269" s="924"/>
      <c r="G1269" s="924"/>
      <c r="H1269" s="924"/>
      <c r="I1269" s="924"/>
      <c r="J1269" s="924"/>
      <c r="K1269" s="924"/>
    </row>
    <row r="1270" spans="1:11">
      <c r="A1270" s="8"/>
    </row>
    <row r="1271" spans="1:11" ht="15" customHeight="1">
      <c r="A1271" s="56"/>
      <c r="B1271" s="927" t="s">
        <v>2</v>
      </c>
      <c r="C1271" s="927"/>
      <c r="D1271" s="927"/>
      <c r="E1271" s="927"/>
      <c r="F1271" s="937"/>
      <c r="G1271" s="927" t="s">
        <v>337</v>
      </c>
      <c r="H1271" s="927"/>
      <c r="I1271" s="927"/>
      <c r="J1271" s="927"/>
      <c r="K1271" s="927"/>
    </row>
    <row r="1272" spans="1:11">
      <c r="A1272" s="59"/>
      <c r="B1272" s="231">
        <v>40544</v>
      </c>
      <c r="C1272" s="231">
        <v>40909</v>
      </c>
      <c r="D1272" s="231">
        <v>41275</v>
      </c>
      <c r="E1272" s="231">
        <v>41640</v>
      </c>
      <c r="F1272" s="232">
        <v>42005</v>
      </c>
      <c r="G1272" s="231">
        <v>40544</v>
      </c>
      <c r="H1272" s="231">
        <v>40909</v>
      </c>
      <c r="I1272" s="231">
        <v>41275</v>
      </c>
      <c r="J1272" s="231">
        <v>41640</v>
      </c>
      <c r="K1272" s="231">
        <v>42005</v>
      </c>
    </row>
    <row r="1273" spans="1:11">
      <c r="A1273" s="63" t="s">
        <v>33</v>
      </c>
      <c r="B1273" s="15">
        <v>8.9795605714305093</v>
      </c>
      <c r="C1273" s="15">
        <v>8.258368435678797</v>
      </c>
      <c r="D1273" s="15">
        <v>7.9672348653345333</v>
      </c>
      <c r="E1273" s="15">
        <v>8.055115952611315</v>
      </c>
      <c r="F1273" s="48">
        <v>7.8024466475487131</v>
      </c>
      <c r="G1273" s="15" t="s">
        <v>381</v>
      </c>
      <c r="H1273" s="15" t="s">
        <v>381</v>
      </c>
      <c r="I1273" s="15" t="s">
        <v>381</v>
      </c>
      <c r="J1273" s="15" t="s">
        <v>381</v>
      </c>
      <c r="K1273" s="15" t="s">
        <v>381</v>
      </c>
    </row>
    <row r="1274" spans="1:11">
      <c r="A1274" s="66" t="s">
        <v>495</v>
      </c>
      <c r="B1274" s="15">
        <v>1.1452199267796188</v>
      </c>
      <c r="C1274" s="15">
        <v>0.96890586174815096</v>
      </c>
      <c r="D1274" s="15">
        <v>0.81630529564451615</v>
      </c>
      <c r="E1274" s="15">
        <v>0.34745509340403419</v>
      </c>
      <c r="F1274" s="48">
        <v>0.33455723950085048</v>
      </c>
      <c r="G1274" s="21">
        <v>5.6988828357240921E-3</v>
      </c>
      <c r="H1274" s="21">
        <v>5.9472929752573912E-3</v>
      </c>
      <c r="I1274" s="21">
        <v>3.379074371854513E-3</v>
      </c>
      <c r="J1274" s="21">
        <v>5.2056171338904847E-3</v>
      </c>
      <c r="K1274" s="21">
        <v>5.7949538606086471E-3</v>
      </c>
    </row>
    <row r="1275" spans="1:11">
      <c r="A1275" s="66" t="s">
        <v>497</v>
      </c>
      <c r="B1275" s="15">
        <v>10.691876580219411</v>
      </c>
      <c r="C1275" s="15">
        <v>8.8554520064763356</v>
      </c>
      <c r="D1275" s="15">
        <v>7.3609883028151213</v>
      </c>
      <c r="E1275" s="15">
        <v>6.8324929339359031</v>
      </c>
      <c r="F1275" s="48">
        <v>6.0868939137867288</v>
      </c>
      <c r="G1275" s="21">
        <v>8.0686644818979674E-3</v>
      </c>
      <c r="H1275" s="21">
        <v>6.9215744482121686E-3</v>
      </c>
      <c r="I1275" s="21">
        <v>8.3247995808433221E-3</v>
      </c>
      <c r="J1275" s="21">
        <v>4.3111578403866313E-3</v>
      </c>
      <c r="K1275" s="21">
        <v>3.0890787478904309E-3</v>
      </c>
    </row>
    <row r="1276" spans="1:11">
      <c r="A1276" s="66" t="s">
        <v>496</v>
      </c>
      <c r="B1276" s="15">
        <v>50.547677003800715</v>
      </c>
      <c r="C1276" s="15">
        <v>48.585863684870908</v>
      </c>
      <c r="D1276" s="15">
        <v>46.156062545287028</v>
      </c>
      <c r="E1276" s="15">
        <v>44.738148207726837</v>
      </c>
      <c r="F1276" s="48">
        <v>43.585071251022818</v>
      </c>
      <c r="G1276" s="21" t="s">
        <v>989</v>
      </c>
      <c r="H1276" s="21" t="s">
        <v>989</v>
      </c>
      <c r="I1276" s="21" t="s">
        <v>989</v>
      </c>
      <c r="J1276" s="21" t="s">
        <v>989</v>
      </c>
      <c r="K1276" s="21" t="s">
        <v>989</v>
      </c>
    </row>
    <row r="1277" spans="1:11">
      <c r="A1277" s="66" t="s">
        <v>498</v>
      </c>
      <c r="B1277" s="15">
        <v>38.488259806002567</v>
      </c>
      <c r="C1277" s="15">
        <v>31.321738924718371</v>
      </c>
      <c r="D1277" s="15">
        <v>23.975810212640674</v>
      </c>
      <c r="E1277" s="15">
        <v>19.40824751045788</v>
      </c>
      <c r="F1277" s="48" t="s">
        <v>989</v>
      </c>
      <c r="G1277" s="21" t="s">
        <v>381</v>
      </c>
      <c r="H1277" s="21" t="s">
        <v>381</v>
      </c>
      <c r="I1277" s="21" t="s">
        <v>381</v>
      </c>
      <c r="J1277" s="21" t="s">
        <v>381</v>
      </c>
      <c r="K1277" s="21" t="s">
        <v>381</v>
      </c>
    </row>
    <row r="1278" spans="1:11">
      <c r="A1278" s="66" t="s">
        <v>158</v>
      </c>
      <c r="B1278" s="25">
        <v>6.3732862318324015</v>
      </c>
      <c r="C1278" s="25">
        <v>5.9269012166981474</v>
      </c>
      <c r="D1278" s="25">
        <v>5.0083463294084138</v>
      </c>
      <c r="E1278" s="25">
        <v>4.4673469541502406</v>
      </c>
      <c r="F1278" s="28">
        <v>4.6100898427464996</v>
      </c>
      <c r="G1278" s="35">
        <v>3.6101983188221602E-4</v>
      </c>
      <c r="H1278" s="35">
        <v>4.1109043073132032E-4</v>
      </c>
      <c r="I1278" s="35">
        <v>4.1385521317334299E-4</v>
      </c>
      <c r="J1278" s="35">
        <v>8.9764993959651684E-4</v>
      </c>
      <c r="K1278" s="35">
        <v>1.6286974833804031E-3</v>
      </c>
    </row>
    <row r="1279" spans="1:11">
      <c r="A1279" s="853" t="s">
        <v>159</v>
      </c>
      <c r="B1279" s="25">
        <v>0.35586059299883427</v>
      </c>
      <c r="C1279" s="25">
        <v>0.31654073324339277</v>
      </c>
      <c r="D1279" s="25">
        <v>0.28459132052085634</v>
      </c>
      <c r="E1279" s="25">
        <v>0.32303588264120114</v>
      </c>
      <c r="F1279" s="28">
        <v>0.27041529750494403</v>
      </c>
      <c r="G1279" s="35">
        <v>1.7229675743857709E-4</v>
      </c>
      <c r="H1279" s="35">
        <v>1.6877634541214492E-4</v>
      </c>
      <c r="I1279" s="35">
        <v>1.5263604570884247E-4</v>
      </c>
      <c r="J1279" s="35">
        <v>8.3178105959143115E-4</v>
      </c>
      <c r="K1279" s="35">
        <v>8.6081858255913099E-4</v>
      </c>
    </row>
    <row r="1280" spans="1:11">
      <c r="A1280" s="66" t="s">
        <v>693</v>
      </c>
      <c r="B1280" s="25" t="s">
        <v>989</v>
      </c>
      <c r="C1280" s="25" t="s">
        <v>989</v>
      </c>
      <c r="D1280" s="25" t="s">
        <v>989</v>
      </c>
      <c r="E1280" s="25" t="s">
        <v>989</v>
      </c>
      <c r="F1280" s="28" t="s">
        <v>989</v>
      </c>
      <c r="G1280" s="35" t="s">
        <v>989</v>
      </c>
      <c r="H1280" s="35" t="s">
        <v>989</v>
      </c>
      <c r="I1280" s="35" t="s">
        <v>989</v>
      </c>
      <c r="J1280" s="35" t="s">
        <v>989</v>
      </c>
      <c r="K1280" s="35" t="s">
        <v>989</v>
      </c>
    </row>
    <row r="1281" spans="1:11">
      <c r="A1281" s="66" t="s">
        <v>924</v>
      </c>
      <c r="B1281" s="25">
        <v>11.570076403212511</v>
      </c>
      <c r="C1281" s="25">
        <v>12.102991146263404</v>
      </c>
      <c r="D1281" s="25">
        <v>10.408174824178822</v>
      </c>
      <c r="E1281" s="25">
        <v>9.1970719440086128</v>
      </c>
      <c r="F1281" s="28">
        <v>8.0055903698980835</v>
      </c>
      <c r="G1281" s="35">
        <v>7.2461866900738574E-3</v>
      </c>
      <c r="H1281" s="35">
        <v>9.571933212250517E-3</v>
      </c>
      <c r="I1281" s="35">
        <v>9.1771762778093402E-3</v>
      </c>
      <c r="J1281" s="35">
        <v>2.2911748603447458E-2</v>
      </c>
      <c r="K1281" s="35">
        <v>4.7683286170584468E-2</v>
      </c>
    </row>
    <row r="1282" spans="1:11">
      <c r="A1282" s="66" t="s">
        <v>119</v>
      </c>
      <c r="B1282" s="25">
        <v>8.4778619563432045</v>
      </c>
      <c r="C1282" s="25">
        <v>7.507529310078553</v>
      </c>
      <c r="D1282" s="25">
        <v>6.3870451769259438</v>
      </c>
      <c r="E1282" s="25">
        <v>6.4284574099524772</v>
      </c>
      <c r="F1282" s="28">
        <v>6.1913505208402269</v>
      </c>
      <c r="G1282" s="35">
        <v>0.10380990028414673</v>
      </c>
      <c r="H1282" s="35">
        <v>0.14015212359416709</v>
      </c>
      <c r="I1282" s="35">
        <v>0.12895529750841861</v>
      </c>
      <c r="J1282" s="35">
        <v>0.16257014417125007</v>
      </c>
      <c r="K1282" s="35">
        <v>0.21309129925453324</v>
      </c>
    </row>
    <row r="1283" spans="1:11">
      <c r="A1283" s="66" t="s">
        <v>4</v>
      </c>
      <c r="B1283" s="97">
        <v>12.348419909146367</v>
      </c>
      <c r="C1283" s="97">
        <v>12.188778295507159</v>
      </c>
      <c r="D1283" s="97">
        <v>11.278452347837984</v>
      </c>
      <c r="E1283" s="97">
        <v>10.266454178558513</v>
      </c>
      <c r="F1283" s="102" t="s">
        <v>989</v>
      </c>
      <c r="G1283" s="96">
        <v>6.7538297762056623E-2</v>
      </c>
      <c r="H1283" s="96">
        <v>8.2227730434074012E-2</v>
      </c>
      <c r="I1283" s="96">
        <v>0.10049565950908514</v>
      </c>
      <c r="J1283" s="96">
        <v>0.12476211163225703</v>
      </c>
      <c r="K1283" s="96" t="s">
        <v>989</v>
      </c>
    </row>
    <row r="1284" spans="1:11">
      <c r="A1284" s="66" t="s">
        <v>871</v>
      </c>
      <c r="B1284" s="25">
        <v>38.60932890764883</v>
      </c>
      <c r="C1284" s="25">
        <v>34.289009962769718</v>
      </c>
      <c r="D1284" s="25">
        <v>30.417560228692537</v>
      </c>
      <c r="E1284" s="25">
        <v>27.060308985874038</v>
      </c>
      <c r="F1284" s="28">
        <v>23.382005837423542</v>
      </c>
      <c r="G1284" s="35">
        <v>9.7107244287889666E-3</v>
      </c>
      <c r="H1284" s="35">
        <v>7.6587041667995903E-3</v>
      </c>
      <c r="I1284" s="35">
        <v>5.7786095854994524E-3</v>
      </c>
      <c r="J1284" s="35">
        <v>4.5302879094176159E-3</v>
      </c>
      <c r="K1284" s="35">
        <v>3.4770510486842611E-3</v>
      </c>
    </row>
    <row r="1285" spans="1:11">
      <c r="A1285" s="66" t="s">
        <v>872</v>
      </c>
      <c r="B1285" s="25">
        <v>3.8911664854424659</v>
      </c>
      <c r="C1285" s="25">
        <v>3.8826743814818099</v>
      </c>
      <c r="D1285" s="25">
        <v>3.5616727198329001</v>
      </c>
      <c r="E1285" s="25">
        <v>3.288061955964912</v>
      </c>
      <c r="F1285" s="28">
        <v>3.1448674945777371</v>
      </c>
      <c r="G1285" s="35" t="s">
        <v>381</v>
      </c>
      <c r="H1285" s="35" t="s">
        <v>381</v>
      </c>
      <c r="I1285" s="35" t="s">
        <v>381</v>
      </c>
      <c r="J1285" s="35" t="s">
        <v>381</v>
      </c>
      <c r="K1285" s="35" t="s">
        <v>381</v>
      </c>
    </row>
    <row r="1286" spans="1:11">
      <c r="A1286" s="66" t="s">
        <v>5</v>
      </c>
      <c r="B1286" s="94" t="s">
        <v>989</v>
      </c>
      <c r="C1286" s="94" t="s">
        <v>989</v>
      </c>
      <c r="D1286" s="94">
        <v>9.2905354671810811E-3</v>
      </c>
      <c r="E1286" s="94">
        <v>1.073606430108991E-2</v>
      </c>
      <c r="F1286" s="145">
        <v>1.0117040430490344E-2</v>
      </c>
      <c r="G1286" s="95">
        <v>7.4693095530490947E-3</v>
      </c>
      <c r="H1286" s="95">
        <v>5.8839906902147512E-3</v>
      </c>
      <c r="I1286" s="95">
        <v>1.5621153590976565E-3</v>
      </c>
      <c r="J1286" s="95">
        <v>9.3353077919100904E-4</v>
      </c>
      <c r="K1286" s="21">
        <v>1.0392383940113484E-4</v>
      </c>
    </row>
    <row r="1287" spans="1:11">
      <c r="A1287" s="66" t="s">
        <v>873</v>
      </c>
      <c r="B1287" s="94">
        <v>1.195631373811451E-4</v>
      </c>
      <c r="C1287" s="94">
        <v>3.4189453284100665E-5</v>
      </c>
      <c r="D1287" s="94">
        <v>1.0844332395830542E-5</v>
      </c>
      <c r="E1287" s="94">
        <v>6.4152954906980227E-6</v>
      </c>
      <c r="F1287" s="145">
        <v>0</v>
      </c>
      <c r="G1287" s="95">
        <v>4.5225256346786785E-2</v>
      </c>
      <c r="H1287" s="95">
        <v>7.857901869616124E-2</v>
      </c>
      <c r="I1287" s="95">
        <v>0.10403757509915906</v>
      </c>
      <c r="J1287" s="95">
        <v>0.13144794477993405</v>
      </c>
      <c r="K1287" s="21">
        <v>8.6407205392057762E-2</v>
      </c>
    </row>
    <row r="1288" spans="1:11">
      <c r="A1288" s="66" t="s">
        <v>874</v>
      </c>
      <c r="B1288" s="94">
        <v>15.969605554752375</v>
      </c>
      <c r="C1288" s="94">
        <v>14.791906989401225</v>
      </c>
      <c r="D1288" s="94">
        <v>13.983972687514228</v>
      </c>
      <c r="E1288" s="94">
        <v>12.805219978262974</v>
      </c>
      <c r="F1288" s="145">
        <v>10.655547016258863</v>
      </c>
      <c r="G1288" s="95" t="s">
        <v>381</v>
      </c>
      <c r="H1288" s="95" t="s">
        <v>381</v>
      </c>
      <c r="I1288" s="95" t="s">
        <v>381</v>
      </c>
      <c r="J1288" s="95" t="s">
        <v>381</v>
      </c>
      <c r="K1288" s="21" t="s">
        <v>381</v>
      </c>
    </row>
    <row r="1289" spans="1:11">
      <c r="A1289" s="66" t="s">
        <v>6</v>
      </c>
      <c r="B1289" s="15">
        <v>67.115189363292572</v>
      </c>
      <c r="C1289" s="15">
        <v>65.697222095436686</v>
      </c>
      <c r="D1289" s="15">
        <v>64.840128324254891</v>
      </c>
      <c r="E1289" s="15">
        <v>62.784969927050057</v>
      </c>
      <c r="F1289" s="48">
        <v>58.578738542272049</v>
      </c>
      <c r="G1289" s="21">
        <v>0.21548674873323395</v>
      </c>
      <c r="H1289" s="21">
        <v>0.22264844427812067</v>
      </c>
      <c r="I1289" s="21">
        <v>0.21879447603908198</v>
      </c>
      <c r="J1289" s="21">
        <v>0.23193854915160825</v>
      </c>
      <c r="K1289" s="21">
        <v>0.23675434653099559</v>
      </c>
    </row>
    <row r="1290" spans="1:11">
      <c r="A1290" s="66" t="s">
        <v>875</v>
      </c>
      <c r="B1290" s="15">
        <v>6.4852711776939973</v>
      </c>
      <c r="C1290" s="15">
        <v>4.2926296364531407</v>
      </c>
      <c r="D1290" s="15">
        <v>2.1961762478613309</v>
      </c>
      <c r="E1290" s="15">
        <v>1.5702153282032529</v>
      </c>
      <c r="F1290" s="48">
        <v>1.1171821276247325</v>
      </c>
      <c r="G1290" s="21" t="s">
        <v>381</v>
      </c>
      <c r="H1290" s="21" t="s">
        <v>381</v>
      </c>
      <c r="I1290" s="21" t="s">
        <v>381</v>
      </c>
      <c r="J1290" s="21" t="s">
        <v>381</v>
      </c>
      <c r="K1290" s="21" t="s">
        <v>381</v>
      </c>
    </row>
    <row r="1291" spans="1:11">
      <c r="A1291" s="66" t="s">
        <v>7</v>
      </c>
      <c r="B1291" s="15">
        <v>0.21469977814356259</v>
      </c>
      <c r="C1291" s="15">
        <v>0.26723606294304486</v>
      </c>
      <c r="D1291" s="15">
        <v>8.0559636284750671E-2</v>
      </c>
      <c r="E1291" s="15">
        <v>3.9230125941576661E-2</v>
      </c>
      <c r="F1291" s="48">
        <v>3.0815103885367033E-2</v>
      </c>
      <c r="G1291" s="21" t="s">
        <v>381</v>
      </c>
      <c r="H1291" s="21" t="s">
        <v>381</v>
      </c>
      <c r="I1291" s="21" t="s">
        <v>381</v>
      </c>
      <c r="J1291" s="21" t="s">
        <v>381</v>
      </c>
      <c r="K1291" s="21">
        <v>2.9776392518444547E-5</v>
      </c>
    </row>
    <row r="1292" spans="1:11">
      <c r="A1292" s="66" t="s">
        <v>8</v>
      </c>
      <c r="B1292" s="15">
        <v>3.1320908621812422E-2</v>
      </c>
      <c r="C1292" s="15">
        <v>2.7902462695620522E-2</v>
      </c>
      <c r="D1292" s="15">
        <v>2.2660211349111014E-2</v>
      </c>
      <c r="E1292" s="15" t="s">
        <v>989</v>
      </c>
      <c r="F1292" s="48" t="s">
        <v>989</v>
      </c>
      <c r="G1292" s="21">
        <v>1.1266513892738282E-3</v>
      </c>
      <c r="H1292" s="21">
        <v>2.4263011039670027E-4</v>
      </c>
      <c r="I1292" s="21">
        <v>2.436581865495808E-4</v>
      </c>
      <c r="J1292" s="21" t="s">
        <v>989</v>
      </c>
      <c r="K1292" s="21">
        <v>3.1978271387545505E-2</v>
      </c>
    </row>
    <row r="1293" spans="1:11">
      <c r="A1293" s="66" t="s">
        <v>876</v>
      </c>
      <c r="B1293" s="15">
        <v>49.992456161450583</v>
      </c>
      <c r="C1293" s="15">
        <v>30.297801207123438</v>
      </c>
      <c r="D1293" s="15">
        <v>5.4253719863836052</v>
      </c>
      <c r="E1293" s="15">
        <v>5.3905487123754137</v>
      </c>
      <c r="F1293" s="48">
        <v>5.1650793404185071</v>
      </c>
      <c r="G1293" s="21" t="s">
        <v>989</v>
      </c>
      <c r="H1293" s="21" t="s">
        <v>989</v>
      </c>
      <c r="I1293" s="21" t="s">
        <v>989</v>
      </c>
      <c r="J1293" s="21" t="s">
        <v>989</v>
      </c>
      <c r="K1293" s="21" t="s">
        <v>989</v>
      </c>
    </row>
    <row r="1294" spans="1:11">
      <c r="A1294" s="65" t="s">
        <v>9</v>
      </c>
      <c r="B1294" s="15">
        <v>1.3749206966379048</v>
      </c>
      <c r="C1294" s="15">
        <v>1.1036949265146041</v>
      </c>
      <c r="D1294" s="15">
        <v>0.96549152666748761</v>
      </c>
      <c r="E1294" s="15">
        <v>0.9374337989041146</v>
      </c>
      <c r="F1294" s="48" t="s">
        <v>989</v>
      </c>
      <c r="G1294" s="21" t="s">
        <v>989</v>
      </c>
      <c r="H1294" s="21" t="s">
        <v>989</v>
      </c>
      <c r="I1294" s="21" t="s">
        <v>989</v>
      </c>
      <c r="J1294" s="21" t="s">
        <v>989</v>
      </c>
      <c r="K1294" s="21" t="s">
        <v>989</v>
      </c>
    </row>
    <row r="1295" spans="1:11">
      <c r="A1295" s="65" t="s">
        <v>176</v>
      </c>
      <c r="B1295" s="15">
        <v>87.26028813446257</v>
      </c>
      <c r="C1295" s="15">
        <v>16.104739777218441</v>
      </c>
      <c r="D1295" s="15">
        <v>14.524344194537901</v>
      </c>
      <c r="E1295" s="15">
        <v>10.669137646922719</v>
      </c>
      <c r="F1295" s="48">
        <v>9.1176360213811751</v>
      </c>
      <c r="G1295" s="21" t="s">
        <v>989</v>
      </c>
      <c r="H1295" s="21" t="s">
        <v>989</v>
      </c>
      <c r="I1295" s="21" t="s">
        <v>989</v>
      </c>
      <c r="J1295" s="21" t="s">
        <v>989</v>
      </c>
      <c r="K1295" s="21" t="s">
        <v>989</v>
      </c>
    </row>
    <row r="1296" spans="1:11" ht="14.25">
      <c r="A1296" s="85" t="s">
        <v>1291</v>
      </c>
      <c r="B1296" s="47">
        <v>70.183704673431365</v>
      </c>
      <c r="C1296" s="47">
        <v>48.120251520136506</v>
      </c>
      <c r="D1296" s="47">
        <v>45.587950689913491</v>
      </c>
      <c r="E1296" s="47">
        <v>43.643448377171225</v>
      </c>
      <c r="F1296" s="53">
        <v>26.016406953348035</v>
      </c>
      <c r="G1296" s="22">
        <v>3.6884285686082256E-2</v>
      </c>
      <c r="H1296" s="22">
        <v>3.2865723691767712E-2</v>
      </c>
      <c r="I1296" s="22">
        <v>3.651205303805919E-2</v>
      </c>
      <c r="J1296" s="22">
        <v>4.4330911079111017E-2</v>
      </c>
      <c r="K1296" s="22">
        <v>6.2462937483659532E-2</v>
      </c>
    </row>
    <row r="1297" spans="1:11" ht="14.25" customHeight="1">
      <c r="A1297" s="928" t="s">
        <v>836</v>
      </c>
      <c r="B1297" s="929"/>
      <c r="C1297" s="929"/>
      <c r="D1297" s="929"/>
      <c r="E1297" s="929"/>
      <c r="F1297" s="929"/>
      <c r="G1297" s="929"/>
      <c r="H1297" s="929"/>
      <c r="I1297" s="929"/>
      <c r="J1297" s="929"/>
      <c r="K1297" s="929"/>
    </row>
    <row r="1298" spans="1:11" ht="50.25" customHeight="1">
      <c r="A1298" s="930" t="s">
        <v>1301</v>
      </c>
      <c r="B1298" s="931"/>
      <c r="C1298" s="931"/>
      <c r="D1298" s="931"/>
      <c r="E1298" s="931"/>
      <c r="F1298" s="931"/>
      <c r="G1298" s="931"/>
      <c r="H1298" s="931"/>
      <c r="I1298" s="931"/>
      <c r="J1298" s="931"/>
      <c r="K1298" s="931"/>
    </row>
    <row r="1299" spans="1:11">
      <c r="A1299" s="8"/>
    </row>
    <row r="1300" spans="1:11">
      <c r="A1300" s="8"/>
    </row>
    <row r="1301" spans="1:11">
      <c r="A1301" s="8"/>
    </row>
    <row r="1302" spans="1:11">
      <c r="A1302" s="8"/>
    </row>
    <row r="1303" spans="1:11">
      <c r="A1303" s="924" t="s">
        <v>187</v>
      </c>
      <c r="B1303" s="924"/>
      <c r="C1303" s="924"/>
      <c r="D1303" s="924"/>
      <c r="E1303" s="924"/>
      <c r="F1303" s="924"/>
      <c r="G1303" s="924"/>
      <c r="H1303" s="924"/>
      <c r="I1303" s="924"/>
      <c r="J1303" s="924"/>
      <c r="K1303" s="924"/>
    </row>
    <row r="1304" spans="1:11">
      <c r="A1304" s="8"/>
    </row>
    <row r="1305" spans="1:11" ht="15" customHeight="1">
      <c r="A1305" s="56"/>
      <c r="B1305" s="927" t="s">
        <v>767</v>
      </c>
      <c r="C1305" s="927"/>
      <c r="D1305" s="927"/>
      <c r="E1305" s="927"/>
      <c r="F1305" s="937"/>
      <c r="G1305" s="946" t="s">
        <v>408</v>
      </c>
      <c r="H1305" s="946"/>
      <c r="I1305" s="946"/>
      <c r="J1305" s="946"/>
      <c r="K1305" s="946"/>
    </row>
    <row r="1306" spans="1:11">
      <c r="A1306" s="59"/>
      <c r="B1306" s="231">
        <v>40544</v>
      </c>
      <c r="C1306" s="231">
        <v>40909</v>
      </c>
      <c r="D1306" s="231">
        <v>41275</v>
      </c>
      <c r="E1306" s="231">
        <v>41640</v>
      </c>
      <c r="F1306" s="232">
        <v>42005</v>
      </c>
      <c r="G1306" s="231">
        <v>40544</v>
      </c>
      <c r="H1306" s="231">
        <v>40909</v>
      </c>
      <c r="I1306" s="231">
        <v>41275</v>
      </c>
      <c r="J1306" s="231">
        <v>41640</v>
      </c>
      <c r="K1306" s="231">
        <v>42005</v>
      </c>
    </row>
    <row r="1307" spans="1:11">
      <c r="A1307" s="63" t="s">
        <v>33</v>
      </c>
      <c r="B1307" s="15">
        <v>2.7571515367387107</v>
      </c>
      <c r="C1307" s="15">
        <v>2.8907996467474906</v>
      </c>
      <c r="D1307" s="15">
        <v>2.9464161326723897</v>
      </c>
      <c r="E1307" s="15">
        <v>3.1851520314384372</v>
      </c>
      <c r="F1307" s="48">
        <v>3.3071990693580564</v>
      </c>
      <c r="G1307" s="732">
        <v>1.0766368826436357</v>
      </c>
      <c r="H1307" s="732">
        <v>1.1748845870972149</v>
      </c>
      <c r="I1307" s="732">
        <v>1.2326607039930595</v>
      </c>
      <c r="J1307" s="732">
        <v>1.3635338079031689</v>
      </c>
      <c r="K1307" s="732">
        <v>1.448564484090803</v>
      </c>
    </row>
    <row r="1308" spans="1:11">
      <c r="A1308" s="66" t="s">
        <v>495</v>
      </c>
      <c r="B1308" s="15">
        <v>1.55627569673723</v>
      </c>
      <c r="C1308" s="15">
        <v>1.745941910739053</v>
      </c>
      <c r="D1308" s="15">
        <v>1.7193216457143206</v>
      </c>
      <c r="E1308" s="15">
        <v>1.068483409897915</v>
      </c>
      <c r="F1308" s="48">
        <v>1.2297193759185647</v>
      </c>
      <c r="G1308" s="732">
        <v>1.2385376488296058</v>
      </c>
      <c r="H1308" s="732">
        <v>1.4044484472691683</v>
      </c>
      <c r="I1308" s="732">
        <v>1.3637058228597003</v>
      </c>
      <c r="J1308" s="732">
        <v>0.86415683295939816</v>
      </c>
      <c r="K1308" s="732">
        <v>0.9533549211343304</v>
      </c>
    </row>
    <row r="1309" spans="1:11">
      <c r="A1309" s="66" t="s">
        <v>497</v>
      </c>
      <c r="B1309" s="15">
        <v>2.3591884917635442</v>
      </c>
      <c r="C1309" s="15">
        <v>2.2168184294539794</v>
      </c>
      <c r="D1309" s="15">
        <v>2.145187868232548</v>
      </c>
      <c r="E1309" s="15">
        <v>2.3615633684177495</v>
      </c>
      <c r="F1309" s="48">
        <v>2.7644598972575625</v>
      </c>
      <c r="G1309" s="732">
        <v>0.75253673802982646</v>
      </c>
      <c r="H1309" s="732">
        <v>0.72825995082157691</v>
      </c>
      <c r="I1309" s="732">
        <v>0.74014218802785003</v>
      </c>
      <c r="J1309" s="732">
        <v>0.8502963800408353</v>
      </c>
      <c r="K1309" s="732">
        <v>1.1421719642101433</v>
      </c>
    </row>
    <row r="1310" spans="1:11">
      <c r="A1310" s="66" t="s">
        <v>496</v>
      </c>
      <c r="B1310" s="15">
        <v>8.8528637857230272</v>
      </c>
      <c r="C1310" s="15">
        <v>8.8722817168696988</v>
      </c>
      <c r="D1310" s="15">
        <v>8.9779229782259904</v>
      </c>
      <c r="E1310" s="15">
        <v>9.2361818540300167</v>
      </c>
      <c r="F1310" s="48">
        <v>9.2017313199482818</v>
      </c>
      <c r="G1310" s="732">
        <v>3.1481979872131087</v>
      </c>
      <c r="H1310" s="732">
        <v>3.0940507621837372</v>
      </c>
      <c r="I1310" s="732">
        <v>3.0836874599284365</v>
      </c>
      <c r="J1310" s="732">
        <v>3.1703905838814261</v>
      </c>
      <c r="K1310" s="732">
        <v>3.1551223093653644</v>
      </c>
    </row>
    <row r="1311" spans="1:11">
      <c r="A1311" s="66" t="s">
        <v>498</v>
      </c>
      <c r="B1311" s="15">
        <v>1.9443729469743514</v>
      </c>
      <c r="C1311" s="15">
        <v>2.2009741110892511</v>
      </c>
      <c r="D1311" s="15">
        <v>2.652745574427783</v>
      </c>
      <c r="E1311" s="15">
        <v>3.0468267407344491</v>
      </c>
      <c r="F1311" s="48" t="s">
        <v>989</v>
      </c>
      <c r="G1311" s="732" t="s">
        <v>989</v>
      </c>
      <c r="H1311" s="732" t="s">
        <v>989</v>
      </c>
      <c r="I1311" s="732" t="s">
        <v>989</v>
      </c>
      <c r="J1311" s="732" t="s">
        <v>989</v>
      </c>
      <c r="K1311" s="732" t="s">
        <v>989</v>
      </c>
    </row>
    <row r="1312" spans="1:11">
      <c r="A1312" s="66" t="s">
        <v>158</v>
      </c>
      <c r="B1312" s="25">
        <v>1.4033279340205691</v>
      </c>
      <c r="C1312" s="25">
        <v>1.5343308887670593</v>
      </c>
      <c r="D1312" s="25">
        <v>1.6634617100055709</v>
      </c>
      <c r="E1312" s="25">
        <v>1.6285857549440723</v>
      </c>
      <c r="F1312" s="28">
        <v>1.9037279838159062</v>
      </c>
      <c r="G1312" s="362" t="s">
        <v>989</v>
      </c>
      <c r="H1312" s="362" t="s">
        <v>989</v>
      </c>
      <c r="I1312" s="362" t="s">
        <v>989</v>
      </c>
      <c r="J1312" s="362">
        <v>0.79264656413939905</v>
      </c>
      <c r="K1312" s="362">
        <v>1.0406098955024259</v>
      </c>
    </row>
    <row r="1313" spans="1:11">
      <c r="A1313" s="853" t="s">
        <v>159</v>
      </c>
      <c r="B1313" s="25">
        <v>0.26385129998962692</v>
      </c>
      <c r="C1313" s="25">
        <v>0.27663977343463392</v>
      </c>
      <c r="D1313" s="25">
        <v>0.31598064066153592</v>
      </c>
      <c r="E1313" s="25">
        <v>0.44825900959053677</v>
      </c>
      <c r="F1313" s="28">
        <v>0.42955970401325055</v>
      </c>
      <c r="G1313" s="362">
        <v>0.1947348794236928</v>
      </c>
      <c r="H1313" s="362">
        <v>0.20349126842551241</v>
      </c>
      <c r="I1313" s="362">
        <v>0.23050869495474269</v>
      </c>
      <c r="J1313" s="362">
        <v>0.29987865752698584</v>
      </c>
      <c r="K1313" s="362">
        <v>0.28081271324102502</v>
      </c>
    </row>
    <row r="1314" spans="1:11">
      <c r="A1314" s="66" t="s">
        <v>693</v>
      </c>
      <c r="B1314" s="25" t="s">
        <v>989</v>
      </c>
      <c r="C1314" s="25" t="s">
        <v>989</v>
      </c>
      <c r="D1314" s="25" t="s">
        <v>989</v>
      </c>
      <c r="E1314" s="25" t="s">
        <v>989</v>
      </c>
      <c r="F1314" s="28" t="s">
        <v>989</v>
      </c>
      <c r="G1314" s="362" t="s">
        <v>989</v>
      </c>
      <c r="H1314" s="362" t="s">
        <v>989</v>
      </c>
      <c r="I1314" s="362" t="s">
        <v>989</v>
      </c>
      <c r="J1314" s="362" t="s">
        <v>989</v>
      </c>
      <c r="K1314" s="362" t="s">
        <v>989</v>
      </c>
    </row>
    <row r="1315" spans="1:11">
      <c r="A1315" s="66" t="s">
        <v>924</v>
      </c>
      <c r="B1315" s="25">
        <v>1.487435371014201</v>
      </c>
      <c r="C1315" s="25">
        <v>2.267014192650822</v>
      </c>
      <c r="D1315" s="25">
        <v>2.4866669629784393</v>
      </c>
      <c r="E1315" s="25">
        <v>2.7704243902978387</v>
      </c>
      <c r="F1315" s="28">
        <v>2.8981509673021444</v>
      </c>
      <c r="G1315" s="362">
        <v>1.3909535859896551</v>
      </c>
      <c r="H1315" s="362">
        <v>2.1013064330209819</v>
      </c>
      <c r="I1315" s="362">
        <v>2.2960445878345332</v>
      </c>
      <c r="J1315" s="362">
        <v>2.5427640336264052</v>
      </c>
      <c r="K1315" s="362">
        <v>2.6366195564975774</v>
      </c>
    </row>
    <row r="1316" spans="1:11">
      <c r="A1316" s="66" t="s">
        <v>119</v>
      </c>
      <c r="B1316" s="25">
        <v>1.3102446607204135</v>
      </c>
      <c r="C1316" s="25">
        <v>1.3615630992219139</v>
      </c>
      <c r="D1316" s="25">
        <v>1.4223485137334155</v>
      </c>
      <c r="E1316" s="25">
        <v>1.7150331675432653</v>
      </c>
      <c r="F1316" s="28">
        <v>1.974994210403038</v>
      </c>
      <c r="G1316" s="362">
        <v>0.71606816743252388</v>
      </c>
      <c r="H1316" s="362">
        <v>0.81395439081590681</v>
      </c>
      <c r="I1316" s="362">
        <v>0.86444925291400232</v>
      </c>
      <c r="J1316" s="362">
        <v>1.0651499368318564</v>
      </c>
      <c r="K1316" s="362">
        <v>1.2953062200384873</v>
      </c>
    </row>
    <row r="1317" spans="1:11">
      <c r="A1317" s="66" t="s">
        <v>4</v>
      </c>
      <c r="B1317" s="97">
        <v>1.2496978695181595</v>
      </c>
      <c r="C1317" s="97">
        <v>1.361578722819436</v>
      </c>
      <c r="D1317" s="97">
        <v>1.3012153881703816</v>
      </c>
      <c r="E1317" s="97">
        <v>1.4422086282318785</v>
      </c>
      <c r="F1317" s="102" t="s">
        <v>989</v>
      </c>
      <c r="G1317" s="202">
        <v>2.1183757722914264E-2</v>
      </c>
      <c r="H1317" s="202">
        <v>1.837217411173744E-2</v>
      </c>
      <c r="I1317" s="202">
        <v>1.4955322074029703E-2</v>
      </c>
      <c r="J1317" s="202">
        <v>1.4331636759198751E-2</v>
      </c>
      <c r="K1317" s="202" t="s">
        <v>989</v>
      </c>
    </row>
    <row r="1318" spans="1:11">
      <c r="A1318" s="66" t="s">
        <v>871</v>
      </c>
      <c r="B1318" s="25">
        <v>2.4786473743319579</v>
      </c>
      <c r="C1318" s="25">
        <v>2.6987716817145162</v>
      </c>
      <c r="D1318" s="25">
        <v>2.8357796155075672</v>
      </c>
      <c r="E1318" s="25">
        <v>2.8568385161547694</v>
      </c>
      <c r="F1318" s="28">
        <v>2.8386308665824469</v>
      </c>
      <c r="G1318" s="362">
        <v>0.32804110907857031</v>
      </c>
      <c r="H1318" s="362">
        <v>0.40104326766840642</v>
      </c>
      <c r="I1318" s="362">
        <v>0.45662379749665527</v>
      </c>
      <c r="J1318" s="362">
        <v>0.51607635474833569</v>
      </c>
      <c r="K1318" s="362">
        <v>0.55595128349720579</v>
      </c>
    </row>
    <row r="1319" spans="1:11">
      <c r="A1319" s="66" t="s">
        <v>872</v>
      </c>
      <c r="B1319" s="25">
        <v>0.32002441837607859</v>
      </c>
      <c r="C1319" s="25">
        <v>0.38368506704276989</v>
      </c>
      <c r="D1319" s="25">
        <v>0.43488020970448132</v>
      </c>
      <c r="E1319" s="25">
        <v>0.47779162572222084</v>
      </c>
      <c r="F1319" s="28">
        <v>0.54510286075489589</v>
      </c>
      <c r="G1319" s="362">
        <v>0.14087423683076827</v>
      </c>
      <c r="H1319" s="362">
        <v>0.16869798199644595</v>
      </c>
      <c r="I1319" s="362">
        <v>0.19870234174306853</v>
      </c>
      <c r="J1319" s="362">
        <v>0.22604509027374323</v>
      </c>
      <c r="K1319" s="362">
        <v>0.25927686462458061</v>
      </c>
    </row>
    <row r="1320" spans="1:11">
      <c r="A1320" s="66" t="s">
        <v>5</v>
      </c>
      <c r="B1320" s="94">
        <v>1.6812538925247931</v>
      </c>
      <c r="C1320" s="94">
        <v>1.6946601738477454</v>
      </c>
      <c r="D1320" s="94">
        <v>0.58676882123543528</v>
      </c>
      <c r="E1320" s="94">
        <v>0.61850867561687817</v>
      </c>
      <c r="F1320" s="145">
        <v>0.59354703884883808</v>
      </c>
      <c r="G1320" s="207">
        <v>1.4856853377986392</v>
      </c>
      <c r="H1320" s="207">
        <v>1.5013012293465138</v>
      </c>
      <c r="I1320" s="207">
        <v>0.52224599820440099</v>
      </c>
      <c r="J1320" s="207">
        <v>0.55014030424804949</v>
      </c>
      <c r="K1320" s="732">
        <v>0.52568477171989703</v>
      </c>
    </row>
    <row r="1321" spans="1:11">
      <c r="A1321" s="66" t="s">
        <v>873</v>
      </c>
      <c r="B1321" s="94">
        <v>0.77001781508420231</v>
      </c>
      <c r="C1321" s="94">
        <v>1.0585671431173918</v>
      </c>
      <c r="D1321" s="94">
        <v>1.4331566847133286</v>
      </c>
      <c r="E1321" s="94">
        <v>1.8388063563697896</v>
      </c>
      <c r="F1321" s="145">
        <v>2.1893844608981685</v>
      </c>
      <c r="G1321" s="207">
        <v>0.71481894470682295</v>
      </c>
      <c r="H1321" s="207">
        <v>0.97267344304502168</v>
      </c>
      <c r="I1321" s="207">
        <v>1.3057332563339004</v>
      </c>
      <c r="J1321" s="207">
        <v>1.6808110154971525</v>
      </c>
      <c r="K1321" s="732">
        <v>2.0304943812321179</v>
      </c>
    </row>
    <row r="1322" spans="1:11">
      <c r="A1322" s="66" t="s">
        <v>874</v>
      </c>
      <c r="B1322" s="94">
        <v>14.107713162938692</v>
      </c>
      <c r="C1322" s="94">
        <v>13.733835361674638</v>
      </c>
      <c r="D1322" s="94">
        <v>13.291425940429043</v>
      </c>
      <c r="E1322" s="94">
        <v>13.289074456517055</v>
      </c>
      <c r="F1322" s="145">
        <v>14.289110234649993</v>
      </c>
      <c r="G1322" s="207">
        <v>13.667418344603183</v>
      </c>
      <c r="H1322" s="207">
        <v>13.208972628539097</v>
      </c>
      <c r="I1322" s="207">
        <v>12.771856773860193</v>
      </c>
      <c r="J1322" s="207">
        <v>12.732151575628139</v>
      </c>
      <c r="K1322" s="732">
        <v>13.627633645042009</v>
      </c>
    </row>
    <row r="1323" spans="1:11">
      <c r="A1323" s="66" t="s">
        <v>6</v>
      </c>
      <c r="B1323" s="15">
        <v>6.0876442052329152</v>
      </c>
      <c r="C1323" s="15">
        <v>6.3681278928264451</v>
      </c>
      <c r="D1323" s="15">
        <v>6.5605160522755321</v>
      </c>
      <c r="E1323" s="15">
        <v>6.9682372525623482</v>
      </c>
      <c r="F1323" s="48">
        <v>7.013212112663898</v>
      </c>
      <c r="G1323" s="732">
        <v>2.6337225172094123</v>
      </c>
      <c r="H1323" s="732">
        <v>2.7295846115561173</v>
      </c>
      <c r="I1323" s="732">
        <v>2.7549007830495702</v>
      </c>
      <c r="J1323" s="732">
        <v>2.8871112361822528</v>
      </c>
      <c r="K1323" s="732">
        <v>2.8361212476983262</v>
      </c>
    </row>
    <row r="1324" spans="1:11">
      <c r="A1324" s="66" t="s">
        <v>875</v>
      </c>
      <c r="B1324" s="15">
        <v>2.5129703287099634</v>
      </c>
      <c r="C1324" s="15">
        <v>2.6346393004353894</v>
      </c>
      <c r="D1324" s="15">
        <v>2.739772984737137</v>
      </c>
      <c r="E1324" s="15">
        <v>3.0796402298448453</v>
      </c>
      <c r="F1324" s="48">
        <v>3.3510270866765999</v>
      </c>
      <c r="G1324" s="732" t="s">
        <v>989</v>
      </c>
      <c r="H1324" s="732" t="s">
        <v>989</v>
      </c>
      <c r="I1324" s="732" t="s">
        <v>989</v>
      </c>
      <c r="J1324" s="732" t="s">
        <v>989</v>
      </c>
      <c r="K1324" s="732" t="s">
        <v>989</v>
      </c>
    </row>
    <row r="1325" spans="1:11">
      <c r="A1325" s="66" t="s">
        <v>7</v>
      </c>
      <c r="B1325" s="15">
        <v>5.6967007800758607</v>
      </c>
      <c r="C1325" s="15">
        <v>5.6298614749043443</v>
      </c>
      <c r="D1325" s="15">
        <v>5.7541766175399927</v>
      </c>
      <c r="E1325" s="15">
        <v>6.0107479511607007</v>
      </c>
      <c r="F1325" s="48">
        <v>6.3453838693927631</v>
      </c>
      <c r="G1325" s="732">
        <v>4.1293923996278536</v>
      </c>
      <c r="H1325" s="732">
        <v>4.0914305418327217</v>
      </c>
      <c r="I1325" s="732">
        <v>4.2056797484646831</v>
      </c>
      <c r="J1325" s="732">
        <v>4.407136867105435</v>
      </c>
      <c r="K1325" s="732">
        <v>4.6299866706325119</v>
      </c>
    </row>
    <row r="1326" spans="1:11">
      <c r="A1326" s="66" t="s">
        <v>8</v>
      </c>
      <c r="B1326" s="15">
        <v>1.3657268140777348</v>
      </c>
      <c r="C1326" s="15">
        <v>1.5557442678636422</v>
      </c>
      <c r="D1326" s="15">
        <v>1.6334844826283901</v>
      </c>
      <c r="E1326" s="15">
        <v>1.6972789197429199</v>
      </c>
      <c r="F1326" s="48">
        <v>1.6437662097650012</v>
      </c>
      <c r="G1326" s="732">
        <v>0.7077624027418189</v>
      </c>
      <c r="H1326" s="732">
        <v>0.80771563751061515</v>
      </c>
      <c r="I1326" s="732">
        <v>0.83672221261126067</v>
      </c>
      <c r="J1326" s="732">
        <v>0.86751414399099802</v>
      </c>
      <c r="K1326" s="732">
        <v>0.9201020812871048</v>
      </c>
    </row>
    <row r="1327" spans="1:11">
      <c r="A1327" s="66" t="s">
        <v>876</v>
      </c>
      <c r="B1327" s="94">
        <v>50.007543838549417</v>
      </c>
      <c r="C1327" s="94">
        <v>33.102825561939007</v>
      </c>
      <c r="D1327" s="94">
        <v>6.3384075354584013</v>
      </c>
      <c r="E1327" s="94">
        <v>6.1286396154656773</v>
      </c>
      <c r="F1327" s="145">
        <v>6.1353169853254448</v>
      </c>
      <c r="G1327" s="207">
        <v>2.1760238010525033</v>
      </c>
      <c r="H1327" s="207">
        <v>1.5624397739442097</v>
      </c>
      <c r="I1327" s="207">
        <v>0.34370756743801412</v>
      </c>
      <c r="J1327" s="207">
        <v>0.3921022547458049</v>
      </c>
      <c r="K1327" s="207">
        <v>0.43784375420059268</v>
      </c>
    </row>
    <row r="1328" spans="1:11">
      <c r="A1328" s="65" t="s">
        <v>9</v>
      </c>
      <c r="B1328" s="15">
        <v>0.71674392842632573</v>
      </c>
      <c r="C1328" s="15">
        <v>0.65943312890753447</v>
      </c>
      <c r="D1328" s="15">
        <v>0.73820525168925011</v>
      </c>
      <c r="E1328" s="15">
        <v>0.819375258218075</v>
      </c>
      <c r="F1328" s="48">
        <v>0.88990835304880744</v>
      </c>
      <c r="G1328" s="732">
        <v>0.49788731048843543</v>
      </c>
      <c r="H1328" s="732">
        <v>0.4606051536942381</v>
      </c>
      <c r="I1328" s="732">
        <v>0.52796765250949385</v>
      </c>
      <c r="J1328" s="732">
        <v>0.59359429868662161</v>
      </c>
      <c r="K1328" s="732">
        <v>0.66610761301206201</v>
      </c>
    </row>
    <row r="1329" spans="1:11">
      <c r="A1329" s="65" t="s">
        <v>176</v>
      </c>
      <c r="B1329" s="15">
        <v>12.739711865537428</v>
      </c>
      <c r="C1329" s="15">
        <v>2.7328525266417474</v>
      </c>
      <c r="D1329" s="15">
        <v>2.8607150131838321</v>
      </c>
      <c r="E1329" s="15">
        <v>2.5349048822434574</v>
      </c>
      <c r="F1329" s="48" t="s">
        <v>989</v>
      </c>
      <c r="G1329" s="732">
        <v>5.7425312943936087</v>
      </c>
      <c r="H1329" s="732">
        <v>1.2222892810057999</v>
      </c>
      <c r="I1329" s="732">
        <v>1.2799693527411466</v>
      </c>
      <c r="J1329" s="732">
        <v>1.1206827850556278</v>
      </c>
      <c r="K1329" s="732" t="s">
        <v>989</v>
      </c>
    </row>
    <row r="1330" spans="1:11" ht="14.25">
      <c r="A1330" s="85" t="s">
        <v>1291</v>
      </c>
      <c r="B1330" s="47">
        <v>8.1022476004916175</v>
      </c>
      <c r="C1330" s="47">
        <v>6.5604007382466509</v>
      </c>
      <c r="D1330" s="47">
        <v>7.8053622175363486</v>
      </c>
      <c r="E1330" s="47">
        <v>9.3493536927593244</v>
      </c>
      <c r="F1330" s="53">
        <v>4.5467403364533103</v>
      </c>
      <c r="G1330" s="733">
        <v>2.8356107196088312</v>
      </c>
      <c r="H1330" s="733">
        <v>2.181469487071551</v>
      </c>
      <c r="I1330" s="733">
        <v>2.3976054556232786</v>
      </c>
      <c r="J1330" s="733">
        <v>2.8373759251887618</v>
      </c>
      <c r="K1330" s="733">
        <v>2.4449445932591196</v>
      </c>
    </row>
    <row r="1331" spans="1:11">
      <c r="A1331" s="8"/>
    </row>
    <row r="1332" spans="1:11">
      <c r="A1332" s="8"/>
    </row>
    <row r="1333" spans="1:11">
      <c r="A1333" s="8"/>
    </row>
    <row r="1334" spans="1:11">
      <c r="A1334" s="924" t="s">
        <v>187</v>
      </c>
      <c r="B1334" s="924"/>
      <c r="C1334" s="924"/>
      <c r="D1334" s="924"/>
      <c r="E1334" s="924"/>
      <c r="F1334" s="924"/>
      <c r="G1334" s="924"/>
      <c r="H1334" s="924"/>
      <c r="I1334" s="924"/>
      <c r="J1334" s="924"/>
      <c r="K1334" s="924"/>
    </row>
    <row r="1335" spans="1:11">
      <c r="A1335" s="8"/>
    </row>
    <row r="1336" spans="1:11" ht="15" customHeight="1">
      <c r="A1336" s="56"/>
      <c r="B1336" s="946" t="s">
        <v>409</v>
      </c>
      <c r="C1336" s="946"/>
      <c r="D1336" s="946"/>
      <c r="E1336" s="946"/>
      <c r="F1336" s="947"/>
      <c r="G1336" s="946" t="s">
        <v>410</v>
      </c>
      <c r="H1336" s="946"/>
      <c r="I1336" s="946"/>
      <c r="J1336" s="946"/>
      <c r="K1336" s="946"/>
    </row>
    <row r="1337" spans="1:11">
      <c r="A1337" s="59"/>
      <c r="B1337" s="231">
        <v>40544</v>
      </c>
      <c r="C1337" s="231">
        <v>40909</v>
      </c>
      <c r="D1337" s="231">
        <v>41275</v>
      </c>
      <c r="E1337" s="231">
        <v>41640</v>
      </c>
      <c r="F1337" s="232">
        <v>42005</v>
      </c>
      <c r="G1337" s="231">
        <v>40544</v>
      </c>
      <c r="H1337" s="231">
        <v>40909</v>
      </c>
      <c r="I1337" s="231">
        <v>41275</v>
      </c>
      <c r="J1337" s="231">
        <v>41640</v>
      </c>
      <c r="K1337" s="231">
        <v>42005</v>
      </c>
    </row>
    <row r="1338" spans="1:11">
      <c r="A1338" s="63" t="s">
        <v>33</v>
      </c>
      <c r="B1338" s="49" t="s">
        <v>989</v>
      </c>
      <c r="C1338" s="49" t="s">
        <v>989</v>
      </c>
      <c r="D1338" s="49" t="s">
        <v>989</v>
      </c>
      <c r="E1338" s="49" t="s">
        <v>989</v>
      </c>
      <c r="F1338" s="51" t="s">
        <v>989</v>
      </c>
      <c r="G1338" s="50">
        <v>1.6805146540950755</v>
      </c>
      <c r="H1338" s="50">
        <v>1.7159150596502752</v>
      </c>
      <c r="I1338" s="50">
        <v>1.7137554221503284</v>
      </c>
      <c r="J1338" s="50">
        <v>1.8216182235352683</v>
      </c>
      <c r="K1338" s="50">
        <v>1.8586345916188336</v>
      </c>
    </row>
    <row r="1339" spans="1:11">
      <c r="A1339" s="66" t="s">
        <v>495</v>
      </c>
      <c r="B1339" s="49">
        <v>0.31773804790762428</v>
      </c>
      <c r="C1339" s="49">
        <v>0.34149346346988491</v>
      </c>
      <c r="D1339" s="49">
        <v>0.35561582285462012</v>
      </c>
      <c r="E1339" s="49">
        <v>0.19856686285757583</v>
      </c>
      <c r="F1339" s="51">
        <v>0.26960924558023575</v>
      </c>
      <c r="G1339" s="50" t="s">
        <v>989</v>
      </c>
      <c r="H1339" s="50" t="s">
        <v>989</v>
      </c>
      <c r="I1339" s="50" t="s">
        <v>989</v>
      </c>
      <c r="J1339" s="50">
        <v>5.7597140809409761E-3</v>
      </c>
      <c r="K1339" s="50">
        <v>6.7552092039986416E-3</v>
      </c>
    </row>
    <row r="1340" spans="1:11">
      <c r="A1340" s="66" t="s">
        <v>497</v>
      </c>
      <c r="B1340" s="49" t="s">
        <v>989</v>
      </c>
      <c r="C1340" s="49" t="s">
        <v>989</v>
      </c>
      <c r="D1340" s="49" t="s">
        <v>989</v>
      </c>
      <c r="E1340" s="49" t="s">
        <v>989</v>
      </c>
      <c r="F1340" s="51" t="s">
        <v>989</v>
      </c>
      <c r="G1340" s="50">
        <v>1.6066517537337175</v>
      </c>
      <c r="H1340" s="50">
        <v>1.4885584786324026</v>
      </c>
      <c r="I1340" s="50">
        <v>1.4050456802046984</v>
      </c>
      <c r="J1340" s="50">
        <v>1.5112669883769139</v>
      </c>
      <c r="K1340" s="50">
        <v>1.6222879330474194</v>
      </c>
    </row>
    <row r="1341" spans="1:11">
      <c r="A1341" s="66" t="s">
        <v>496</v>
      </c>
      <c r="B1341" s="107" t="s">
        <v>381</v>
      </c>
      <c r="C1341" s="107" t="s">
        <v>381</v>
      </c>
      <c r="D1341" s="107" t="s">
        <v>381</v>
      </c>
      <c r="E1341" s="107" t="s">
        <v>381</v>
      </c>
      <c r="F1341" s="109" t="s">
        <v>381</v>
      </c>
      <c r="G1341" s="49">
        <v>5.7046657985099163</v>
      </c>
      <c r="H1341" s="49">
        <v>5.7782309546859603</v>
      </c>
      <c r="I1341" s="49">
        <v>5.8942355182975543</v>
      </c>
      <c r="J1341" s="49">
        <v>6.0657912701485897</v>
      </c>
      <c r="K1341" s="49">
        <v>6.046609010582916</v>
      </c>
    </row>
    <row r="1342" spans="1:11">
      <c r="A1342" s="66" t="s">
        <v>498</v>
      </c>
      <c r="B1342" s="107" t="s">
        <v>381</v>
      </c>
      <c r="C1342" s="107" t="s">
        <v>381</v>
      </c>
      <c r="D1342" s="107" t="s">
        <v>381</v>
      </c>
      <c r="E1342" s="107" t="s">
        <v>381</v>
      </c>
      <c r="F1342" s="109" t="s">
        <v>381</v>
      </c>
      <c r="G1342" s="49" t="s">
        <v>989</v>
      </c>
      <c r="H1342" s="49" t="s">
        <v>989</v>
      </c>
      <c r="I1342" s="49" t="s">
        <v>989</v>
      </c>
      <c r="J1342" s="49" t="s">
        <v>989</v>
      </c>
      <c r="K1342" s="49" t="s">
        <v>989</v>
      </c>
    </row>
    <row r="1343" spans="1:11">
      <c r="A1343" s="66" t="s">
        <v>158</v>
      </c>
      <c r="B1343" s="107" t="s">
        <v>989</v>
      </c>
      <c r="C1343" s="107" t="s">
        <v>989</v>
      </c>
      <c r="D1343" s="107" t="s">
        <v>989</v>
      </c>
      <c r="E1343" s="107">
        <v>0.28498588225038873</v>
      </c>
      <c r="F1343" s="109">
        <v>0.4497266448169655</v>
      </c>
      <c r="G1343" s="50" t="s">
        <v>989</v>
      </c>
      <c r="H1343" s="50" t="s">
        <v>989</v>
      </c>
      <c r="I1343" s="50" t="s">
        <v>989</v>
      </c>
      <c r="J1343" s="50">
        <v>2.0362478661921483E-2</v>
      </c>
      <c r="K1343" s="50">
        <v>5.3367121981618568E-2</v>
      </c>
    </row>
    <row r="1344" spans="1:11">
      <c r="A1344" s="853" t="s">
        <v>159</v>
      </c>
      <c r="B1344" s="50">
        <v>6.4677660659135383E-2</v>
      </c>
      <c r="C1344" s="50">
        <v>6.8572015841375678E-2</v>
      </c>
      <c r="D1344" s="50">
        <v>7.9177122118022997E-2</v>
      </c>
      <c r="E1344" s="50">
        <v>0.13869373497651663</v>
      </c>
      <c r="F1344" s="52">
        <v>0.13868437245010465</v>
      </c>
      <c r="G1344" s="50">
        <v>4.4401721753023482E-3</v>
      </c>
      <c r="H1344" s="50">
        <v>4.5764891677458472E-3</v>
      </c>
      <c r="I1344" s="50">
        <v>6.2948235887702259E-3</v>
      </c>
      <c r="J1344" s="50">
        <v>9.6866170870343153E-3</v>
      </c>
      <c r="K1344" s="50">
        <v>1.006261832212082E-2</v>
      </c>
    </row>
    <row r="1345" spans="1:11">
      <c r="A1345" s="66" t="s">
        <v>693</v>
      </c>
      <c r="B1345" s="50" t="s">
        <v>989</v>
      </c>
      <c r="C1345" s="50" t="s">
        <v>989</v>
      </c>
      <c r="D1345" s="50" t="s">
        <v>989</v>
      </c>
      <c r="E1345" s="50" t="s">
        <v>989</v>
      </c>
      <c r="F1345" s="52" t="s">
        <v>989</v>
      </c>
      <c r="G1345" s="50" t="s">
        <v>989</v>
      </c>
      <c r="H1345" s="50" t="s">
        <v>989</v>
      </c>
      <c r="I1345" s="50" t="s">
        <v>989</v>
      </c>
      <c r="J1345" s="50" t="s">
        <v>989</v>
      </c>
      <c r="K1345" s="50" t="s">
        <v>989</v>
      </c>
    </row>
    <row r="1346" spans="1:11">
      <c r="A1346" s="66" t="s">
        <v>924</v>
      </c>
      <c r="B1346" s="50">
        <v>1.294097544361985E-2</v>
      </c>
      <c r="C1346" s="50">
        <v>1.5428684792713185E-2</v>
      </c>
      <c r="D1346" s="50">
        <v>1.7217895831421026E-2</v>
      </c>
      <c r="E1346" s="50">
        <v>2.0700849606323488E-2</v>
      </c>
      <c r="F1346" s="52">
        <v>2.3202366785883013E-2</v>
      </c>
      <c r="G1346" s="50">
        <v>8.3540809580925926E-2</v>
      </c>
      <c r="H1346" s="50">
        <v>0.15027907435388527</v>
      </c>
      <c r="I1346" s="50">
        <v>0.17340447931248468</v>
      </c>
      <c r="J1346" s="50">
        <v>0.20695949630066288</v>
      </c>
      <c r="K1346" s="50">
        <v>0.23832904401868416</v>
      </c>
    </row>
    <row r="1347" spans="1:11">
      <c r="A1347" s="66" t="s">
        <v>119</v>
      </c>
      <c r="B1347" s="107" t="s">
        <v>989</v>
      </c>
      <c r="C1347" s="107" t="s">
        <v>989</v>
      </c>
      <c r="D1347" s="107" t="s">
        <v>989</v>
      </c>
      <c r="E1347" s="107" t="s">
        <v>989</v>
      </c>
      <c r="F1347" s="109">
        <v>0.67968799036455085</v>
      </c>
      <c r="G1347" s="50">
        <v>0.59417649328788957</v>
      </c>
      <c r="H1347" s="50">
        <v>0.54761169043893065</v>
      </c>
      <c r="I1347" s="50">
        <v>0.5578992608194131</v>
      </c>
      <c r="J1347" s="50">
        <v>0.64988323071140885</v>
      </c>
      <c r="K1347" s="50" t="s">
        <v>381</v>
      </c>
    </row>
    <row r="1348" spans="1:11">
      <c r="A1348" s="66" t="s">
        <v>4</v>
      </c>
      <c r="B1348" s="107" t="s">
        <v>989</v>
      </c>
      <c r="C1348" s="107" t="s">
        <v>989</v>
      </c>
      <c r="D1348" s="107" t="s">
        <v>989</v>
      </c>
      <c r="E1348" s="107" t="s">
        <v>989</v>
      </c>
      <c r="F1348" s="109" t="s">
        <v>989</v>
      </c>
      <c r="G1348" s="107">
        <v>1.2285141117952452</v>
      </c>
      <c r="H1348" s="107">
        <v>1.3432065487076985</v>
      </c>
      <c r="I1348" s="107">
        <v>1.2862600660963519</v>
      </c>
      <c r="J1348" s="107">
        <v>1.4278769914726801</v>
      </c>
      <c r="K1348" s="107" t="s">
        <v>989</v>
      </c>
    </row>
    <row r="1349" spans="1:11">
      <c r="A1349" s="66" t="s">
        <v>871</v>
      </c>
      <c r="B1349" s="107" t="s">
        <v>381</v>
      </c>
      <c r="C1349" s="107" t="s">
        <v>381</v>
      </c>
      <c r="D1349" s="107" t="s">
        <v>381</v>
      </c>
      <c r="E1349" s="107" t="s">
        <v>381</v>
      </c>
      <c r="F1349" s="109" t="s">
        <v>381</v>
      </c>
      <c r="G1349" s="50">
        <v>2.1506062652533879</v>
      </c>
      <c r="H1349" s="50">
        <v>2.2977284144243799</v>
      </c>
      <c r="I1349" s="50">
        <v>2.3791558180109122</v>
      </c>
      <c r="J1349" s="50">
        <v>2.3407621614064342</v>
      </c>
      <c r="K1349" s="50">
        <v>2.2826795830852404</v>
      </c>
    </row>
    <row r="1350" spans="1:11">
      <c r="A1350" s="66" t="s">
        <v>872</v>
      </c>
      <c r="B1350" s="107" t="s">
        <v>381</v>
      </c>
      <c r="C1350" s="107" t="s">
        <v>381</v>
      </c>
      <c r="D1350" s="107" t="s">
        <v>381</v>
      </c>
      <c r="E1350" s="107" t="s">
        <v>381</v>
      </c>
      <c r="F1350" s="109" t="s">
        <v>381</v>
      </c>
      <c r="G1350" s="50">
        <v>0.17915018154531034</v>
      </c>
      <c r="H1350" s="50">
        <v>0.21498708504632391</v>
      </c>
      <c r="I1350" s="50">
        <v>0.2361778679614128</v>
      </c>
      <c r="J1350" s="50">
        <v>0.25174653544847758</v>
      </c>
      <c r="K1350" s="50">
        <v>0.28582599613031529</v>
      </c>
    </row>
    <row r="1351" spans="1:11">
      <c r="A1351" s="66" t="s">
        <v>5</v>
      </c>
      <c r="B1351" s="108">
        <v>0.19556857218168594</v>
      </c>
      <c r="C1351" s="108">
        <v>0.19335892734088658</v>
      </c>
      <c r="D1351" s="108">
        <v>6.4522823031034154E-2</v>
      </c>
      <c r="E1351" s="108">
        <v>6.8368371368828701E-2</v>
      </c>
      <c r="F1351" s="51">
        <v>6.7862267128941056E-2</v>
      </c>
      <c r="G1351" s="50" t="s">
        <v>989</v>
      </c>
      <c r="H1351" s="50" t="s">
        <v>989</v>
      </c>
      <c r="I1351" s="50" t="s">
        <v>989</v>
      </c>
      <c r="J1351" s="50" t="s">
        <v>989</v>
      </c>
      <c r="K1351" s="50" t="s">
        <v>989</v>
      </c>
    </row>
    <row r="1352" spans="1:11">
      <c r="A1352" s="66" t="s">
        <v>873</v>
      </c>
      <c r="B1352" s="108" t="s">
        <v>989</v>
      </c>
      <c r="C1352" s="108" t="s">
        <v>989</v>
      </c>
      <c r="D1352" s="108" t="s">
        <v>989</v>
      </c>
      <c r="E1352" s="108" t="s">
        <v>989</v>
      </c>
      <c r="F1352" s="51" t="s">
        <v>989</v>
      </c>
      <c r="G1352" s="50">
        <v>5.5198870377379236E-2</v>
      </c>
      <c r="H1352" s="50">
        <v>8.5893700072370169E-2</v>
      </c>
      <c r="I1352" s="50">
        <v>0.12742342837942849</v>
      </c>
      <c r="J1352" s="50">
        <v>0.15799534300822143</v>
      </c>
      <c r="K1352" s="50">
        <v>0.15889007966605073</v>
      </c>
    </row>
    <row r="1353" spans="1:11">
      <c r="A1353" s="66" t="s">
        <v>874</v>
      </c>
      <c r="B1353" s="108" t="s">
        <v>381</v>
      </c>
      <c r="C1353" s="108" t="s">
        <v>381</v>
      </c>
      <c r="D1353" s="108" t="s">
        <v>381</v>
      </c>
      <c r="E1353" s="108" t="s">
        <v>381</v>
      </c>
      <c r="F1353" s="51" t="s">
        <v>381</v>
      </c>
      <c r="G1353" s="50">
        <v>0.44029481833550921</v>
      </c>
      <c r="H1353" s="50">
        <v>0.52486273313553899</v>
      </c>
      <c r="I1353" s="50">
        <v>0.51956916656884933</v>
      </c>
      <c r="J1353" s="50">
        <v>0.55692288088891573</v>
      </c>
      <c r="K1353" s="50">
        <v>0.66147658960798483</v>
      </c>
    </row>
    <row r="1354" spans="1:11">
      <c r="A1354" s="66" t="s">
        <v>6</v>
      </c>
      <c r="B1354" s="107" t="s">
        <v>989</v>
      </c>
      <c r="C1354" s="107" t="s">
        <v>989</v>
      </c>
      <c r="D1354" s="107" t="s">
        <v>989</v>
      </c>
      <c r="E1354" s="107" t="s">
        <v>989</v>
      </c>
      <c r="F1354" s="109" t="s">
        <v>989</v>
      </c>
      <c r="G1354" s="49">
        <v>3.4539216880235024</v>
      </c>
      <c r="H1354" s="49">
        <v>3.6385432812703264</v>
      </c>
      <c r="I1354" s="49">
        <v>3.8056152692259606</v>
      </c>
      <c r="J1354" s="49">
        <v>4.0811260163800958</v>
      </c>
      <c r="K1354" s="49">
        <v>4.1770908649655718</v>
      </c>
    </row>
    <row r="1355" spans="1:11">
      <c r="A1355" s="66" t="s">
        <v>875</v>
      </c>
      <c r="B1355" s="107" t="s">
        <v>989</v>
      </c>
      <c r="C1355" s="107" t="s">
        <v>989</v>
      </c>
      <c r="D1355" s="107" t="s">
        <v>989</v>
      </c>
      <c r="E1355" s="107" t="s">
        <v>989</v>
      </c>
      <c r="F1355" s="109" t="s">
        <v>989</v>
      </c>
      <c r="G1355" s="49" t="s">
        <v>989</v>
      </c>
      <c r="H1355" s="49" t="s">
        <v>989</v>
      </c>
      <c r="I1355" s="49" t="s">
        <v>989</v>
      </c>
      <c r="J1355" s="49" t="s">
        <v>989</v>
      </c>
      <c r="K1355" s="49" t="s">
        <v>989</v>
      </c>
    </row>
    <row r="1356" spans="1:11">
      <c r="A1356" s="66" t="s">
        <v>7</v>
      </c>
      <c r="B1356" s="49">
        <v>0.25048307450082302</v>
      </c>
      <c r="C1356" s="49">
        <v>0.21882853789380843</v>
      </c>
      <c r="D1356" s="49">
        <v>0.22685209960470148</v>
      </c>
      <c r="E1356" s="49">
        <v>0.2218708810283295</v>
      </c>
      <c r="F1356" s="51">
        <v>0.28266106190939261</v>
      </c>
      <c r="G1356" s="49">
        <v>1.3168253059471837</v>
      </c>
      <c r="H1356" s="49">
        <v>1.3196023951778144</v>
      </c>
      <c r="I1356" s="49">
        <v>1.3216447694706084</v>
      </c>
      <c r="J1356" s="49">
        <v>1.3817402030269355</v>
      </c>
      <c r="K1356" s="49">
        <v>1.4327361368508595</v>
      </c>
    </row>
    <row r="1357" spans="1:11">
      <c r="A1357" s="66" t="s">
        <v>8</v>
      </c>
      <c r="B1357" s="107" t="s">
        <v>989</v>
      </c>
      <c r="C1357" s="107" t="s">
        <v>989</v>
      </c>
      <c r="D1357" s="107" t="s">
        <v>989</v>
      </c>
      <c r="E1357" s="107" t="s">
        <v>989</v>
      </c>
      <c r="F1357" s="109" t="s">
        <v>989</v>
      </c>
      <c r="G1357" s="49">
        <v>0.65796441133591566</v>
      </c>
      <c r="H1357" s="49">
        <v>0.7480286303530268</v>
      </c>
      <c r="I1357" s="49">
        <v>0.79676227001712929</v>
      </c>
      <c r="J1357" s="49">
        <v>0.82976477575192187</v>
      </c>
      <c r="K1357" s="49">
        <v>0.72366412847789663</v>
      </c>
    </row>
    <row r="1358" spans="1:11">
      <c r="A1358" s="66" t="s">
        <v>876</v>
      </c>
      <c r="B1358" s="107" t="s">
        <v>381</v>
      </c>
      <c r="C1358" s="107" t="s">
        <v>381</v>
      </c>
      <c r="D1358" s="107" t="s">
        <v>381</v>
      </c>
      <c r="E1358" s="107" t="s">
        <v>381</v>
      </c>
      <c r="F1358" s="109" t="s">
        <v>381</v>
      </c>
      <c r="G1358" s="49">
        <v>47.831520037496915</v>
      </c>
      <c r="H1358" s="49">
        <v>31.540385787994801</v>
      </c>
      <c r="I1358" s="49">
        <v>5.9946999680203863</v>
      </c>
      <c r="J1358" s="49">
        <v>5.7365373473741297</v>
      </c>
      <c r="K1358" s="49">
        <v>5.6974732311248504</v>
      </c>
    </row>
    <row r="1359" spans="1:11">
      <c r="A1359" s="65" t="s">
        <v>9</v>
      </c>
      <c r="B1359" s="49">
        <v>5.1066353786828375E-2</v>
      </c>
      <c r="C1359" s="49">
        <v>4.3892963222964355E-2</v>
      </c>
      <c r="D1359" s="49">
        <v>4.3622320493075656E-2</v>
      </c>
      <c r="E1359" s="49">
        <v>4.4024063462096398E-2</v>
      </c>
      <c r="F1359" s="51">
        <v>3.9675700249746738E-2</v>
      </c>
      <c r="G1359" s="49">
        <v>0.1677902641510618</v>
      </c>
      <c r="H1359" s="49">
        <v>0.15493501199033199</v>
      </c>
      <c r="I1359" s="49">
        <v>0.16661527868668061</v>
      </c>
      <c r="J1359" s="49">
        <v>0.18175689606935702</v>
      </c>
      <c r="K1359" s="49">
        <v>0.1972694774089882</v>
      </c>
    </row>
    <row r="1360" spans="1:11">
      <c r="A1360" s="65" t="s">
        <v>176</v>
      </c>
      <c r="B1360" s="108" t="s">
        <v>989</v>
      </c>
      <c r="C1360" s="108" t="s">
        <v>989</v>
      </c>
      <c r="D1360" s="108" t="s">
        <v>989</v>
      </c>
      <c r="E1360" s="108" t="s">
        <v>989</v>
      </c>
      <c r="F1360" s="206" t="s">
        <v>989</v>
      </c>
      <c r="G1360" s="49">
        <v>6.9971805711438186</v>
      </c>
      <c r="H1360" s="49">
        <v>1.5105632456359481</v>
      </c>
      <c r="I1360" s="49">
        <v>1.5807456604426853</v>
      </c>
      <c r="J1360" s="49">
        <v>1.4142220971878299</v>
      </c>
      <c r="K1360" s="49" t="s">
        <v>989</v>
      </c>
    </row>
    <row r="1361" spans="1:11" ht="14.25">
      <c r="A1361" s="85" t="s">
        <v>1291</v>
      </c>
      <c r="B1361" s="54">
        <v>0.1112834802269838</v>
      </c>
      <c r="C1361" s="54">
        <v>7.6269995592064863E-2</v>
      </c>
      <c r="D1361" s="54">
        <v>8.2843305439546253E-2</v>
      </c>
      <c r="E1361" s="54">
        <v>0.15015977556305971</v>
      </c>
      <c r="F1361" s="55">
        <v>0.26853548365983909</v>
      </c>
      <c r="G1361" s="54">
        <v>3.1587281276604324</v>
      </c>
      <c r="H1361" s="54">
        <v>2.4166282780805153</v>
      </c>
      <c r="I1361" s="54">
        <v>2.5177243163290237</v>
      </c>
      <c r="J1361" s="54">
        <v>2.7728950095755605</v>
      </c>
      <c r="K1361" s="54">
        <v>1.772458481909915</v>
      </c>
    </row>
    <row r="1362" spans="1:11" ht="14.25" customHeight="1">
      <c r="A1362" s="928" t="s">
        <v>334</v>
      </c>
      <c r="B1362" s="929"/>
      <c r="C1362" s="929"/>
      <c r="D1362" s="929"/>
      <c r="E1362" s="929"/>
      <c r="F1362" s="929"/>
      <c r="G1362" s="929"/>
      <c r="H1362" s="929"/>
      <c r="I1362" s="929"/>
      <c r="J1362" s="929"/>
      <c r="K1362" s="929"/>
    </row>
    <row r="1363" spans="1:11" ht="14.25" customHeight="1">
      <c r="A1363" s="930" t="s">
        <v>1293</v>
      </c>
      <c r="B1363" s="931"/>
      <c r="C1363" s="931"/>
      <c r="D1363" s="931"/>
      <c r="E1363" s="931"/>
      <c r="F1363" s="931"/>
      <c r="G1363" s="931"/>
      <c r="H1363" s="931"/>
      <c r="I1363" s="931"/>
      <c r="J1363" s="931"/>
      <c r="K1363" s="931"/>
    </row>
    <row r="1364" spans="1:11">
      <c r="A1364" s="8"/>
    </row>
    <row r="1365" spans="1:11">
      <c r="A1365" s="8"/>
    </row>
    <row r="1366" spans="1:11">
      <c r="A1366" s="62"/>
      <c r="B1366" s="92"/>
      <c r="C1366" s="92"/>
      <c r="D1366" s="92"/>
      <c r="E1366" s="92"/>
      <c r="F1366" s="92"/>
      <c r="G1366" s="92"/>
      <c r="H1366" s="92"/>
      <c r="I1366" s="92"/>
      <c r="J1366" s="92"/>
      <c r="K1366" s="93"/>
    </row>
    <row r="1367" spans="1:11">
      <c r="A1367" s="8"/>
    </row>
    <row r="1368" spans="1:11">
      <c r="A1368" s="953" t="s">
        <v>430</v>
      </c>
      <c r="B1368" s="953"/>
      <c r="C1368" s="953"/>
      <c r="D1368" s="953"/>
      <c r="E1368" s="953"/>
      <c r="F1368" s="953"/>
      <c r="G1368" s="953"/>
      <c r="H1368" s="953"/>
      <c r="I1368" s="953"/>
      <c r="J1368" s="953"/>
      <c r="K1368" s="953"/>
    </row>
    <row r="1369" spans="1:11" ht="15">
      <c r="A1369" s="952" t="s">
        <v>323</v>
      </c>
      <c r="B1369" s="952"/>
      <c r="C1369" s="952"/>
      <c r="D1369" s="952"/>
      <c r="E1369" s="952"/>
      <c r="F1369" s="952"/>
      <c r="G1369" s="952"/>
      <c r="H1369" s="952"/>
      <c r="I1369" s="952"/>
      <c r="J1369" s="952"/>
      <c r="K1369" s="952"/>
    </row>
    <row r="1370" spans="1:11" ht="14.25">
      <c r="A1370" s="57" t="s">
        <v>458</v>
      </c>
    </row>
    <row r="1371" spans="1:11">
      <c r="A1371" s="58"/>
      <c r="B1371" s="248"/>
      <c r="C1371" s="248"/>
      <c r="D1371" s="248"/>
      <c r="E1371" s="248"/>
      <c r="F1371" s="248"/>
      <c r="G1371" s="248"/>
      <c r="H1371" s="248"/>
      <c r="I1371" s="248"/>
      <c r="J1371" s="248"/>
      <c r="K1371" s="248"/>
    </row>
    <row r="1372" spans="1:11" ht="15" customHeight="1">
      <c r="A1372" s="65"/>
      <c r="B1372" s="927" t="s">
        <v>0</v>
      </c>
      <c r="C1372" s="927"/>
      <c r="D1372" s="927"/>
      <c r="E1372" s="927"/>
      <c r="F1372" s="937"/>
      <c r="G1372" s="927" t="s">
        <v>1</v>
      </c>
      <c r="H1372" s="927"/>
      <c r="I1372" s="927"/>
      <c r="J1372" s="927"/>
      <c r="K1372" s="927"/>
    </row>
    <row r="1373" spans="1:11">
      <c r="A1373" s="59"/>
      <c r="B1373" s="231">
        <v>40544</v>
      </c>
      <c r="C1373" s="231">
        <v>40909</v>
      </c>
      <c r="D1373" s="231">
        <v>41275</v>
      </c>
      <c r="E1373" s="231">
        <v>41640</v>
      </c>
      <c r="F1373" s="232">
        <v>42005</v>
      </c>
      <c r="G1373" s="231">
        <v>40544</v>
      </c>
      <c r="H1373" s="231">
        <v>40909</v>
      </c>
      <c r="I1373" s="231">
        <v>41275</v>
      </c>
      <c r="J1373" s="231">
        <v>41640</v>
      </c>
      <c r="K1373" s="231">
        <v>42005</v>
      </c>
    </row>
    <row r="1374" spans="1:11">
      <c r="A1374" s="63" t="s">
        <v>33</v>
      </c>
      <c r="B1374" s="15">
        <v>6.9079745511574808</v>
      </c>
      <c r="C1374" s="15">
        <v>2.173032897985272</v>
      </c>
      <c r="D1374" s="15">
        <v>5.823595897210665</v>
      </c>
      <c r="E1374" s="15">
        <v>0.38218521286605966</v>
      </c>
      <c r="F1374" s="48">
        <v>1.9767383442295561</v>
      </c>
      <c r="G1374" s="15">
        <v>6.7660091479531559</v>
      </c>
      <c r="H1374" s="15">
        <v>-0.3947794290072415</v>
      </c>
      <c r="I1374" s="15">
        <v>-1.9504291421239994</v>
      </c>
      <c r="J1374" s="15">
        <v>-6.1644384792839961</v>
      </c>
      <c r="K1374" s="15">
        <v>1.2024324848306511</v>
      </c>
    </row>
    <row r="1375" spans="1:11">
      <c r="A1375" s="66" t="s">
        <v>495</v>
      </c>
      <c r="B1375" s="15">
        <v>2.1731883234960669</v>
      </c>
      <c r="C1375" s="15">
        <v>-8.4228397216518083</v>
      </c>
      <c r="D1375" s="15">
        <v>7.3845574493205834</v>
      </c>
      <c r="E1375" s="15">
        <v>67.180026320173852</v>
      </c>
      <c r="F1375" s="48">
        <v>-8.9925531967359973</v>
      </c>
      <c r="G1375" s="15">
        <v>16.798560674512466</v>
      </c>
      <c r="H1375" s="15">
        <v>3.9786118059954356</v>
      </c>
      <c r="I1375" s="15">
        <v>8.5165564804936977</v>
      </c>
      <c r="J1375" s="15">
        <v>52.625885091197766</v>
      </c>
      <c r="K1375" s="15">
        <v>-16.044284508308802</v>
      </c>
    </row>
    <row r="1376" spans="1:11">
      <c r="A1376" s="66" t="s">
        <v>497</v>
      </c>
      <c r="B1376" s="15">
        <v>9.8349035549482711</v>
      </c>
      <c r="C1376" s="15">
        <v>18.124371307138087</v>
      </c>
      <c r="D1376" s="15">
        <v>13.338603285996985</v>
      </c>
      <c r="E1376" s="15">
        <v>-7.8221378881748738E-2</v>
      </c>
      <c r="F1376" s="48">
        <v>-4.4513021475156016</v>
      </c>
      <c r="G1376" s="15">
        <v>12.392923360477681</v>
      </c>
      <c r="H1376" s="15">
        <v>45.402147344962927</v>
      </c>
      <c r="I1376" s="15">
        <v>38.341558087187487</v>
      </c>
      <c r="J1376" s="15">
        <v>-15.202241451889797</v>
      </c>
      <c r="K1376" s="15">
        <v>-27.569125407157291</v>
      </c>
    </row>
    <row r="1377" spans="1:11">
      <c r="A1377" s="66" t="s">
        <v>496</v>
      </c>
      <c r="B1377" s="15">
        <v>9.2015182697413156</v>
      </c>
      <c r="C1377" s="15">
        <v>13.459154013246977</v>
      </c>
      <c r="D1377" s="15">
        <v>8.6640812027274805</v>
      </c>
      <c r="E1377" s="15">
        <v>5.9576762303384712</v>
      </c>
      <c r="F1377" s="48">
        <v>4.9962325328733126</v>
      </c>
      <c r="G1377" s="15">
        <v>5.3315276420494495</v>
      </c>
      <c r="H1377" s="15">
        <v>-2.6732464924432486</v>
      </c>
      <c r="I1377" s="15">
        <v>5.3819057906913992</v>
      </c>
      <c r="J1377" s="15">
        <v>3.1342667914328048</v>
      </c>
      <c r="K1377" s="15">
        <v>4.1940775422274035</v>
      </c>
    </row>
    <row r="1378" spans="1:11">
      <c r="A1378" s="66" t="s">
        <v>498</v>
      </c>
      <c r="B1378" s="15">
        <v>21.898852459672646</v>
      </c>
      <c r="C1378" s="15">
        <v>31.551827481595417</v>
      </c>
      <c r="D1378" s="15">
        <v>36.422358080726205</v>
      </c>
      <c r="E1378" s="15">
        <v>20.120879227957488</v>
      </c>
      <c r="F1378" s="48" t="s">
        <v>989</v>
      </c>
      <c r="G1378" s="15" t="s">
        <v>989</v>
      </c>
      <c r="H1378" s="15" t="s">
        <v>989</v>
      </c>
      <c r="I1378" s="15" t="s">
        <v>989</v>
      </c>
      <c r="J1378" s="15" t="s">
        <v>989</v>
      </c>
      <c r="K1378" s="15" t="s">
        <v>989</v>
      </c>
    </row>
    <row r="1379" spans="1:11">
      <c r="A1379" s="66" t="s">
        <v>158</v>
      </c>
      <c r="B1379" s="25">
        <v>12.088152758420145</v>
      </c>
      <c r="C1379" s="25">
        <v>-3.8691686252650848</v>
      </c>
      <c r="D1379" s="25">
        <v>-4.7423422673173565</v>
      </c>
      <c r="E1379" s="25">
        <v>3.025690393597702</v>
      </c>
      <c r="F1379" s="28">
        <v>-10.104467681439433</v>
      </c>
      <c r="G1379" s="25">
        <v>14.831368932452516</v>
      </c>
      <c r="H1379" s="25">
        <v>-3.2230653397435916</v>
      </c>
      <c r="I1379" s="25">
        <v>5.699472916845405</v>
      </c>
      <c r="J1379" s="25">
        <v>7.5787412573767421</v>
      </c>
      <c r="K1379" s="25">
        <v>-5.8624594998384572</v>
      </c>
    </row>
    <row r="1380" spans="1:11">
      <c r="A1380" s="853" t="s">
        <v>159</v>
      </c>
      <c r="B1380" s="97">
        <v>9.1996266148395947</v>
      </c>
      <c r="C1380" s="97">
        <v>-0.42932784541340752</v>
      </c>
      <c r="D1380" s="97">
        <v>-3.3710818170484713</v>
      </c>
      <c r="E1380" s="97">
        <v>-13.876493350346585</v>
      </c>
      <c r="F1380" s="102">
        <v>5.7509392141625204</v>
      </c>
      <c r="G1380" s="97">
        <v>12.675319628363123</v>
      </c>
      <c r="H1380" s="97">
        <v>-2.5332989690200258</v>
      </c>
      <c r="I1380" s="97">
        <v>-0.64291636850885014</v>
      </c>
      <c r="J1380" s="97">
        <v>-76.148574348734329</v>
      </c>
      <c r="K1380" s="25">
        <v>20.063735746488366</v>
      </c>
    </row>
    <row r="1381" spans="1:11">
      <c r="A1381" s="66" t="s">
        <v>693</v>
      </c>
      <c r="B1381" s="97" t="s">
        <v>989</v>
      </c>
      <c r="C1381" s="97" t="s">
        <v>989</v>
      </c>
      <c r="D1381" s="97" t="s">
        <v>989</v>
      </c>
      <c r="E1381" s="97" t="s">
        <v>989</v>
      </c>
      <c r="F1381" s="102" t="s">
        <v>989</v>
      </c>
      <c r="G1381" s="97" t="s">
        <v>989</v>
      </c>
      <c r="H1381" s="97" t="s">
        <v>989</v>
      </c>
      <c r="I1381" s="97" t="s">
        <v>989</v>
      </c>
      <c r="J1381" s="97" t="s">
        <v>989</v>
      </c>
      <c r="K1381" s="25" t="s">
        <v>989</v>
      </c>
    </row>
    <row r="1382" spans="1:11">
      <c r="A1382" s="66" t="s">
        <v>924</v>
      </c>
      <c r="B1382" s="97">
        <v>-3.6164828393922321</v>
      </c>
      <c r="C1382" s="97">
        <v>-12.524558743236591</v>
      </c>
      <c r="D1382" s="97">
        <v>0.91697163286341699</v>
      </c>
      <c r="E1382" s="97">
        <v>-5.7657622218161624</v>
      </c>
      <c r="F1382" s="102">
        <v>4.7780546814315983</v>
      </c>
      <c r="G1382" s="97">
        <v>1.0540859005357062</v>
      </c>
      <c r="H1382" s="97">
        <v>19.364785932345562</v>
      </c>
      <c r="I1382" s="97">
        <v>7.0945440534922577</v>
      </c>
      <c r="J1382" s="97">
        <v>23.716361693096054</v>
      </c>
      <c r="K1382" s="25">
        <v>-10.721609240572338</v>
      </c>
    </row>
    <row r="1383" spans="1:11">
      <c r="A1383" s="66" t="s">
        <v>119</v>
      </c>
      <c r="B1383" s="97">
        <v>-1.1740144580671519</v>
      </c>
      <c r="C1383" s="97">
        <v>-5.8723457801734158</v>
      </c>
      <c r="D1383" s="97">
        <v>1.0442847504595454</v>
      </c>
      <c r="E1383" s="97">
        <v>-9.4698374246396817</v>
      </c>
      <c r="F1383" s="102">
        <v>-4.8971538536427435</v>
      </c>
      <c r="G1383" s="97">
        <v>-5.0460283520443845</v>
      </c>
      <c r="H1383" s="97">
        <v>4.6278187309513052</v>
      </c>
      <c r="I1383" s="97">
        <v>-8.6016657046551472</v>
      </c>
      <c r="J1383" s="97">
        <v>-11.360029089769597</v>
      </c>
      <c r="K1383" s="25">
        <v>13.090221720425044</v>
      </c>
    </row>
    <row r="1384" spans="1:11">
      <c r="A1384" s="66" t="s">
        <v>4</v>
      </c>
      <c r="B1384" s="97">
        <v>4.078312067577583</v>
      </c>
      <c r="C1384" s="97">
        <v>3.617056175634259</v>
      </c>
      <c r="D1384" s="97">
        <v>6.5301090610170975</v>
      </c>
      <c r="E1384" s="97">
        <v>-0.8468074143862081</v>
      </c>
      <c r="F1384" s="102" t="s">
        <v>989</v>
      </c>
      <c r="G1384" s="97" t="s">
        <v>989</v>
      </c>
      <c r="H1384" s="97" t="s">
        <v>989</v>
      </c>
      <c r="I1384" s="97" t="s">
        <v>989</v>
      </c>
      <c r="J1384" s="97" t="s">
        <v>989</v>
      </c>
      <c r="K1384" s="25" t="s">
        <v>989</v>
      </c>
    </row>
    <row r="1385" spans="1:11">
      <c r="A1385" s="66" t="s">
        <v>871</v>
      </c>
      <c r="B1385" s="97">
        <v>11.206103852703997</v>
      </c>
      <c r="C1385" s="97">
        <v>3.8997879334584429</v>
      </c>
      <c r="D1385" s="97">
        <v>4.1564851918435064</v>
      </c>
      <c r="E1385" s="97">
        <v>8.8068153786766459</v>
      </c>
      <c r="F1385" s="102">
        <v>14.676468935666588</v>
      </c>
      <c r="G1385" s="97">
        <v>4.1839545777337062</v>
      </c>
      <c r="H1385" s="97">
        <v>7.1890624609857401</v>
      </c>
      <c r="I1385" s="97">
        <v>1.1077114988768288</v>
      </c>
      <c r="J1385" s="97">
        <v>-2.8034697925824026</v>
      </c>
      <c r="K1385" s="25">
        <v>0.49599852325412641</v>
      </c>
    </row>
    <row r="1386" spans="1:11">
      <c r="A1386" s="66" t="s">
        <v>872</v>
      </c>
      <c r="B1386" s="97">
        <v>11.997010050917666</v>
      </c>
      <c r="C1386" s="97">
        <v>-2.8600698771561128</v>
      </c>
      <c r="D1386" s="97">
        <v>-2.151361862233403</v>
      </c>
      <c r="E1386" s="97">
        <v>-0.42515558795889197</v>
      </c>
      <c r="F1386" s="102">
        <v>0.66715457810047063</v>
      </c>
      <c r="G1386" s="97">
        <v>42.326121707831057</v>
      </c>
      <c r="H1386" s="97">
        <v>7.0713454546614596</v>
      </c>
      <c r="I1386" s="97">
        <v>-1.6258090852844909</v>
      </c>
      <c r="J1386" s="97">
        <v>0.20112462864596559</v>
      </c>
      <c r="K1386" s="25">
        <v>13.052192137086905</v>
      </c>
    </row>
    <row r="1387" spans="1:11">
      <c r="A1387" s="66" t="s">
        <v>5</v>
      </c>
      <c r="B1387" s="94">
        <v>-9.4542003962141514</v>
      </c>
      <c r="C1387" s="94">
        <v>-1.1676227915422888</v>
      </c>
      <c r="D1387" s="94">
        <v>208.1672459061929</v>
      </c>
      <c r="E1387" s="94">
        <v>0.766398897969367</v>
      </c>
      <c r="F1387" s="145">
        <v>11.38281858693324</v>
      </c>
      <c r="G1387" s="94">
        <v>-4.9736977040513608</v>
      </c>
      <c r="H1387" s="94">
        <v>0.47030142944208819</v>
      </c>
      <c r="I1387" s="94">
        <v>-6.6821529845885959</v>
      </c>
      <c r="J1387" s="94">
        <v>-21.5546805431728</v>
      </c>
      <c r="K1387" s="15">
        <v>11.682742156996785</v>
      </c>
    </row>
    <row r="1388" spans="1:11">
      <c r="A1388" s="66" t="s">
        <v>873</v>
      </c>
      <c r="B1388" s="94">
        <v>9.0576581870434723</v>
      </c>
      <c r="C1388" s="94">
        <v>5.4199490193201694</v>
      </c>
      <c r="D1388" s="94">
        <v>7.4218394753803096</v>
      </c>
      <c r="E1388" s="94">
        <v>3.1979715552307386</v>
      </c>
      <c r="F1388" s="145">
        <v>0.86083809639085906</v>
      </c>
      <c r="G1388" s="94">
        <v>1.8577252040664405</v>
      </c>
      <c r="H1388" s="94">
        <v>-15.414155270230889</v>
      </c>
      <c r="I1388" s="94">
        <v>12.231423040938495</v>
      </c>
      <c r="J1388" s="94">
        <v>6.4263948253616032</v>
      </c>
      <c r="K1388" s="15">
        <v>-7.1019316752901629</v>
      </c>
    </row>
    <row r="1389" spans="1:11">
      <c r="A1389" s="66" t="s">
        <v>874</v>
      </c>
      <c r="B1389" s="94">
        <v>15.903185773669559</v>
      </c>
      <c r="C1389" s="94">
        <v>13.532916196105859</v>
      </c>
      <c r="D1389" s="94">
        <v>9.1118714118744606</v>
      </c>
      <c r="E1389" s="94">
        <v>10.337016881374804</v>
      </c>
      <c r="F1389" s="145">
        <v>0.75849310625655253</v>
      </c>
      <c r="G1389" s="94">
        <v>3.8302148870998254</v>
      </c>
      <c r="H1389" s="94">
        <v>8.189354315005982</v>
      </c>
      <c r="I1389" s="94">
        <v>10.212330936790725</v>
      </c>
      <c r="J1389" s="94">
        <v>3.3248913252819756</v>
      </c>
      <c r="K1389" s="15">
        <v>8.4056500765165687</v>
      </c>
    </row>
    <row r="1390" spans="1:11">
      <c r="A1390" s="66" t="s">
        <v>6</v>
      </c>
      <c r="B1390" s="94">
        <v>4.7630166428930698</v>
      </c>
      <c r="C1390" s="94">
        <v>2.9915690140081885</v>
      </c>
      <c r="D1390" s="94">
        <v>6.333143217474646</v>
      </c>
      <c r="E1390" s="94">
        <v>3.8993840009610814</v>
      </c>
      <c r="F1390" s="145">
        <v>22.189054101480444</v>
      </c>
      <c r="G1390" s="94">
        <v>3.7403005219231789</v>
      </c>
      <c r="H1390" s="94">
        <v>3.7556248992800523</v>
      </c>
      <c r="I1390" s="94">
        <v>4.6298491297373623</v>
      </c>
      <c r="J1390" s="94">
        <v>6.3284259672905296</v>
      </c>
      <c r="K1390" s="15">
        <v>6.5264763242214308</v>
      </c>
    </row>
    <row r="1391" spans="1:11">
      <c r="A1391" s="66" t="s">
        <v>875</v>
      </c>
      <c r="B1391" s="94">
        <v>4.0401632249599695</v>
      </c>
      <c r="C1391" s="94">
        <v>4.6450203203165952</v>
      </c>
      <c r="D1391" s="94">
        <v>12.171678134531149</v>
      </c>
      <c r="E1391" s="94">
        <v>3.1836880919771104</v>
      </c>
      <c r="F1391" s="145">
        <v>2.8453875815054097</v>
      </c>
      <c r="G1391" s="94">
        <v>22.43744589262786</v>
      </c>
      <c r="H1391" s="94">
        <v>16.824498692494227</v>
      </c>
      <c r="I1391" s="94">
        <v>0.31053555438644853</v>
      </c>
      <c r="J1391" s="94">
        <v>-9.8902293830469663</v>
      </c>
      <c r="K1391" s="15">
        <v>-1.2382844840553409</v>
      </c>
    </row>
    <row r="1392" spans="1:11">
      <c r="A1392" s="66" t="s">
        <v>7</v>
      </c>
      <c r="B1392" s="94">
        <v>7.8605330325703937</v>
      </c>
      <c r="C1392" s="94">
        <v>7.2627896219848997</v>
      </c>
      <c r="D1392" s="94">
        <v>3.4181604961298406</v>
      </c>
      <c r="E1392" s="94">
        <v>3.9758795451920959</v>
      </c>
      <c r="F1392" s="145">
        <v>-12.305299141176985</v>
      </c>
      <c r="G1392" s="94">
        <v>6.2863342177390535</v>
      </c>
      <c r="H1392" s="94">
        <v>-0.5628226357731414</v>
      </c>
      <c r="I1392" s="94">
        <v>1.0200867434906113</v>
      </c>
      <c r="J1392" s="94">
        <v>0.69633117270935241</v>
      </c>
      <c r="K1392" s="15">
        <v>-14.979819116465432</v>
      </c>
    </row>
    <row r="1393" spans="1:11">
      <c r="A1393" s="66" t="s">
        <v>8</v>
      </c>
      <c r="B1393" s="94">
        <v>8.262910449963524</v>
      </c>
      <c r="C1393" s="94">
        <v>-7.0343698068265015</v>
      </c>
      <c r="D1393" s="94">
        <v>-0.36053447225745661</v>
      </c>
      <c r="E1393" s="94">
        <v>1.3460757059870154</v>
      </c>
      <c r="F1393" s="145">
        <v>17.578058996122927</v>
      </c>
      <c r="G1393" s="94">
        <v>6.9860559758715191</v>
      </c>
      <c r="H1393" s="94">
        <v>15.882689258794391</v>
      </c>
      <c r="I1393" s="94">
        <v>3.6647697250826949</v>
      </c>
      <c r="J1393" s="94">
        <v>-0.40832117343840846</v>
      </c>
      <c r="K1393" s="15">
        <v>-2.6726727023341112</v>
      </c>
    </row>
    <row r="1394" spans="1:11">
      <c r="A1394" s="66" t="s">
        <v>876</v>
      </c>
      <c r="B1394" s="94" t="s">
        <v>989</v>
      </c>
      <c r="C1394" s="94" t="s">
        <v>989</v>
      </c>
      <c r="D1394" s="94">
        <v>1284.540131147492</v>
      </c>
      <c r="E1394" s="94">
        <v>7.7201610913339547</v>
      </c>
      <c r="F1394" s="145">
        <v>5.3943141329374722</v>
      </c>
      <c r="G1394" s="94" t="s">
        <v>989</v>
      </c>
      <c r="H1394" s="94" t="s">
        <v>989</v>
      </c>
      <c r="I1394" s="94" t="s">
        <v>989</v>
      </c>
      <c r="J1394" s="94" t="s">
        <v>989</v>
      </c>
      <c r="K1394" s="15" t="s">
        <v>989</v>
      </c>
    </row>
    <row r="1395" spans="1:11">
      <c r="A1395" s="65" t="s">
        <v>9</v>
      </c>
      <c r="B1395" s="94">
        <v>-0.61479680558245153</v>
      </c>
      <c r="C1395" s="94">
        <v>8.1401015908946874</v>
      </c>
      <c r="D1395" s="94">
        <v>-4.4660845879363364</v>
      </c>
      <c r="E1395" s="94">
        <v>-4.1734779562757618</v>
      </c>
      <c r="F1395" s="145">
        <v>0.54905579317188202</v>
      </c>
      <c r="G1395" s="94">
        <v>5.4744452556213741</v>
      </c>
      <c r="H1395" s="94">
        <v>0.1462350057209294</v>
      </c>
      <c r="I1395" s="94">
        <v>1.0819612191286909</v>
      </c>
      <c r="J1395" s="94">
        <v>3.1629176620431965</v>
      </c>
      <c r="K1395" s="15">
        <v>6.6400763739520974</v>
      </c>
    </row>
    <row r="1396" spans="1:11">
      <c r="A1396" s="65" t="s">
        <v>176</v>
      </c>
      <c r="B1396" s="94" t="s">
        <v>989</v>
      </c>
      <c r="C1396" s="94" t="s">
        <v>989</v>
      </c>
      <c r="D1396" s="94">
        <v>5.7293576021156589</v>
      </c>
      <c r="E1396" s="94">
        <v>34.289236506226132</v>
      </c>
      <c r="F1396" s="145">
        <v>5.2423103489217304</v>
      </c>
      <c r="G1396" s="94" t="s">
        <v>989</v>
      </c>
      <c r="H1396" s="94" t="s">
        <v>989</v>
      </c>
      <c r="I1396" s="94">
        <v>1.053618395646172</v>
      </c>
      <c r="J1396" s="94">
        <v>17.517683460093835</v>
      </c>
      <c r="K1396" s="15">
        <v>2.4977736421016195</v>
      </c>
    </row>
    <row r="1397" spans="1:11" ht="14.25">
      <c r="A1397" s="85" t="s">
        <v>1285</v>
      </c>
      <c r="B1397" s="45" t="s">
        <v>381</v>
      </c>
      <c r="C1397" s="45" t="s">
        <v>381</v>
      </c>
      <c r="D1397" s="45" t="s">
        <v>381</v>
      </c>
      <c r="E1397" s="45" t="s">
        <v>381</v>
      </c>
      <c r="F1397" s="46" t="s">
        <v>381</v>
      </c>
      <c r="G1397" s="212">
        <v>16.766085016493726</v>
      </c>
      <c r="H1397" s="212">
        <v>-5.8494599957080284</v>
      </c>
      <c r="I1397" s="212">
        <v>0.49104274147722116</v>
      </c>
      <c r="J1397" s="212">
        <v>-4.6397841830356672</v>
      </c>
      <c r="K1397" s="16">
        <v>-2.001917335939063</v>
      </c>
    </row>
    <row r="1398" spans="1:11">
      <c r="A1398" s="8"/>
      <c r="B1398" s="92"/>
      <c r="C1398" s="92"/>
      <c r="D1398" s="92"/>
      <c r="E1398" s="92"/>
      <c r="F1398" s="92"/>
      <c r="G1398" s="92"/>
      <c r="H1398" s="92"/>
      <c r="I1398" s="92"/>
      <c r="J1398" s="92"/>
    </row>
    <row r="1399" spans="1:11">
      <c r="A1399" s="8"/>
    </row>
    <row r="1400" spans="1:11">
      <c r="A1400" s="8"/>
    </row>
    <row r="1401" spans="1:11">
      <c r="A1401" s="953" t="s">
        <v>188</v>
      </c>
      <c r="B1401" s="953"/>
      <c r="C1401" s="953"/>
      <c r="D1401" s="953"/>
      <c r="E1401" s="953"/>
      <c r="F1401" s="953"/>
      <c r="G1401" s="953"/>
      <c r="H1401" s="953"/>
      <c r="I1401" s="953"/>
      <c r="J1401" s="953"/>
      <c r="K1401" s="953"/>
    </row>
    <row r="1402" spans="1:11">
      <c r="A1402" s="58"/>
    </row>
    <row r="1403" spans="1:11" ht="15" customHeight="1">
      <c r="A1403" s="65"/>
      <c r="B1403" s="927" t="s">
        <v>2</v>
      </c>
      <c r="C1403" s="927"/>
      <c r="D1403" s="927"/>
      <c r="E1403" s="927"/>
      <c r="F1403" s="937"/>
      <c r="G1403" s="927" t="s">
        <v>337</v>
      </c>
      <c r="H1403" s="927"/>
      <c r="I1403" s="927"/>
      <c r="J1403" s="927"/>
      <c r="K1403" s="927"/>
    </row>
    <row r="1404" spans="1:11">
      <c r="A1404" s="59"/>
      <c r="B1404" s="231">
        <v>40544</v>
      </c>
      <c r="C1404" s="231">
        <v>40909</v>
      </c>
      <c r="D1404" s="231">
        <v>41275</v>
      </c>
      <c r="E1404" s="231">
        <v>41640</v>
      </c>
      <c r="F1404" s="232">
        <v>42005</v>
      </c>
      <c r="G1404" s="231">
        <v>40544</v>
      </c>
      <c r="H1404" s="231">
        <v>40909</v>
      </c>
      <c r="I1404" s="231">
        <v>41275</v>
      </c>
      <c r="J1404" s="231">
        <v>41640</v>
      </c>
      <c r="K1404" s="231">
        <v>42005</v>
      </c>
    </row>
    <row r="1405" spans="1:11">
      <c r="A1405" s="63" t="s">
        <v>33</v>
      </c>
      <c r="B1405" s="94">
        <v>-12.385975597412035</v>
      </c>
      <c r="C1405" s="94">
        <v>-7.7272846136449802</v>
      </c>
      <c r="D1405" s="94">
        <v>-1.5507756002825279</v>
      </c>
      <c r="E1405" s="94">
        <v>-1.0084861520882171</v>
      </c>
      <c r="F1405" s="145">
        <v>-1.678543640951291</v>
      </c>
      <c r="G1405" s="94" t="s">
        <v>989</v>
      </c>
      <c r="H1405" s="94" t="s">
        <v>989</v>
      </c>
      <c r="I1405" s="94" t="s">
        <v>989</v>
      </c>
      <c r="J1405" s="94" t="s">
        <v>989</v>
      </c>
      <c r="K1405" s="94" t="s">
        <v>989</v>
      </c>
    </row>
    <row r="1406" spans="1:11">
      <c r="A1406" s="66" t="s">
        <v>495</v>
      </c>
      <c r="B1406" s="94">
        <v>10.230647880044685</v>
      </c>
      <c r="C1406" s="94">
        <v>-22.333847903139592</v>
      </c>
      <c r="D1406" s="94">
        <v>-9.6788335545310069</v>
      </c>
      <c r="E1406" s="94">
        <v>-29.766104808727711</v>
      </c>
      <c r="F1406" s="145">
        <v>-12.358343092551694</v>
      </c>
      <c r="G1406" s="94">
        <v>-15.041944497944593</v>
      </c>
      <c r="H1406" s="94">
        <v>-4.1992946614096134</v>
      </c>
      <c r="I1406" s="94">
        <v>-39.088832430775881</v>
      </c>
      <c r="J1406" s="94">
        <v>154.199773538561</v>
      </c>
      <c r="K1406" s="94">
        <v>1.324994589061057</v>
      </c>
    </row>
    <row r="1407" spans="1:11">
      <c r="A1407" s="66" t="s">
        <v>497</v>
      </c>
      <c r="B1407" s="94">
        <v>-2.8042959066761686</v>
      </c>
      <c r="C1407" s="94">
        <v>-1.9338640573453802</v>
      </c>
      <c r="D1407" s="94">
        <v>-4.7432755424735014</v>
      </c>
      <c r="E1407" s="94">
        <v>-9.748405698429119</v>
      </c>
      <c r="F1407" s="145">
        <v>-17.969333564545465</v>
      </c>
      <c r="G1407" s="94">
        <v>16.454756688440074</v>
      </c>
      <c r="H1407" s="94">
        <v>1.5700121584825588</v>
      </c>
      <c r="I1407" s="94">
        <v>37.828535576998902</v>
      </c>
      <c r="J1407" s="94">
        <v>-49.646234185501982</v>
      </c>
      <c r="K1407" s="94">
        <v>-34.022667241202178</v>
      </c>
    </row>
    <row r="1408" spans="1:11">
      <c r="A1408" s="66" t="s">
        <v>496</v>
      </c>
      <c r="B1408" s="94">
        <v>-0.46345933444063014</v>
      </c>
      <c r="C1408" s="94">
        <v>0.42335504192445583</v>
      </c>
      <c r="D1408" s="94">
        <v>-2.7666165325062497</v>
      </c>
      <c r="E1408" s="94">
        <v>-0.45657819193677396</v>
      </c>
      <c r="F1408" s="145">
        <v>-0.44255887354452961</v>
      </c>
      <c r="G1408" s="97" t="s">
        <v>989</v>
      </c>
      <c r="H1408" s="97" t="s">
        <v>989</v>
      </c>
      <c r="I1408" s="97" t="s">
        <v>989</v>
      </c>
      <c r="J1408" s="97" t="s">
        <v>989</v>
      </c>
      <c r="K1408" s="97" t="s">
        <v>989</v>
      </c>
    </row>
    <row r="1409" spans="1:11">
      <c r="A1409" s="66" t="s">
        <v>498</v>
      </c>
      <c r="B1409" s="94">
        <v>0.41094091132627408</v>
      </c>
      <c r="C1409" s="94">
        <v>-4.0710713982970876</v>
      </c>
      <c r="D1409" s="94">
        <v>-5.385173284246159</v>
      </c>
      <c r="E1409" s="94">
        <v>-7.9963164756190919</v>
      </c>
      <c r="F1409" s="145" t="s">
        <v>989</v>
      </c>
      <c r="G1409" s="97" t="s">
        <v>989</v>
      </c>
      <c r="H1409" s="97" t="s">
        <v>989</v>
      </c>
      <c r="I1409" s="97" t="s">
        <v>989</v>
      </c>
      <c r="J1409" s="97" t="s">
        <v>989</v>
      </c>
      <c r="K1409" s="97" t="s">
        <v>989</v>
      </c>
    </row>
    <row r="1410" spans="1:11">
      <c r="A1410" s="66" t="s">
        <v>158</v>
      </c>
      <c r="B1410" s="97">
        <v>-4.4248092823111707</v>
      </c>
      <c r="C1410" s="97">
        <v>-10.876125998223063</v>
      </c>
      <c r="D1410" s="97">
        <v>-19.735234066815465</v>
      </c>
      <c r="E1410" s="97">
        <v>-8.4365802479446259</v>
      </c>
      <c r="F1410" s="102">
        <v>-6.5561314865505871</v>
      </c>
      <c r="G1410" s="97">
        <v>8.6070672384486855</v>
      </c>
      <c r="H1410" s="97">
        <v>9.1279755204889845</v>
      </c>
      <c r="I1410" s="97">
        <v>-4.3754636760406918</v>
      </c>
      <c r="J1410" s="97">
        <v>122.65130768317189</v>
      </c>
      <c r="K1410" s="97">
        <v>64.295066634674441</v>
      </c>
    </row>
    <row r="1411" spans="1:11">
      <c r="A1411" s="853" t="s">
        <v>159</v>
      </c>
      <c r="B1411" s="97">
        <v>-6.7969271662990387</v>
      </c>
      <c r="C1411" s="97">
        <v>-11.808044878789136</v>
      </c>
      <c r="D1411" s="97">
        <v>-12.662483510777756</v>
      </c>
      <c r="E1411" s="97">
        <v>-15.513570953978151</v>
      </c>
      <c r="F1411" s="102">
        <v>-10.809295443100464</v>
      </c>
      <c r="G1411" s="97">
        <v>-14.97089508519579</v>
      </c>
      <c r="H1411" s="97">
        <v>-2.8788672500924206</v>
      </c>
      <c r="I1411" s="97">
        <v>-12.147460646325371</v>
      </c>
      <c r="J1411" s="97">
        <v>305.61103276591012</v>
      </c>
      <c r="K1411" s="97">
        <v>10.266023082649699</v>
      </c>
    </row>
    <row r="1412" spans="1:11">
      <c r="A1412" s="66" t="s">
        <v>693</v>
      </c>
      <c r="B1412" s="97" t="s">
        <v>989</v>
      </c>
      <c r="C1412" s="97" t="s">
        <v>989</v>
      </c>
      <c r="D1412" s="97" t="s">
        <v>989</v>
      </c>
      <c r="E1412" s="97" t="s">
        <v>989</v>
      </c>
      <c r="F1412" s="102" t="s">
        <v>989</v>
      </c>
      <c r="G1412" s="97" t="s">
        <v>989</v>
      </c>
      <c r="H1412" s="97" t="s">
        <v>989</v>
      </c>
      <c r="I1412" s="97" t="s">
        <v>989</v>
      </c>
      <c r="J1412" s="97" t="s">
        <v>989</v>
      </c>
      <c r="K1412" s="97" t="s">
        <v>989</v>
      </c>
    </row>
    <row r="1413" spans="1:11">
      <c r="A1413" s="66" t="s">
        <v>924</v>
      </c>
      <c r="B1413" s="97">
        <v>-12.768734110969159</v>
      </c>
      <c r="C1413" s="97">
        <v>-7.0523351006434032</v>
      </c>
      <c r="D1413" s="97">
        <v>-14.67703250849739</v>
      </c>
      <c r="E1413" s="97">
        <v>-17.553519783471682</v>
      </c>
      <c r="F1413" s="102">
        <v>-9.8884596087706953</v>
      </c>
      <c r="G1413" s="97">
        <v>285.81574069500397</v>
      </c>
      <c r="H1413" s="97">
        <v>17.374062251760414</v>
      </c>
      <c r="I1413" s="97">
        <v>-4.8752555727534785</v>
      </c>
      <c r="J1413" s="97">
        <v>132.94118249395376</v>
      </c>
      <c r="K1413" s="97">
        <v>115.44904608981001</v>
      </c>
    </row>
    <row r="1414" spans="1:11">
      <c r="A1414" s="66" t="s">
        <v>119</v>
      </c>
      <c r="B1414" s="97">
        <v>-8.8177237759265772</v>
      </c>
      <c r="C1414" s="97">
        <v>-17.064924035633279</v>
      </c>
      <c r="D1414" s="97">
        <v>-15.415791381260735</v>
      </c>
      <c r="E1414" s="97">
        <v>-8.598652352363068</v>
      </c>
      <c r="F1414" s="102">
        <v>-7.6093345419027125</v>
      </c>
      <c r="G1414" s="97">
        <v>27.13176953555454</v>
      </c>
      <c r="H1414" s="97">
        <v>26.441156609991467</v>
      </c>
      <c r="I1414" s="97">
        <v>-8.5200657364690624</v>
      </c>
      <c r="J1414" s="97">
        <v>14.484691807477468</v>
      </c>
      <c r="K1414" s="97">
        <v>25.740273458902351</v>
      </c>
    </row>
    <row r="1415" spans="1:11">
      <c r="A1415" s="66" t="s">
        <v>4</v>
      </c>
      <c r="B1415" s="97">
        <v>1.2649663250205334</v>
      </c>
      <c r="C1415" s="97">
        <v>-2.6963627436438098</v>
      </c>
      <c r="D1415" s="97">
        <v>-1.0897871130794101</v>
      </c>
      <c r="E1415" s="97">
        <v>-11.660810292668799</v>
      </c>
      <c r="F1415" s="102">
        <v>-10.811647642469547</v>
      </c>
      <c r="G1415" s="97">
        <v>19.05605740009042</v>
      </c>
      <c r="H1415" s="97">
        <v>26.105234218755481</v>
      </c>
      <c r="I1415" s="97">
        <v>28.777022951925368</v>
      </c>
      <c r="J1415" s="97">
        <v>21.913291927496338</v>
      </c>
      <c r="K1415" s="97">
        <v>13.11793745934169</v>
      </c>
    </row>
    <row r="1416" spans="1:11">
      <c r="A1416" s="66" t="s">
        <v>871</v>
      </c>
      <c r="B1416" s="97">
        <v>-7.6449986804740133</v>
      </c>
      <c r="C1416" s="97">
        <v>-13.699369129745042</v>
      </c>
      <c r="D1416" s="97">
        <v>-12.809800246594483</v>
      </c>
      <c r="E1416" s="97">
        <v>-7.9386628358294136</v>
      </c>
      <c r="F1416" s="102">
        <v>-6.0113684191226096</v>
      </c>
      <c r="G1416" s="97">
        <v>-18.735593407507867</v>
      </c>
      <c r="H1416" s="97">
        <v>-23.360097756969733</v>
      </c>
      <c r="I1416" s="97">
        <v>-25.840584006502375</v>
      </c>
      <c r="J1416" s="97">
        <v>-18.871890927475999</v>
      </c>
      <c r="K1416" s="97">
        <v>-16.514399205561059</v>
      </c>
    </row>
    <row r="1417" spans="1:11">
      <c r="A1417" s="66" t="s">
        <v>872</v>
      </c>
      <c r="B1417" s="97">
        <v>-3.9014829470655155</v>
      </c>
      <c r="C1417" s="97">
        <v>-3.0059309904397091</v>
      </c>
      <c r="D1417" s="97">
        <v>-10.492745017682491</v>
      </c>
      <c r="E1417" s="97">
        <v>-8.2942883535183967</v>
      </c>
      <c r="F1417" s="102">
        <v>-3.779058733406182</v>
      </c>
      <c r="G1417" s="97" t="s">
        <v>989</v>
      </c>
      <c r="H1417" s="97" t="s">
        <v>989</v>
      </c>
      <c r="I1417" s="97" t="s">
        <v>989</v>
      </c>
      <c r="J1417" s="97" t="s">
        <v>989</v>
      </c>
      <c r="K1417" s="97" t="s">
        <v>989</v>
      </c>
    </row>
    <row r="1418" spans="1:11">
      <c r="A1418" s="66" t="s">
        <v>5</v>
      </c>
      <c r="B1418" s="94" t="s">
        <v>989</v>
      </c>
      <c r="C1418" s="94" t="s">
        <v>989</v>
      </c>
      <c r="D1418" s="94" t="s">
        <v>989</v>
      </c>
      <c r="E1418" s="94">
        <v>16.0723194884681</v>
      </c>
      <c r="F1418" s="145">
        <v>4.9362920552206146</v>
      </c>
      <c r="G1418" s="94">
        <v>-11.077527901909544</v>
      </c>
      <c r="H1418" s="94">
        <v>-22.070467137388238</v>
      </c>
      <c r="I1418" s="94">
        <v>-21.95342624167268</v>
      </c>
      <c r="J1418" s="94">
        <v>-39.973939199900109</v>
      </c>
      <c r="K1418" s="94">
        <v>-87.603363288875343</v>
      </c>
    </row>
    <row r="1419" spans="1:11">
      <c r="A1419" s="66" t="s">
        <v>873</v>
      </c>
      <c r="B1419" s="94">
        <v>-77.025037704429778</v>
      </c>
      <c r="C1419" s="94">
        <v>-69.776529509349473</v>
      </c>
      <c r="D1419" s="94">
        <v>-65.785054208493634</v>
      </c>
      <c r="E1419" s="94">
        <v>-38.675063489594798</v>
      </c>
      <c r="F1419" s="145">
        <v>-100</v>
      </c>
      <c r="G1419" s="94">
        <v>156.92440211195762</v>
      </c>
      <c r="H1419" s="94">
        <v>83.643280469190699</v>
      </c>
      <c r="I1419" s="94">
        <v>42.819928602065403</v>
      </c>
      <c r="J1419" s="94">
        <v>30.974528084939969</v>
      </c>
      <c r="K1419" s="94">
        <v>-33.50697990138336</v>
      </c>
    </row>
    <row r="1420" spans="1:11">
      <c r="A1420" s="66" t="s">
        <v>874</v>
      </c>
      <c r="B1420" s="94">
        <v>5.3647975944042914</v>
      </c>
      <c r="C1420" s="94">
        <v>2.8768569871560068</v>
      </c>
      <c r="D1420" s="94">
        <v>1.3788171009073258</v>
      </c>
      <c r="E1420" s="94">
        <v>-0.57906525022510813</v>
      </c>
      <c r="F1420" s="145">
        <v>-17.439870714818429</v>
      </c>
      <c r="G1420" s="94" t="s">
        <v>989</v>
      </c>
      <c r="H1420" s="94" t="s">
        <v>989</v>
      </c>
      <c r="I1420" s="94" t="s">
        <v>989</v>
      </c>
      <c r="J1420" s="94" t="s">
        <v>989</v>
      </c>
      <c r="K1420" s="94" t="s">
        <v>989</v>
      </c>
    </row>
    <row r="1421" spans="1:11">
      <c r="A1421" s="66" t="s">
        <v>6</v>
      </c>
      <c r="B1421" s="94">
        <v>-1.8816505009249029</v>
      </c>
      <c r="C1421" s="94">
        <v>-3.102246206992787</v>
      </c>
      <c r="D1421" s="94">
        <v>2.0269372162934118</v>
      </c>
      <c r="E1421" s="94">
        <v>-4.2735220637170057</v>
      </c>
      <c r="F1421" s="145">
        <v>-3.375015653587865</v>
      </c>
      <c r="G1421" s="94">
        <v>5.7597819057567001</v>
      </c>
      <c r="H1421" s="94">
        <v>2.2790344394177486</v>
      </c>
      <c r="I1421" s="94">
        <v>1.5861914440432168</v>
      </c>
      <c r="J1421" s="94">
        <v>4.7989275745440985</v>
      </c>
      <c r="K1421" s="94">
        <v>5.7134232801288487</v>
      </c>
    </row>
    <row r="1422" spans="1:11">
      <c r="A1422" s="66" t="s">
        <v>875</v>
      </c>
      <c r="B1422" s="94">
        <v>-33.497653674289673</v>
      </c>
      <c r="C1422" s="94">
        <v>-31.795292287534217</v>
      </c>
      <c r="D1422" s="94">
        <v>-44.215187957140792</v>
      </c>
      <c r="E1422" s="94">
        <v>-27.015135814632341</v>
      </c>
      <c r="F1422" s="145">
        <v>-27.121825169320545</v>
      </c>
      <c r="G1422" s="94" t="s">
        <v>989</v>
      </c>
      <c r="H1422" s="94" t="s">
        <v>989</v>
      </c>
      <c r="I1422" s="94" t="s">
        <v>989</v>
      </c>
      <c r="J1422" s="94" t="s">
        <v>989</v>
      </c>
      <c r="K1422" s="94" t="s">
        <v>989</v>
      </c>
    </row>
    <row r="1423" spans="1:11">
      <c r="A1423" s="66" t="s">
        <v>7</v>
      </c>
      <c r="B1423" s="94">
        <v>11.682085782842645</v>
      </c>
      <c r="C1423" s="94">
        <v>33.087083091354152</v>
      </c>
      <c r="D1423" s="94">
        <v>-68.872473821225526</v>
      </c>
      <c r="E1423" s="94">
        <v>-49.31096670557362</v>
      </c>
      <c r="F1423" s="145">
        <v>-30.952880668136562</v>
      </c>
      <c r="G1423" s="94" t="s">
        <v>989</v>
      </c>
      <c r="H1423" s="94" t="s">
        <v>989</v>
      </c>
      <c r="I1423" s="94" t="s">
        <v>989</v>
      </c>
      <c r="J1423" s="94" t="s">
        <v>989</v>
      </c>
      <c r="K1423" s="94" t="s">
        <v>989</v>
      </c>
    </row>
    <row r="1424" spans="1:11">
      <c r="A1424" s="66" t="s">
        <v>8</v>
      </c>
      <c r="B1424" s="94">
        <v>-16.958605959395502</v>
      </c>
      <c r="C1424" s="94">
        <v>-16.689215102718414</v>
      </c>
      <c r="D1424" s="94">
        <v>-18.954322285181213</v>
      </c>
      <c r="E1424" s="94" t="s">
        <v>989</v>
      </c>
      <c r="F1424" s="145" t="s">
        <v>989</v>
      </c>
      <c r="G1424" s="94">
        <v>-28.736316522194493</v>
      </c>
      <c r="H1424" s="94">
        <v>-79.860523303091924</v>
      </c>
      <c r="I1424" s="94">
        <v>0.21777351832430458</v>
      </c>
      <c r="J1424" s="94" t="s">
        <v>989</v>
      </c>
      <c r="K1424" s="94" t="s">
        <v>989</v>
      </c>
    </row>
    <row r="1425" spans="1:11">
      <c r="A1425" s="66" t="s">
        <v>876</v>
      </c>
      <c r="B1425" s="94">
        <v>9.3550164567124625</v>
      </c>
      <c r="C1425" s="94">
        <v>8.3421239266906468</v>
      </c>
      <c r="D1425" s="94">
        <v>2.837310053481823</v>
      </c>
      <c r="E1425" s="94">
        <v>6.7328848056765533</v>
      </c>
      <c r="F1425" s="145">
        <v>0.73690942249506897</v>
      </c>
      <c r="G1425" s="94" t="s">
        <v>989</v>
      </c>
      <c r="H1425" s="94" t="s">
        <v>989</v>
      </c>
      <c r="I1425" s="94" t="s">
        <v>989</v>
      </c>
      <c r="J1425" s="94" t="s">
        <v>989</v>
      </c>
      <c r="K1425" s="94" t="s">
        <v>989</v>
      </c>
    </row>
    <row r="1426" spans="1:11">
      <c r="A1426" s="65" t="s">
        <v>9</v>
      </c>
      <c r="B1426" s="94">
        <v>-15.768670577154131</v>
      </c>
      <c r="C1426" s="94">
        <v>-13.580074822752907</v>
      </c>
      <c r="D1426" s="94">
        <v>-16.410741582008235</v>
      </c>
      <c r="E1426" s="94">
        <v>-6.8015129721497143</v>
      </c>
      <c r="F1426" s="145" t="s">
        <v>989</v>
      </c>
      <c r="G1426" s="97" t="s">
        <v>989</v>
      </c>
      <c r="H1426" s="97" t="s">
        <v>989</v>
      </c>
      <c r="I1426" s="97" t="s">
        <v>989</v>
      </c>
      <c r="J1426" s="97" t="s">
        <v>989</v>
      </c>
      <c r="K1426" s="97" t="s">
        <v>989</v>
      </c>
    </row>
    <row r="1427" spans="1:11">
      <c r="A1427" s="65" t="s">
        <v>176</v>
      </c>
      <c r="B1427" s="94">
        <v>-10.683591485798704</v>
      </c>
      <c r="C1427" s="94">
        <v>-9.0533147537729555</v>
      </c>
      <c r="D1427" s="94">
        <v>-8.273835842901633</v>
      </c>
      <c r="E1427" s="94">
        <v>-11.498147923072722</v>
      </c>
      <c r="F1427" s="145">
        <v>-15.062017809590255</v>
      </c>
      <c r="G1427" s="97" t="s">
        <v>989</v>
      </c>
      <c r="H1427" s="97" t="s">
        <v>989</v>
      </c>
      <c r="I1427" s="97" t="s">
        <v>989</v>
      </c>
      <c r="J1427" s="97" t="s">
        <v>989</v>
      </c>
      <c r="K1427" s="97" t="s">
        <v>989</v>
      </c>
    </row>
    <row r="1428" spans="1:11" ht="14.25">
      <c r="A1428" s="85" t="s">
        <v>1285</v>
      </c>
      <c r="B1428" s="214">
        <v>-0.77947642530078465</v>
      </c>
      <c r="C1428" s="214">
        <v>-6.6144390596850178</v>
      </c>
      <c r="D1428" s="214">
        <v>-7.4236349663520773</v>
      </c>
      <c r="E1428" s="214">
        <v>-9.4696567987791695</v>
      </c>
      <c r="F1428" s="215">
        <v>-17.140928552357249</v>
      </c>
      <c r="G1428" s="212">
        <v>34.319526531126328</v>
      </c>
      <c r="H1428" s="212">
        <v>21.364020333697553</v>
      </c>
      <c r="I1428" s="212">
        <v>8.5628212804055295</v>
      </c>
      <c r="J1428" s="212">
        <v>14.829587000214616</v>
      </c>
      <c r="K1428" s="212">
        <v>-8.3263905204116977</v>
      </c>
    </row>
    <row r="1429" spans="1:11" ht="14.25" customHeight="1">
      <c r="A1429" s="928" t="s">
        <v>836</v>
      </c>
      <c r="B1429" s="929"/>
      <c r="C1429" s="929"/>
      <c r="D1429" s="929"/>
      <c r="E1429" s="929"/>
      <c r="F1429" s="929"/>
      <c r="G1429" s="929"/>
      <c r="H1429" s="929"/>
      <c r="I1429" s="929"/>
      <c r="J1429" s="929"/>
      <c r="K1429" s="929"/>
    </row>
    <row r="1430" spans="1:11" ht="48.75" customHeight="1">
      <c r="A1430" s="930" t="s">
        <v>1300</v>
      </c>
      <c r="B1430" s="931"/>
      <c r="C1430" s="931"/>
      <c r="D1430" s="931"/>
      <c r="E1430" s="931"/>
      <c r="F1430" s="931"/>
      <c r="G1430" s="931"/>
      <c r="H1430" s="931"/>
      <c r="I1430" s="931"/>
      <c r="J1430" s="931"/>
      <c r="K1430" s="931"/>
    </row>
    <row r="1431" spans="1:11">
      <c r="A1431" s="8"/>
    </row>
    <row r="1432" spans="1:11">
      <c r="A1432" s="8"/>
    </row>
    <row r="1433" spans="1:11">
      <c r="A1433" s="8"/>
    </row>
    <row r="1434" spans="1:11">
      <c r="A1434" s="8"/>
    </row>
    <row r="1435" spans="1:11">
      <c r="A1435" s="953" t="s">
        <v>188</v>
      </c>
      <c r="B1435" s="953"/>
      <c r="C1435" s="953"/>
      <c r="D1435" s="953"/>
      <c r="E1435" s="953"/>
      <c r="F1435" s="953"/>
      <c r="G1435" s="953"/>
      <c r="H1435" s="953"/>
      <c r="I1435" s="953"/>
      <c r="J1435" s="953"/>
      <c r="K1435" s="953"/>
    </row>
    <row r="1436" spans="1:11">
      <c r="A1436" s="58"/>
    </row>
    <row r="1437" spans="1:11" ht="15" customHeight="1">
      <c r="A1437" s="65"/>
      <c r="B1437" s="927" t="s">
        <v>767</v>
      </c>
      <c r="C1437" s="927"/>
      <c r="D1437" s="927"/>
      <c r="E1437" s="927"/>
      <c r="F1437" s="937"/>
      <c r="G1437" s="946" t="s">
        <v>137</v>
      </c>
      <c r="H1437" s="946"/>
      <c r="I1437" s="946"/>
      <c r="J1437" s="946"/>
      <c r="K1437" s="946"/>
    </row>
    <row r="1438" spans="1:11">
      <c r="A1438" s="59"/>
      <c r="B1438" s="231">
        <v>40544</v>
      </c>
      <c r="C1438" s="231">
        <v>40909</v>
      </c>
      <c r="D1438" s="231">
        <v>41275</v>
      </c>
      <c r="E1438" s="231">
        <v>41640</v>
      </c>
      <c r="F1438" s="232">
        <v>42005</v>
      </c>
      <c r="G1438" s="231">
        <v>40544</v>
      </c>
      <c r="H1438" s="231">
        <v>40909</v>
      </c>
      <c r="I1438" s="231">
        <v>41275</v>
      </c>
      <c r="J1438" s="231">
        <v>41640</v>
      </c>
      <c r="K1438" s="231">
        <v>42005</v>
      </c>
    </row>
    <row r="1439" spans="1:11">
      <c r="A1439" s="63" t="s">
        <v>33</v>
      </c>
      <c r="B1439" s="94">
        <v>4.8366048009211848</v>
      </c>
      <c r="C1439" s="94">
        <v>5.1941255641426709</v>
      </c>
      <c r="D1439" s="94">
        <v>4.0099827558025547</v>
      </c>
      <c r="E1439" s="94">
        <v>5.8448842040191629</v>
      </c>
      <c r="F1439" s="145">
        <v>5.3948674536323127</v>
      </c>
      <c r="G1439" s="108">
        <v>9.8995074863356578</v>
      </c>
      <c r="H1439" s="108">
        <v>9.4863768056007594</v>
      </c>
      <c r="I1439" s="108">
        <v>7.0649401151719804</v>
      </c>
      <c r="J1439" s="108">
        <v>8.3069057219345979</v>
      </c>
      <c r="K1439" s="108">
        <v>7.8353653438649085</v>
      </c>
    </row>
    <row r="1440" spans="1:11">
      <c r="A1440" s="66" t="s">
        <v>495</v>
      </c>
      <c r="B1440" s="94">
        <v>4.2745580402814953</v>
      </c>
      <c r="C1440" s="94">
        <v>2.9869879303224156</v>
      </c>
      <c r="D1440" s="94">
        <v>5.5712947031024251</v>
      </c>
      <c r="E1440" s="94">
        <v>2.5442561666991104</v>
      </c>
      <c r="F1440" s="145">
        <v>4.7555551111827743</v>
      </c>
      <c r="G1440" s="108">
        <v>4.1559647621445706</v>
      </c>
      <c r="H1440" s="108">
        <v>4.09639541540332</v>
      </c>
      <c r="I1440" s="108">
        <v>4.0958461248059352</v>
      </c>
      <c r="J1440" s="108">
        <v>4.5616818244525348</v>
      </c>
      <c r="K1440" s="108">
        <v>0.41552757157894415</v>
      </c>
    </row>
    <row r="1441" spans="1:11">
      <c r="A1441" s="66" t="s">
        <v>497</v>
      </c>
      <c r="B1441" s="94">
        <v>13.836267394029766</v>
      </c>
      <c r="C1441" s="94">
        <v>11.257615757890015</v>
      </c>
      <c r="D1441" s="94">
        <v>10.893338563492749</v>
      </c>
      <c r="E1441" s="94">
        <v>7.0399974945808186</v>
      </c>
      <c r="F1441" s="145">
        <v>7.7879938826874273</v>
      </c>
      <c r="G1441" s="108">
        <v>15.416253430887416</v>
      </c>
      <c r="H1441" s="108">
        <v>14.583210738796183</v>
      </c>
      <c r="I1441" s="108">
        <v>16.465952226545056</v>
      </c>
      <c r="J1441" s="108">
        <v>11.703553582401206</v>
      </c>
      <c r="K1441" s="108">
        <v>23.686090947461082</v>
      </c>
    </row>
    <row r="1442" spans="1:11">
      <c r="A1442" s="66" t="s">
        <v>496</v>
      </c>
      <c r="B1442" s="94">
        <v>3.5669944399453701</v>
      </c>
      <c r="C1442" s="94">
        <v>4.707440150147657</v>
      </c>
      <c r="D1442" s="94">
        <v>3.5707507881579392</v>
      </c>
      <c r="E1442" s="94">
        <v>5.6525332953406338</v>
      </c>
      <c r="F1442" s="145">
        <v>1.810141763825035</v>
      </c>
      <c r="G1442" s="108">
        <v>1.087744177629002</v>
      </c>
      <c r="H1442" s="108">
        <v>2.6813095161567269</v>
      </c>
      <c r="I1442" s="108">
        <v>2.0092354456814565</v>
      </c>
      <c r="J1442" s="108">
        <v>5.5858522185675774</v>
      </c>
      <c r="K1442" s="108">
        <v>1.6991678318695413</v>
      </c>
    </row>
    <row r="1443" spans="1:11">
      <c r="A1443" s="66" t="s">
        <v>498</v>
      </c>
      <c r="B1443" s="94">
        <v>38.378218581998411</v>
      </c>
      <c r="C1443" s="94">
        <v>33.434265251140751</v>
      </c>
      <c r="D1443" s="94">
        <v>48.974671307535502</v>
      </c>
      <c r="E1443" s="94">
        <v>30.540221545264103</v>
      </c>
      <c r="F1443" s="145" t="s">
        <v>989</v>
      </c>
      <c r="G1443" s="108" t="s">
        <v>989</v>
      </c>
      <c r="H1443" s="108" t="s">
        <v>989</v>
      </c>
      <c r="I1443" s="108" t="s">
        <v>989</v>
      </c>
      <c r="J1443" s="108" t="s">
        <v>989</v>
      </c>
      <c r="K1443" s="108" t="s">
        <v>989</v>
      </c>
    </row>
    <row r="1444" spans="1:11">
      <c r="A1444" s="66" t="s">
        <v>158</v>
      </c>
      <c r="B1444" s="97">
        <v>5.9418618264859724</v>
      </c>
      <c r="C1444" s="97">
        <v>4.782715374084634</v>
      </c>
      <c r="D1444" s="97">
        <v>2.9798037777617692</v>
      </c>
      <c r="E1444" s="97">
        <v>0.49963802341614905</v>
      </c>
      <c r="F1444" s="102">
        <v>5.848660305140374</v>
      </c>
      <c r="G1444" s="107" t="s">
        <v>989</v>
      </c>
      <c r="H1444" s="107" t="s">
        <v>989</v>
      </c>
      <c r="I1444" s="107" t="s">
        <v>989</v>
      </c>
      <c r="J1444" s="107" t="s">
        <v>989</v>
      </c>
      <c r="K1444" s="107">
        <v>18.877448062978019</v>
      </c>
    </row>
    <row r="1445" spans="1:11">
      <c r="A1445" s="853" t="s">
        <v>159</v>
      </c>
      <c r="B1445" s="97">
        <v>7.8255046493253211</v>
      </c>
      <c r="C1445" s="97">
        <v>3.9524301713884213</v>
      </c>
      <c r="D1445" s="97">
        <v>10.956984810214276</v>
      </c>
      <c r="E1445" s="97">
        <v>5.5908755215293482</v>
      </c>
      <c r="F1445" s="102">
        <v>2.1018501508911935</v>
      </c>
      <c r="G1445" s="107">
        <v>7.1230720497887923</v>
      </c>
      <c r="H1445" s="107">
        <v>3.6051389523620525</v>
      </c>
      <c r="I1445" s="107">
        <v>10.039934833234842</v>
      </c>
      <c r="J1445" s="107">
        <v>-3.1686280890359519</v>
      </c>
      <c r="K1445" s="107">
        <v>-0.22762453343595501</v>
      </c>
    </row>
    <row r="1446" spans="1:11">
      <c r="A1446" s="66" t="s">
        <v>693</v>
      </c>
      <c r="B1446" s="97" t="s">
        <v>989</v>
      </c>
      <c r="C1446" s="97" t="s">
        <v>989</v>
      </c>
      <c r="D1446" s="97" t="s">
        <v>989</v>
      </c>
      <c r="E1446" s="97" t="s">
        <v>989</v>
      </c>
      <c r="F1446" s="102" t="s">
        <v>989</v>
      </c>
      <c r="G1446" s="107" t="s">
        <v>989</v>
      </c>
      <c r="H1446" s="107" t="s">
        <v>989</v>
      </c>
      <c r="I1446" s="107" t="s">
        <v>989</v>
      </c>
      <c r="J1446" s="107" t="s">
        <v>989</v>
      </c>
      <c r="K1446" s="107" t="s">
        <v>989</v>
      </c>
    </row>
    <row r="1447" spans="1:11">
      <c r="A1447" s="66" t="s">
        <v>924</v>
      </c>
      <c r="B1447" s="97">
        <v>-5.8907090472477108</v>
      </c>
      <c r="C1447" s="97">
        <v>35.424776999490824</v>
      </c>
      <c r="D1447" s="97">
        <v>8.829710592384842</v>
      </c>
      <c r="E1447" s="97">
        <v>3.9503106913422403</v>
      </c>
      <c r="F1447" s="102">
        <v>8.2957306196832938</v>
      </c>
      <c r="G1447" s="107">
        <v>-6.1426696624929944</v>
      </c>
      <c r="H1447" s="107">
        <v>34.232830001478433</v>
      </c>
      <c r="I1447" s="107">
        <v>8.4114158335831579</v>
      </c>
      <c r="J1447" s="107">
        <v>3.3291499285120985</v>
      </c>
      <c r="K1447" s="107">
        <v>7.344066173563113</v>
      </c>
    </row>
    <row r="1448" spans="1:11">
      <c r="A1448" s="66" t="s">
        <v>119</v>
      </c>
      <c r="B1448" s="97">
        <v>-0.7212229746370924</v>
      </c>
      <c r="C1448" s="97">
        <v>-2.6775742212724496</v>
      </c>
      <c r="D1448" s="97">
        <v>3.8614996988522776</v>
      </c>
      <c r="E1448" s="97">
        <v>9.4995454475648611</v>
      </c>
      <c r="F1448" s="102">
        <v>10.469598980016116</v>
      </c>
      <c r="G1448" s="107">
        <v>2.9955176764587366</v>
      </c>
      <c r="H1448" s="107">
        <v>6.4567622884860398</v>
      </c>
      <c r="I1448" s="107">
        <v>5.5907249833007988</v>
      </c>
      <c r="J1448" s="107">
        <v>11.896643352461499</v>
      </c>
      <c r="K1448" s="107">
        <v>16.657100820886249</v>
      </c>
    </row>
    <row r="1449" spans="1:11">
      <c r="A1449" s="66" t="s">
        <v>4</v>
      </c>
      <c r="B1449" s="97">
        <v>5.1910595653142044</v>
      </c>
      <c r="C1449" s="97">
        <v>7.4033958690841617</v>
      </c>
      <c r="D1449" s="97">
        <v>2.1546734229276776</v>
      </c>
      <c r="E1449" s="97">
        <v>7.5626135274150519</v>
      </c>
      <c r="F1449" s="102">
        <v>6.7156099097161137</v>
      </c>
      <c r="G1449" s="107">
        <v>1.7310720994509143</v>
      </c>
      <c r="H1449" s="107">
        <v>-14.505566666794644</v>
      </c>
      <c r="I1449" s="107">
        <v>-12.986422833534872</v>
      </c>
      <c r="J1449" s="107">
        <v>-7.0001026617330098</v>
      </c>
      <c r="K1449" s="107">
        <v>-8.4377691784243929</v>
      </c>
    </row>
    <row r="1450" spans="1:11">
      <c r="A1450" s="66" t="s">
        <v>871</v>
      </c>
      <c r="B1450" s="97">
        <v>9.3891235845350742</v>
      </c>
      <c r="C1450" s="97">
        <v>5.8041435331732449</v>
      </c>
      <c r="D1450" s="97">
        <v>3.2772282060888003</v>
      </c>
      <c r="E1450" s="97">
        <v>4.2514538283109138</v>
      </c>
      <c r="F1450" s="102">
        <v>8.0810466388309354</v>
      </c>
      <c r="G1450" s="107">
        <v>29.474136473529946</v>
      </c>
      <c r="H1450" s="107">
        <v>18.79939701902633</v>
      </c>
      <c r="I1450" s="107">
        <v>11.909138654525254</v>
      </c>
      <c r="J1450" s="107">
        <v>16.956489372350724</v>
      </c>
      <c r="K1450" s="107">
        <v>17.178811583453381</v>
      </c>
    </row>
    <row r="1451" spans="1:11">
      <c r="A1451" s="66" t="s">
        <v>872</v>
      </c>
      <c r="B1451" s="97">
        <v>17.687282468352716</v>
      </c>
      <c r="C1451" s="97">
        <v>16.542894795170817</v>
      </c>
      <c r="D1451" s="97">
        <v>10.593587519989889</v>
      </c>
      <c r="E1451" s="97">
        <v>9.1388296072595576</v>
      </c>
      <c r="F1451" s="102">
        <v>14.774965064408828</v>
      </c>
      <c r="G1451" s="107">
        <v>18.77788752457754</v>
      </c>
      <c r="H1451" s="107">
        <v>16.405186915379023</v>
      </c>
      <c r="I1451" s="107">
        <v>14.928647675045381</v>
      </c>
      <c r="J1451" s="107">
        <v>13.006258502351265</v>
      </c>
      <c r="K1451" s="107">
        <v>15.392060726255185</v>
      </c>
    </row>
    <row r="1452" spans="1:11">
      <c r="A1452" s="66" t="s">
        <v>5</v>
      </c>
      <c r="B1452" s="94">
        <v>-9.5337451948296348E-2</v>
      </c>
      <c r="C1452" s="94">
        <v>-0.28514206768968098</v>
      </c>
      <c r="D1452" s="94">
        <v>1.78812686465597</v>
      </c>
      <c r="E1452" s="94">
        <v>5.8773521217463598</v>
      </c>
      <c r="F1452" s="145">
        <v>6.8628320581423541</v>
      </c>
      <c r="G1452" s="108">
        <v>-0.63722427890857691</v>
      </c>
      <c r="H1452" s="108">
        <v>-3.4174345641679871E-2</v>
      </c>
      <c r="I1452" s="108">
        <v>2.2633457167665627</v>
      </c>
      <c r="J1452" s="108">
        <v>5.8090091015518652</v>
      </c>
      <c r="K1452" s="108">
        <v>6.4067713231693357</v>
      </c>
    </row>
    <row r="1453" spans="1:11">
      <c r="A1453" s="66" t="s">
        <v>873</v>
      </c>
      <c r="B1453" s="94">
        <v>69.726886141200723</v>
      </c>
      <c r="C1453" s="94">
        <v>45.300502084326808</v>
      </c>
      <c r="D1453" s="94">
        <v>46.042902412864976</v>
      </c>
      <c r="E1453" s="94">
        <v>33.004270614455102</v>
      </c>
      <c r="F1453" s="145">
        <v>20.438665543304712</v>
      </c>
      <c r="G1453" s="108">
        <v>70.415390990457524</v>
      </c>
      <c r="H1453" s="108">
        <v>43.820396845135704</v>
      </c>
      <c r="I1453" s="108">
        <v>44.808014386494378</v>
      </c>
      <c r="J1453" s="108">
        <v>33.440507002050147</v>
      </c>
      <c r="K1453" s="108">
        <v>22.197636575049408</v>
      </c>
    </row>
    <row r="1454" spans="1:11">
      <c r="A1454" s="66" t="s">
        <v>874</v>
      </c>
      <c r="B1454" s="94">
        <v>20.870500477464084</v>
      </c>
      <c r="C1454" s="94">
        <v>8.1242045207307498</v>
      </c>
      <c r="D1454" s="94">
        <v>3.7816470192735707</v>
      </c>
      <c r="E1454" s="94">
        <v>8.5536734499167988</v>
      </c>
      <c r="F1454" s="145">
        <v>6.6822361124901919</v>
      </c>
      <c r="G1454" s="108">
        <v>20.874820029371509</v>
      </c>
      <c r="H1454" s="108">
        <v>7.3421431201956988</v>
      </c>
      <c r="I1454" s="108">
        <v>3.6873605291400047</v>
      </c>
      <c r="J1454" s="108">
        <v>8.2353500776042097</v>
      </c>
      <c r="K1454" s="108">
        <v>6.1940802364129466</v>
      </c>
    </row>
    <row r="1455" spans="1:11">
      <c r="A1455" s="66" t="s">
        <v>6</v>
      </c>
      <c r="B1455" s="94">
        <v>6.3110212983003233</v>
      </c>
      <c r="C1455" s="94">
        <v>3.5499844387349544</v>
      </c>
      <c r="D1455" s="94">
        <v>6.498677807212605</v>
      </c>
      <c r="E1455" s="94">
        <v>5.0038400735954447</v>
      </c>
      <c r="F1455" s="145">
        <v>4.231540662641553</v>
      </c>
      <c r="G1455" s="108">
        <v>3.9537682556272324</v>
      </c>
      <c r="H1455" s="108">
        <v>2.5921348969852653</v>
      </c>
      <c r="I1455" s="108">
        <v>4.3343685081072669</v>
      </c>
      <c r="J1455" s="108">
        <v>3.6043069211458167</v>
      </c>
      <c r="K1455" s="108">
        <v>1.7340627887030058</v>
      </c>
    </row>
    <row r="1456" spans="1:11">
      <c r="A1456" s="66" t="s">
        <v>875</v>
      </c>
      <c r="B1456" s="94">
        <v>5.6894647287680566</v>
      </c>
      <c r="C1456" s="94">
        <v>8.0321148772557684</v>
      </c>
      <c r="D1456" s="94">
        <v>13.387614037232986</v>
      </c>
      <c r="E1456" s="94">
        <v>14.742996460167257</v>
      </c>
      <c r="F1456" s="145">
        <v>11.457853458448074</v>
      </c>
      <c r="G1456" s="108" t="s">
        <v>989</v>
      </c>
      <c r="H1456" s="108" t="s">
        <v>989</v>
      </c>
      <c r="I1456" s="108" t="s">
        <v>989</v>
      </c>
      <c r="J1456" s="108" t="s">
        <v>989</v>
      </c>
      <c r="K1456" s="108" t="s">
        <v>989</v>
      </c>
    </row>
    <row r="1457" spans="1:11">
      <c r="A1457" s="66" t="s">
        <v>7</v>
      </c>
      <c r="B1457" s="94">
        <v>0.29041794394564224</v>
      </c>
      <c r="C1457" s="94">
        <v>5.6687908006779919</v>
      </c>
      <c r="D1457" s="94">
        <v>5.5377069935858225</v>
      </c>
      <c r="E1457" s="94">
        <v>8.7319388777536311</v>
      </c>
      <c r="F1457" s="145">
        <v>-7.2036244715889648</v>
      </c>
      <c r="G1457" s="108">
        <v>1.1056798497664611</v>
      </c>
      <c r="H1457" s="108">
        <v>5.9403652855303246</v>
      </c>
      <c r="I1457" s="108">
        <v>6.1410040591827197</v>
      </c>
      <c r="J1457" s="108">
        <v>9.0767380921733967</v>
      </c>
      <c r="K1457" s="108">
        <v>-7.6525658449117628</v>
      </c>
    </row>
    <row r="1458" spans="1:11">
      <c r="A1458" s="66" t="s">
        <v>8</v>
      </c>
      <c r="B1458" s="94">
        <v>3.1208833189922958</v>
      </c>
      <c r="C1458" s="94">
        <v>6.5288934009029687</v>
      </c>
      <c r="D1458" s="94">
        <v>4.7816521626397712</v>
      </c>
      <c r="E1458" s="94">
        <v>5.3092775905763556</v>
      </c>
      <c r="F1458" s="145">
        <v>13.438158508956533</v>
      </c>
      <c r="G1458" s="108">
        <v>3.5265681286098305</v>
      </c>
      <c r="H1458" s="108">
        <v>6.7244793441689987</v>
      </c>
      <c r="I1458" s="108">
        <v>3.3787426440149204</v>
      </c>
      <c r="J1458" s="108">
        <v>5.0808785992290773</v>
      </c>
      <c r="K1458" s="108">
        <v>24.231516105259022</v>
      </c>
    </row>
    <row r="1459" spans="1:11">
      <c r="A1459" s="66" t="s">
        <v>876</v>
      </c>
      <c r="B1459" s="94">
        <v>13.208901047697452</v>
      </c>
      <c r="C1459" s="94">
        <v>18.336916597237419</v>
      </c>
      <c r="D1459" s="94">
        <v>9.9632059288848662</v>
      </c>
      <c r="E1459" s="94">
        <v>3.8672703335937531</v>
      </c>
      <c r="F1459" s="145">
        <v>5.248889499639886</v>
      </c>
      <c r="G1459" s="108">
        <v>39.158796745012772</v>
      </c>
      <c r="H1459" s="108">
        <v>28.360190380169481</v>
      </c>
      <c r="I1459" s="108">
        <v>26.333377610550457</v>
      </c>
      <c r="J1459" s="108">
        <v>22.547664520425425</v>
      </c>
      <c r="K1459" s="108">
        <v>17.399006001193882</v>
      </c>
    </row>
    <row r="1460" spans="1:11">
      <c r="A1460" s="65" t="s">
        <v>9</v>
      </c>
      <c r="B1460" s="94">
        <v>5.554951415906717</v>
      </c>
      <c r="C1460" s="94">
        <v>-0.95119775847806176</v>
      </c>
      <c r="D1460" s="94">
        <v>6.9688731125327141</v>
      </c>
      <c r="E1460" s="94">
        <v>6.542390384090857</v>
      </c>
      <c r="F1460" s="145">
        <v>8.3545884816455196</v>
      </c>
      <c r="G1460" s="108">
        <v>9.2749279054912481</v>
      </c>
      <c r="H1460" s="108">
        <v>-0.40438344323476816</v>
      </c>
      <c r="I1460" s="108">
        <v>9.5291138134365738</v>
      </c>
      <c r="J1460" s="108">
        <v>7.9193018086386235</v>
      </c>
      <c r="K1460" s="108">
        <v>11.953982187824575</v>
      </c>
    </row>
    <row r="1461" spans="1:11">
      <c r="A1461" s="65" t="s">
        <v>176</v>
      </c>
      <c r="B1461" s="94">
        <v>7.5269192527225304</v>
      </c>
      <c r="C1461" s="94">
        <v>5.7076447492258264</v>
      </c>
      <c r="D1461" s="94">
        <v>6.4654786101450812</v>
      </c>
      <c r="E1461" s="94">
        <v>6.7595282206592833</v>
      </c>
      <c r="F1461" s="145" t="s">
        <v>989</v>
      </c>
      <c r="G1461" s="108">
        <v>8.6433611336455449</v>
      </c>
      <c r="H1461" s="108">
        <v>4.8867040345556223</v>
      </c>
      <c r="I1461" s="108">
        <v>6.5064673272615225</v>
      </c>
      <c r="J1461" s="108">
        <v>5.4879136415731944</v>
      </c>
      <c r="K1461" s="108" t="s">
        <v>989</v>
      </c>
    </row>
    <row r="1462" spans="1:11" ht="14.25">
      <c r="A1462" s="85" t="s">
        <v>1291</v>
      </c>
      <c r="B1462" s="214">
        <v>15.717485541645004</v>
      </c>
      <c r="C1462" s="214">
        <v>10.284121984813366</v>
      </c>
      <c r="D1462" s="214">
        <v>16.265472311312056</v>
      </c>
      <c r="E1462" s="214">
        <v>13.268466644727672</v>
      </c>
      <c r="F1462" s="215">
        <v>-7.1833616091116266</v>
      </c>
      <c r="G1462" s="216">
        <v>11.333814352130766</v>
      </c>
      <c r="H1462" s="216">
        <v>4.7829606435644489</v>
      </c>
      <c r="I1462" s="216">
        <v>7.4030569434460514</v>
      </c>
      <c r="J1462" s="216">
        <v>6.1972092513264077</v>
      </c>
      <c r="K1462" s="216">
        <v>-3.6836685993282492</v>
      </c>
    </row>
    <row r="1463" spans="1:11">
      <c r="A1463" s="8"/>
    </row>
    <row r="1464" spans="1:11">
      <c r="A1464" s="8"/>
    </row>
    <row r="1465" spans="1:11">
      <c r="A1465" s="8"/>
    </row>
    <row r="1466" spans="1:11">
      <c r="A1466" s="953" t="s">
        <v>188</v>
      </c>
      <c r="B1466" s="953"/>
      <c r="C1466" s="953"/>
      <c r="D1466" s="953"/>
      <c r="E1466" s="953"/>
      <c r="F1466" s="953"/>
      <c r="G1466" s="953"/>
      <c r="H1466" s="953"/>
      <c r="I1466" s="953"/>
      <c r="J1466" s="953"/>
      <c r="K1466" s="953"/>
    </row>
    <row r="1467" spans="1:11">
      <c r="A1467" s="58"/>
    </row>
    <row r="1468" spans="1:11" ht="15" customHeight="1">
      <c r="A1468" s="65"/>
      <c r="B1468" s="946" t="s">
        <v>409</v>
      </c>
      <c r="C1468" s="946"/>
      <c r="D1468" s="946"/>
      <c r="E1468" s="946"/>
      <c r="F1468" s="947"/>
      <c r="G1468" s="946" t="s">
        <v>410</v>
      </c>
      <c r="H1468" s="946"/>
      <c r="I1468" s="946"/>
      <c r="J1468" s="946"/>
      <c r="K1468" s="946"/>
    </row>
    <row r="1469" spans="1:11">
      <c r="A1469" s="59"/>
      <c r="B1469" s="231">
        <v>40544</v>
      </c>
      <c r="C1469" s="231">
        <v>40909</v>
      </c>
      <c r="D1469" s="231">
        <v>41275</v>
      </c>
      <c r="E1469" s="231">
        <v>41640</v>
      </c>
      <c r="F1469" s="232">
        <v>42005</v>
      </c>
      <c r="G1469" s="231">
        <v>40544</v>
      </c>
      <c r="H1469" s="231">
        <v>40909</v>
      </c>
      <c r="I1469" s="231">
        <v>41275</v>
      </c>
      <c r="J1469" s="231">
        <v>41640</v>
      </c>
      <c r="K1469" s="231">
        <v>42005</v>
      </c>
    </row>
    <row r="1470" spans="1:11">
      <c r="A1470" s="63" t="s">
        <v>33</v>
      </c>
      <c r="B1470" s="108" t="s">
        <v>989</v>
      </c>
      <c r="C1470" s="108" t="s">
        <v>989</v>
      </c>
      <c r="D1470" s="108" t="s">
        <v>989</v>
      </c>
      <c r="E1470" s="108" t="s">
        <v>989</v>
      </c>
      <c r="F1470" s="206" t="s">
        <v>989</v>
      </c>
      <c r="G1470" s="107">
        <v>1.8311417273677133</v>
      </c>
      <c r="H1470" s="107">
        <v>2.4442560614484465</v>
      </c>
      <c r="I1470" s="107">
        <v>1.9182574330136148</v>
      </c>
      <c r="J1470" s="107">
        <v>4.0740151247836254</v>
      </c>
      <c r="K1470" s="107">
        <v>3.5680847097320001</v>
      </c>
    </row>
    <row r="1471" spans="1:11">
      <c r="A1471" s="66" t="s">
        <v>495</v>
      </c>
      <c r="B1471" s="108">
        <v>4.7394222293742239</v>
      </c>
      <c r="C1471" s="108">
        <v>-1.3374640741335875</v>
      </c>
      <c r="D1471" s="108">
        <v>11.639321434152162</v>
      </c>
      <c r="E1471" s="108">
        <v>-7.8646298832202088</v>
      </c>
      <c r="F1471" s="206">
        <v>23.585305826227199</v>
      </c>
      <c r="G1471" s="107" t="s">
        <v>989</v>
      </c>
      <c r="H1471" s="107" t="s">
        <v>989</v>
      </c>
      <c r="I1471" s="107" t="s">
        <v>989</v>
      </c>
      <c r="J1471" s="107" t="s">
        <v>989</v>
      </c>
      <c r="K1471" s="107">
        <v>6.7521690997300432</v>
      </c>
    </row>
    <row r="1472" spans="1:11">
      <c r="A1472" s="66" t="s">
        <v>497</v>
      </c>
      <c r="B1472" s="108" t="s">
        <v>989</v>
      </c>
      <c r="C1472" s="108" t="s">
        <v>989</v>
      </c>
      <c r="D1472" s="108" t="s">
        <v>989</v>
      </c>
      <c r="E1472" s="108" t="s">
        <v>989</v>
      </c>
      <c r="F1472" s="206" t="s">
        <v>989</v>
      </c>
      <c r="G1472" s="107">
        <v>13.111001793211386</v>
      </c>
      <c r="H1472" s="107">
        <v>9.6999462796577127</v>
      </c>
      <c r="I1472" s="107">
        <v>8.1670020369421614</v>
      </c>
      <c r="J1472" s="107">
        <v>4.5833552263186084</v>
      </c>
      <c r="K1472" s="107">
        <v>-1.1568811709475768</v>
      </c>
    </row>
    <row r="1473" spans="1:11">
      <c r="A1473" s="66" t="s">
        <v>496</v>
      </c>
      <c r="B1473" s="107" t="s">
        <v>989</v>
      </c>
      <c r="C1473" s="107" t="s">
        <v>989</v>
      </c>
      <c r="D1473" s="107" t="s">
        <v>989</v>
      </c>
      <c r="E1473" s="107" t="s">
        <v>989</v>
      </c>
      <c r="F1473" s="109" t="s">
        <v>989</v>
      </c>
      <c r="G1473" s="108">
        <v>4.9879919669734152</v>
      </c>
      <c r="H1473" s="108">
        <v>5.8255881029036782</v>
      </c>
      <c r="I1473" s="108">
        <v>4.4068903909948443</v>
      </c>
      <c r="J1473" s="108">
        <v>5.6874188372605605</v>
      </c>
      <c r="K1473" s="108">
        <v>1.8681442062531861</v>
      </c>
    </row>
    <row r="1474" spans="1:11">
      <c r="A1474" s="66" t="s">
        <v>498</v>
      </c>
      <c r="B1474" s="107" t="s">
        <v>989</v>
      </c>
      <c r="C1474" s="107" t="s">
        <v>989</v>
      </c>
      <c r="D1474" s="107" t="s">
        <v>989</v>
      </c>
      <c r="E1474" s="107" t="s">
        <v>989</v>
      </c>
      <c r="F1474" s="109" t="s">
        <v>989</v>
      </c>
      <c r="G1474" s="108" t="s">
        <v>989</v>
      </c>
      <c r="H1474" s="108" t="s">
        <v>989</v>
      </c>
      <c r="I1474" s="108" t="s">
        <v>989</v>
      </c>
      <c r="J1474" s="108" t="s">
        <v>989</v>
      </c>
      <c r="K1474" s="108" t="s">
        <v>989</v>
      </c>
    </row>
    <row r="1475" spans="1:11">
      <c r="A1475" s="66" t="s">
        <v>158</v>
      </c>
      <c r="B1475" s="107" t="s">
        <v>989</v>
      </c>
      <c r="C1475" s="107" t="s">
        <v>989</v>
      </c>
      <c r="D1475" s="107" t="s">
        <v>989</v>
      </c>
      <c r="E1475" s="107" t="s">
        <v>989</v>
      </c>
      <c r="F1475" s="109">
        <v>42.894783938495998</v>
      </c>
      <c r="G1475" s="107" t="s">
        <v>989</v>
      </c>
      <c r="H1475" s="107" t="s">
        <v>989</v>
      </c>
      <c r="I1475" s="107" t="s">
        <v>989</v>
      </c>
      <c r="J1475" s="107" t="s">
        <v>989</v>
      </c>
      <c r="K1475" s="107">
        <v>137.31994763662198</v>
      </c>
    </row>
    <row r="1476" spans="1:11">
      <c r="A1476" s="853" t="s">
        <v>159</v>
      </c>
      <c r="B1476" s="107">
        <v>9.2891313836238165</v>
      </c>
      <c r="C1476" s="107">
        <v>5.1167386489138433</v>
      </c>
      <c r="D1476" s="107">
        <v>12.166091511398403</v>
      </c>
      <c r="E1476" s="107">
        <v>30.381198976408609</v>
      </c>
      <c r="F1476" s="109">
        <v>6.5392871413583631</v>
      </c>
      <c r="G1476" s="107">
        <v>18.858527382639288</v>
      </c>
      <c r="H1476" s="107">
        <v>2.1908219760017777</v>
      </c>
      <c r="I1476" s="107">
        <v>33.616446103924048</v>
      </c>
      <c r="J1476" s="107">
        <v>14.537159304757786</v>
      </c>
      <c r="K1476" s="107">
        <v>10.682248281785656</v>
      </c>
    </row>
    <row r="1477" spans="1:11">
      <c r="A1477" s="66" t="s">
        <v>693</v>
      </c>
      <c r="B1477" s="107" t="s">
        <v>989</v>
      </c>
      <c r="C1477" s="107" t="s">
        <v>989</v>
      </c>
      <c r="D1477" s="107" t="s">
        <v>989</v>
      </c>
      <c r="E1477" s="107" t="s">
        <v>989</v>
      </c>
      <c r="F1477" s="109" t="s">
        <v>989</v>
      </c>
      <c r="G1477" s="107">
        <v>9.3660513954226801</v>
      </c>
      <c r="H1477" s="107">
        <v>5.731506102356243</v>
      </c>
      <c r="I1477" s="107">
        <v>2.3933640587671556</v>
      </c>
      <c r="J1477" s="107">
        <v>3.5150862949664852</v>
      </c>
      <c r="K1477" s="107">
        <v>4.3626821569797247</v>
      </c>
    </row>
    <row r="1478" spans="1:11">
      <c r="A1478" s="66" t="s">
        <v>924</v>
      </c>
      <c r="B1478" s="107">
        <v>34.402173243933376</v>
      </c>
      <c r="C1478" s="107">
        <v>5.9360774943506334</v>
      </c>
      <c r="D1478" s="107">
        <v>10.722340693278065</v>
      </c>
      <c r="E1478" s="107">
        <v>12.177358281833616</v>
      </c>
      <c r="F1478" s="109">
        <v>16.032794240743531</v>
      </c>
      <c r="G1478" s="107">
        <v>-6.0544345216998146</v>
      </c>
      <c r="H1478" s="107">
        <v>59.83865872565606</v>
      </c>
      <c r="I1478" s="107">
        <v>14.48428845399059</v>
      </c>
      <c r="J1478" s="107">
        <v>11.358189426611753</v>
      </c>
      <c r="K1478" s="107">
        <v>19.214270437358905</v>
      </c>
    </row>
    <row r="1479" spans="1:11">
      <c r="A1479" s="66" t="s">
        <v>119</v>
      </c>
      <c r="B1479" s="107" t="s">
        <v>989</v>
      </c>
      <c r="C1479" s="107" t="s">
        <v>989</v>
      </c>
      <c r="D1479" s="107" t="s">
        <v>989</v>
      </c>
      <c r="E1479" s="107" t="s">
        <v>989</v>
      </c>
      <c r="F1479" s="109" t="s">
        <v>989</v>
      </c>
      <c r="G1479" s="107">
        <v>-4.8588490051543642</v>
      </c>
      <c r="H1479" s="107">
        <v>-13.685293979700663</v>
      </c>
      <c r="I1479" s="107">
        <v>1.290662998361225</v>
      </c>
      <c r="J1479" s="107">
        <v>5.7853094939159577</v>
      </c>
      <c r="K1479" s="107" t="s">
        <v>989</v>
      </c>
    </row>
    <row r="1480" spans="1:11">
      <c r="A1480" s="66" t="s">
        <v>4</v>
      </c>
      <c r="B1480" s="107" t="s">
        <v>989</v>
      </c>
      <c r="C1480" s="107" t="s">
        <v>989</v>
      </c>
      <c r="D1480" s="107" t="s">
        <v>989</v>
      </c>
      <c r="E1480" s="107" t="s">
        <v>989</v>
      </c>
      <c r="F1480" s="109" t="s">
        <v>989</v>
      </c>
      <c r="G1480" s="107">
        <v>5.2527868764426167</v>
      </c>
      <c r="H1480" s="107">
        <v>7.7811808288696493</v>
      </c>
      <c r="I1480" s="107">
        <v>2.3617710259984603</v>
      </c>
      <c r="J1480" s="107">
        <v>7.7319339600569359</v>
      </c>
      <c r="K1480" s="107">
        <v>6.8677047512624156</v>
      </c>
    </row>
    <row r="1481" spans="1:11">
      <c r="A1481" s="66" t="s">
        <v>871</v>
      </c>
      <c r="B1481" s="107" t="s">
        <v>989</v>
      </c>
      <c r="C1481" s="107" t="s">
        <v>989</v>
      </c>
      <c r="D1481" s="107" t="s">
        <v>989</v>
      </c>
      <c r="E1481" s="107" t="s">
        <v>989</v>
      </c>
      <c r="F1481" s="109" t="s">
        <v>989</v>
      </c>
      <c r="G1481" s="107">
        <v>6.860559858150217</v>
      </c>
      <c r="H1481" s="107">
        <v>3.8219223342612185</v>
      </c>
      <c r="I1481" s="107">
        <v>1.7706229912179516</v>
      </c>
      <c r="J1481" s="107">
        <v>1.8130168274507863</v>
      </c>
      <c r="K1481" s="107">
        <v>6.0752292831039556</v>
      </c>
    </row>
    <row r="1482" spans="1:11">
      <c r="A1482" s="66" t="s">
        <v>872</v>
      </c>
      <c r="B1482" s="107" t="s">
        <v>989</v>
      </c>
      <c r="C1482" s="107" t="s">
        <v>989</v>
      </c>
      <c r="D1482" s="107" t="s">
        <v>989</v>
      </c>
      <c r="E1482" s="107" t="s">
        <v>989</v>
      </c>
      <c r="F1482" s="109" t="s">
        <v>989</v>
      </c>
      <c r="G1482" s="107">
        <v>16.843653736037666</v>
      </c>
      <c r="H1482" s="107">
        <v>16.651180995630721</v>
      </c>
      <c r="I1482" s="107">
        <v>7.1919138806944005</v>
      </c>
      <c r="J1482" s="107">
        <v>5.885065041542159</v>
      </c>
      <c r="K1482" s="107">
        <v>14.220870270845509</v>
      </c>
    </row>
    <row r="1483" spans="1:11">
      <c r="A1483" s="66" t="s">
        <v>5</v>
      </c>
      <c r="B1483" s="108">
        <v>4.2225911064413868</v>
      </c>
      <c r="C1483" s="108">
        <v>-2.1916984173555587</v>
      </c>
      <c r="D1483" s="108">
        <v>-1.9016169189611465</v>
      </c>
      <c r="E1483" s="108">
        <v>6.4305186932806624</v>
      </c>
      <c r="F1483" s="206">
        <v>10.532619512053131</v>
      </c>
      <c r="G1483" s="107" t="s">
        <v>989</v>
      </c>
      <c r="H1483" s="107" t="s">
        <v>989</v>
      </c>
      <c r="I1483" s="107" t="s">
        <v>989</v>
      </c>
      <c r="J1483" s="107" t="s">
        <v>989</v>
      </c>
      <c r="K1483" s="107" t="s">
        <v>989</v>
      </c>
    </row>
    <row r="1484" spans="1:11">
      <c r="A1484" s="66" t="s">
        <v>873</v>
      </c>
      <c r="B1484" s="108" t="s">
        <v>989</v>
      </c>
      <c r="C1484" s="108" t="s">
        <v>989</v>
      </c>
      <c r="D1484" s="108" t="s">
        <v>989</v>
      </c>
      <c r="E1484" s="108" t="s">
        <v>989</v>
      </c>
      <c r="F1484" s="206" t="s">
        <v>989</v>
      </c>
      <c r="G1484" s="107">
        <v>61.288351177397949</v>
      </c>
      <c r="H1484" s="107">
        <v>64.467692606530733</v>
      </c>
      <c r="I1484" s="107">
        <v>60.026963960719669</v>
      </c>
      <c r="J1484" s="107">
        <v>28.534071179631869</v>
      </c>
      <c r="K1484" s="107">
        <v>1.7261004321296181</v>
      </c>
    </row>
    <row r="1485" spans="1:11">
      <c r="A1485" s="66" t="s">
        <v>874</v>
      </c>
      <c r="B1485" s="108" t="s">
        <v>989</v>
      </c>
      <c r="C1485" s="108" t="s">
        <v>989</v>
      </c>
      <c r="D1485" s="108" t="s">
        <v>989</v>
      </c>
      <c r="E1485" s="108" t="s">
        <v>989</v>
      </c>
      <c r="F1485" s="206" t="s">
        <v>989</v>
      </c>
      <c r="G1485" s="107">
        <v>20.736568402179699</v>
      </c>
      <c r="H1485" s="107">
        <v>32.400575459381955</v>
      </c>
      <c r="I1485" s="107">
        <v>6.154510605863428</v>
      </c>
      <c r="J1485" s="107">
        <v>16.378580662554441</v>
      </c>
      <c r="K1485" s="107">
        <v>17.842263505921373</v>
      </c>
    </row>
    <row r="1486" spans="1:11">
      <c r="A1486" s="66" t="s">
        <v>6</v>
      </c>
      <c r="B1486" s="107" t="s">
        <v>989</v>
      </c>
      <c r="C1486" s="107" t="s">
        <v>989</v>
      </c>
      <c r="D1486" s="107" t="s">
        <v>989</v>
      </c>
      <c r="E1486" s="107" t="s">
        <v>989</v>
      </c>
      <c r="F1486" s="109" t="s">
        <v>989</v>
      </c>
      <c r="G1486" s="108">
        <v>8.1816040045501026</v>
      </c>
      <c r="H1486" s="108">
        <v>4.280374451615776</v>
      </c>
      <c r="I1486" s="108">
        <v>8.1223125700298446</v>
      </c>
      <c r="J1486" s="108">
        <v>6.0169679661508324</v>
      </c>
      <c r="K1486" s="108">
        <v>5.9983315931407377</v>
      </c>
    </row>
    <row r="1487" spans="1:11">
      <c r="A1487" s="66" t="s">
        <v>875</v>
      </c>
      <c r="B1487" s="107" t="s">
        <v>989</v>
      </c>
      <c r="C1487" s="107" t="s">
        <v>989</v>
      </c>
      <c r="D1487" s="107" t="s">
        <v>989</v>
      </c>
      <c r="E1487" s="107" t="s">
        <v>989</v>
      </c>
      <c r="F1487" s="109" t="s">
        <v>989</v>
      </c>
      <c r="G1487" s="108" t="s">
        <v>989</v>
      </c>
      <c r="H1487" s="108" t="s">
        <v>989</v>
      </c>
      <c r="I1487" s="108" t="s">
        <v>989</v>
      </c>
      <c r="J1487" s="108" t="s">
        <v>989</v>
      </c>
      <c r="K1487" s="108" t="s">
        <v>989</v>
      </c>
    </row>
    <row r="1488" spans="1:11">
      <c r="A1488" s="66" t="s">
        <v>7</v>
      </c>
      <c r="B1488" s="108">
        <v>1.5540534937123152</v>
      </c>
      <c r="C1488" s="108">
        <v>-6.5890022967454165</v>
      </c>
      <c r="D1488" s="108">
        <v>7.043677202666232</v>
      </c>
      <c r="E1488" s="108">
        <v>1.8050467987078989</v>
      </c>
      <c r="F1488" s="206">
        <v>11.986922197914573</v>
      </c>
      <c r="G1488" s="108">
        <v>-2.4082705596521814</v>
      </c>
      <c r="H1488" s="108">
        <v>7.1488140650803889</v>
      </c>
      <c r="I1488" s="108">
        <v>3.4174491726163492</v>
      </c>
      <c r="J1488" s="108">
        <v>8.823691927662324</v>
      </c>
      <c r="K1488" s="108">
        <v>-8.853194640022199</v>
      </c>
    </row>
    <row r="1489" spans="1:11">
      <c r="A1489" s="66" t="s">
        <v>8</v>
      </c>
      <c r="B1489" s="107" t="s">
        <v>989</v>
      </c>
      <c r="C1489" s="107" t="s">
        <v>989</v>
      </c>
      <c r="D1489" s="107" t="s">
        <v>989</v>
      </c>
      <c r="E1489" s="107" t="s">
        <v>989</v>
      </c>
      <c r="F1489" s="109" t="s">
        <v>989</v>
      </c>
      <c r="G1489" s="108">
        <v>2.688028923958008</v>
      </c>
      <c r="H1489" s="108">
        <v>6.3185045489170921</v>
      </c>
      <c r="I1489" s="108">
        <v>6.2965032127539677</v>
      </c>
      <c r="J1489" s="108">
        <v>5.5491314548841819</v>
      </c>
      <c r="K1489" s="108">
        <v>2.1537672578817002</v>
      </c>
    </row>
    <row r="1490" spans="1:11">
      <c r="A1490" s="66" t="s">
        <v>876</v>
      </c>
      <c r="B1490" s="107" t="s">
        <v>989</v>
      </c>
      <c r="C1490" s="107" t="s">
        <v>989</v>
      </c>
      <c r="D1490" s="107" t="s">
        <v>989</v>
      </c>
      <c r="E1490" s="107" t="s">
        <v>989</v>
      </c>
      <c r="F1490" s="109" t="s">
        <v>989</v>
      </c>
      <c r="G1490" s="108">
        <v>12.256573837039131</v>
      </c>
      <c r="H1490" s="108">
        <v>17.880922677348888</v>
      </c>
      <c r="I1490" s="108">
        <v>9.1522644421937027</v>
      </c>
      <c r="J1490" s="108">
        <v>2.7962251916146208</v>
      </c>
      <c r="K1490" s="108">
        <v>4.4184082558910376</v>
      </c>
    </row>
    <row r="1491" spans="1:11">
      <c r="A1491" s="65" t="s">
        <v>9</v>
      </c>
      <c r="B1491" s="108">
        <v>-9.6371045900145003</v>
      </c>
      <c r="C1491" s="108">
        <v>-7.4657433196685163</v>
      </c>
      <c r="D1491" s="108">
        <v>-5.034706492488306</v>
      </c>
      <c r="E1491" s="108">
        <v>-3.1280409390437414</v>
      </c>
      <c r="F1491" s="206">
        <v>-10.087650914213242</v>
      </c>
      <c r="G1491" s="108">
        <v>0.54317369187228959</v>
      </c>
      <c r="H1491" s="108">
        <v>-0.59109236177458113</v>
      </c>
      <c r="I1491" s="108">
        <v>2.7581567934371609</v>
      </c>
      <c r="J1491" s="108">
        <v>4.7111175233245595</v>
      </c>
      <c r="K1491" s="108">
        <v>8.2814010125050963</v>
      </c>
    </row>
    <row r="1492" spans="1:11">
      <c r="A1492" s="65" t="s">
        <v>176</v>
      </c>
      <c r="B1492" s="108" t="s">
        <v>989</v>
      </c>
      <c r="C1492" s="108" t="s">
        <v>989</v>
      </c>
      <c r="D1492" s="108" t="s">
        <v>989</v>
      </c>
      <c r="E1492" s="108" t="s">
        <v>989</v>
      </c>
      <c r="F1492" s="206" t="s">
        <v>989</v>
      </c>
      <c r="G1492" s="108">
        <v>6.6276637388078319</v>
      </c>
      <c r="H1492" s="108">
        <v>6.3813843643326873</v>
      </c>
      <c r="I1492" s="108">
        <v>6.4323121275642547</v>
      </c>
      <c r="J1492" s="108">
        <v>7.7891863943045481</v>
      </c>
      <c r="K1492" s="108" t="s">
        <v>989</v>
      </c>
    </row>
    <row r="1493" spans="1:11" ht="14.25">
      <c r="A1493" s="85" t="s">
        <v>1291</v>
      </c>
      <c r="B1493" s="216">
        <v>5.3649603722112138</v>
      </c>
      <c r="C1493" s="216">
        <v>-6.6506809709547365</v>
      </c>
      <c r="D1493" s="216">
        <v>6.1430993495000363</v>
      </c>
      <c r="E1493" s="216">
        <v>11.982497320846308</v>
      </c>
      <c r="F1493" s="218">
        <v>-1.3041755859462767</v>
      </c>
      <c r="G1493" s="216">
        <v>8.7225994984347253</v>
      </c>
      <c r="H1493" s="216">
        <v>4.2043232315926771</v>
      </c>
      <c r="I1493" s="216">
        <v>1.8090508202565747</v>
      </c>
      <c r="J1493" s="216">
        <v>3.9970468536516091</v>
      </c>
      <c r="K1493" s="216">
        <v>-8.2260597623609151</v>
      </c>
    </row>
    <row r="1494" spans="1:11" ht="14.25" customHeight="1">
      <c r="A1494" s="928" t="s">
        <v>334</v>
      </c>
      <c r="B1494" s="929"/>
      <c r="C1494" s="929"/>
      <c r="D1494" s="929"/>
      <c r="E1494" s="929"/>
      <c r="F1494" s="929"/>
      <c r="G1494" s="929"/>
      <c r="H1494" s="929"/>
      <c r="I1494" s="929"/>
      <c r="J1494" s="929"/>
      <c r="K1494" s="929"/>
    </row>
    <row r="1495" spans="1:11" ht="14.25" customHeight="1">
      <c r="A1495" s="930" t="s">
        <v>1093</v>
      </c>
      <c r="B1495" s="931"/>
      <c r="C1495" s="931"/>
      <c r="D1495" s="931"/>
      <c r="E1495" s="931"/>
      <c r="F1495" s="931"/>
      <c r="G1495" s="931"/>
      <c r="H1495" s="931"/>
      <c r="I1495" s="931"/>
      <c r="J1495" s="931"/>
      <c r="K1495" s="931"/>
    </row>
    <row r="1496" spans="1:11">
      <c r="A1496" s="8"/>
    </row>
    <row r="1497" spans="1:11">
      <c r="A1497" s="8"/>
    </row>
    <row r="1498" spans="1:11">
      <c r="A1498" s="8"/>
    </row>
    <row r="1499" spans="1:11">
      <c r="A1499" s="8"/>
    </row>
    <row r="1500" spans="1:11">
      <c r="A1500" s="953" t="s">
        <v>431</v>
      </c>
      <c r="B1500" s="953"/>
      <c r="C1500" s="953"/>
      <c r="D1500" s="953"/>
      <c r="E1500" s="953"/>
      <c r="F1500" s="953"/>
      <c r="G1500" s="953"/>
      <c r="H1500" s="953"/>
      <c r="I1500" s="953"/>
      <c r="J1500" s="953"/>
      <c r="K1500" s="953"/>
    </row>
    <row r="1501" spans="1:11" ht="15">
      <c r="A1501" s="952" t="s">
        <v>449</v>
      </c>
      <c r="B1501" s="952"/>
      <c r="C1501" s="952"/>
      <c r="D1501" s="952"/>
      <c r="E1501" s="952"/>
      <c r="F1501" s="952"/>
      <c r="G1501" s="952"/>
      <c r="H1501" s="952"/>
      <c r="I1501" s="952"/>
      <c r="J1501" s="952"/>
      <c r="K1501" s="952"/>
    </row>
    <row r="1502" spans="1:11" ht="14.25">
      <c r="A1502" s="57" t="s">
        <v>961</v>
      </c>
    </row>
    <row r="1503" spans="1:11">
      <c r="A1503" s="58"/>
    </row>
    <row r="1504" spans="1:11" ht="15" customHeight="1">
      <c r="A1504" s="56"/>
      <c r="B1504" s="927" t="s">
        <v>0</v>
      </c>
      <c r="C1504" s="927"/>
      <c r="D1504" s="927"/>
      <c r="E1504" s="927"/>
      <c r="F1504" s="937"/>
      <c r="G1504" s="927" t="s">
        <v>1</v>
      </c>
      <c r="H1504" s="927"/>
      <c r="I1504" s="927"/>
      <c r="J1504" s="927"/>
      <c r="K1504" s="927"/>
    </row>
    <row r="1505" spans="1:11">
      <c r="A1505" s="59"/>
      <c r="B1505" s="231">
        <v>40544</v>
      </c>
      <c r="C1505" s="231">
        <v>40909</v>
      </c>
      <c r="D1505" s="231">
        <v>41275</v>
      </c>
      <c r="E1505" s="231">
        <v>41640</v>
      </c>
      <c r="F1505" s="232">
        <v>42005</v>
      </c>
      <c r="G1505" s="231">
        <v>40544</v>
      </c>
      <c r="H1505" s="231">
        <v>40909</v>
      </c>
      <c r="I1505" s="231">
        <v>41275</v>
      </c>
      <c r="J1505" s="231">
        <v>41640</v>
      </c>
      <c r="K1505" s="231">
        <v>42005</v>
      </c>
    </row>
    <row r="1506" spans="1:11">
      <c r="A1506" s="63" t="s">
        <v>33</v>
      </c>
      <c r="B1506" s="29">
        <v>4473.4854563674553</v>
      </c>
      <c r="C1506" s="29">
        <v>4514.918972680116</v>
      </c>
      <c r="D1506" s="29">
        <v>4259.6597660335065</v>
      </c>
      <c r="E1506" s="29">
        <v>3984.1413816827453</v>
      </c>
      <c r="F1506" s="34">
        <v>3274.7989498616562</v>
      </c>
      <c r="G1506" s="29">
        <v>8481.7955645046222</v>
      </c>
      <c r="H1506" s="29">
        <v>8254.9018495159326</v>
      </c>
      <c r="I1506" s="29">
        <v>7011.4611636078816</v>
      </c>
      <c r="J1506" s="29">
        <v>5729.5714542827473</v>
      </c>
      <c r="K1506" s="29">
        <v>4427.8027341601046</v>
      </c>
    </row>
    <row r="1507" spans="1:11">
      <c r="A1507" s="66" t="s">
        <v>495</v>
      </c>
      <c r="B1507" s="29">
        <v>5268.9940583056332</v>
      </c>
      <c r="C1507" s="29">
        <v>4958.4859027076418</v>
      </c>
      <c r="D1507" s="29">
        <v>5160.0171673421155</v>
      </c>
      <c r="E1507" s="29">
        <v>6482.9063382429958</v>
      </c>
      <c r="F1507" s="34">
        <v>5391.4149461651514</v>
      </c>
      <c r="G1507" s="29">
        <v>350.93661865113353</v>
      </c>
      <c r="H1507" s="29">
        <v>320.27051949459644</v>
      </c>
      <c r="I1507" s="29">
        <v>331.93790079747481</v>
      </c>
      <c r="J1507" s="29">
        <v>300.78602529469606</v>
      </c>
      <c r="K1507" s="29">
        <v>272.07020234728913</v>
      </c>
    </row>
    <row r="1508" spans="1:11">
      <c r="A1508" s="66" t="s">
        <v>497</v>
      </c>
      <c r="B1508" s="29">
        <v>1412.8891186250669</v>
      </c>
      <c r="C1508" s="29">
        <v>1407.9902657315163</v>
      </c>
      <c r="D1508" s="29">
        <v>1445.7653983463138</v>
      </c>
      <c r="E1508" s="29">
        <v>1411.774221035334</v>
      </c>
      <c r="F1508" s="34">
        <v>970.14738642625389</v>
      </c>
      <c r="G1508" s="29">
        <v>356.78087900590475</v>
      </c>
      <c r="H1508" s="29">
        <v>446.22624950332903</v>
      </c>
      <c r="I1508" s="29">
        <v>520.49312458565282</v>
      </c>
      <c r="J1508" s="29">
        <v>384.10419274482541</v>
      </c>
      <c r="K1508" s="29">
        <v>222.36171526158114</v>
      </c>
    </row>
    <row r="1509" spans="1:11">
      <c r="A1509" s="66" t="s">
        <v>496</v>
      </c>
      <c r="B1509" s="29">
        <v>1718.9564662738715</v>
      </c>
      <c r="C1509" s="29">
        <v>1799.976505662843</v>
      </c>
      <c r="D1509" s="29">
        <v>1776.4394946956861</v>
      </c>
      <c r="E1509" s="29">
        <v>1736.1256619412723</v>
      </c>
      <c r="F1509" s="34">
        <v>1525.484499071265</v>
      </c>
      <c r="G1509" s="29">
        <v>872.76599972761312</v>
      </c>
      <c r="H1509" s="29">
        <v>822.15756834607009</v>
      </c>
      <c r="I1509" s="29">
        <v>814.87612802924843</v>
      </c>
      <c r="J1509" s="29">
        <v>763.05121516877534</v>
      </c>
      <c r="K1509" s="29">
        <v>668.97501097606914</v>
      </c>
    </row>
    <row r="1510" spans="1:11">
      <c r="A1510" s="66" t="s">
        <v>498</v>
      </c>
      <c r="B1510" s="29">
        <v>61507.198891014552</v>
      </c>
      <c r="C1510" s="29">
        <v>70670.011186917138</v>
      </c>
      <c r="D1510" s="29">
        <v>77379.109143070629</v>
      </c>
      <c r="E1510" s="29">
        <v>68354.978010357765</v>
      </c>
      <c r="F1510" s="34" t="s">
        <v>989</v>
      </c>
      <c r="G1510" s="29" t="s">
        <v>989</v>
      </c>
      <c r="H1510" s="29" t="s">
        <v>989</v>
      </c>
      <c r="I1510" s="29" t="s">
        <v>989</v>
      </c>
      <c r="J1510" s="29" t="s">
        <v>989</v>
      </c>
      <c r="K1510" s="29" t="s">
        <v>989</v>
      </c>
    </row>
    <row r="1511" spans="1:11">
      <c r="A1511" s="66" t="s">
        <v>158</v>
      </c>
      <c r="B1511" s="30">
        <v>11459.852194527313</v>
      </c>
      <c r="C1511" s="30">
        <v>9996.7641798239802</v>
      </c>
      <c r="D1511" s="30">
        <v>9475.7764757092355</v>
      </c>
      <c r="E1511" s="30">
        <v>9334.1479156960759</v>
      </c>
      <c r="F1511" s="44">
        <v>7143.439632823136</v>
      </c>
      <c r="G1511" s="30">
        <v>521.46266478062535</v>
      </c>
      <c r="H1511" s="30">
        <v>474.99765611973464</v>
      </c>
      <c r="I1511" s="30">
        <v>597.77565700388675</v>
      </c>
      <c r="J1511" s="30">
        <v>567.23580787607409</v>
      </c>
      <c r="K1511" s="30">
        <v>411.01745068346065</v>
      </c>
    </row>
    <row r="1512" spans="1:11">
      <c r="A1512" s="853" t="s">
        <v>159</v>
      </c>
      <c r="B1512" s="30">
        <v>13070.127506974501</v>
      </c>
      <c r="C1512" s="30">
        <v>12115.531497821616</v>
      </c>
      <c r="D1512" s="30">
        <v>12167.344216989512</v>
      </c>
      <c r="E1512" s="30">
        <v>10979.118540791842</v>
      </c>
      <c r="F1512" s="44">
        <v>9676.6850673024346</v>
      </c>
      <c r="G1512" s="30">
        <v>2136.2143298570491</v>
      </c>
      <c r="H1512" s="30">
        <v>1927.5049808149111</v>
      </c>
      <c r="I1512" s="30">
        <v>1831.6242537263558</v>
      </c>
      <c r="J1512" s="30">
        <v>490.70675107064483</v>
      </c>
      <c r="K1512" s="30">
        <v>430.38529028871153</v>
      </c>
    </row>
    <row r="1513" spans="1:11">
      <c r="A1513" s="66" t="s">
        <v>693</v>
      </c>
      <c r="B1513" s="30" t="s">
        <v>989</v>
      </c>
      <c r="C1513" s="30" t="s">
        <v>989</v>
      </c>
      <c r="D1513" s="30" t="s">
        <v>989</v>
      </c>
      <c r="E1513" s="30" t="s">
        <v>989</v>
      </c>
      <c r="F1513" s="44" t="s">
        <v>989</v>
      </c>
      <c r="G1513" s="30" t="s">
        <v>989</v>
      </c>
      <c r="H1513" s="30" t="s">
        <v>989</v>
      </c>
      <c r="I1513" s="30" t="s">
        <v>989</v>
      </c>
      <c r="J1513" s="30" t="s">
        <v>989</v>
      </c>
      <c r="K1513" s="30" t="s">
        <v>989</v>
      </c>
    </row>
    <row r="1514" spans="1:11">
      <c r="A1514" s="66" t="s">
        <v>924</v>
      </c>
      <c r="B1514" s="30">
        <v>39490.129427028332</v>
      </c>
      <c r="C1514" s="30">
        <v>22573.701020920969</v>
      </c>
      <c r="D1514" s="30">
        <v>14627.092673357711</v>
      </c>
      <c r="E1514" s="30">
        <v>11772.525141517979</v>
      </c>
      <c r="F1514" s="44">
        <v>10200.170067923289</v>
      </c>
      <c r="G1514" s="30">
        <v>108.4391052112245</v>
      </c>
      <c r="H1514" s="30">
        <v>114.71394109168537</v>
      </c>
      <c r="I1514" s="30">
        <v>112.0807013511351</v>
      </c>
      <c r="J1514" s="30">
        <v>126.14567950141326</v>
      </c>
      <c r="K1514" s="30">
        <v>114.64061138199823</v>
      </c>
    </row>
    <row r="1515" spans="1:11">
      <c r="A1515" s="66" t="s">
        <v>119</v>
      </c>
      <c r="B1515" s="30">
        <v>8898.991406486477</v>
      </c>
      <c r="C1515" s="30">
        <v>7994.28431863894</v>
      </c>
      <c r="D1515" s="30">
        <v>8457.7460359627876</v>
      </c>
      <c r="E1515" s="30">
        <v>7177.2102459169873</v>
      </c>
      <c r="F1515" s="44">
        <v>5231.3998930397302</v>
      </c>
      <c r="G1515" s="30">
        <v>825.30996591148858</v>
      </c>
      <c r="H1515" s="30">
        <v>821.66644511828292</v>
      </c>
      <c r="I1515" s="30">
        <v>758.40000650977663</v>
      </c>
      <c r="J1515" s="30">
        <v>691.17457760651575</v>
      </c>
      <c r="K1515" s="30">
        <v>583.0295742130902</v>
      </c>
    </row>
    <row r="1516" spans="1:11" ht="14.25">
      <c r="A1516" s="853" t="s">
        <v>664</v>
      </c>
      <c r="B1516" s="30">
        <v>23151.634663300516</v>
      </c>
      <c r="C1516" s="30">
        <v>21871.631217324561</v>
      </c>
      <c r="D1516" s="30">
        <v>19092.52059520765</v>
      </c>
      <c r="E1516" s="30">
        <v>17324.208511218676</v>
      </c>
      <c r="F1516" s="44" t="s">
        <v>989</v>
      </c>
      <c r="G1516" s="30" t="s">
        <v>989</v>
      </c>
      <c r="H1516" s="30" t="s">
        <v>989</v>
      </c>
      <c r="I1516" s="30" t="s">
        <v>989</v>
      </c>
      <c r="J1516" s="30" t="s">
        <v>989</v>
      </c>
      <c r="K1516" s="30" t="s">
        <v>989</v>
      </c>
    </row>
    <row r="1517" spans="1:11">
      <c r="A1517" s="66" t="s">
        <v>871</v>
      </c>
      <c r="B1517" s="30">
        <v>3840.3512547054593</v>
      </c>
      <c r="C1517" s="30">
        <v>3686.431720943825</v>
      </c>
      <c r="D1517" s="30">
        <v>3688.5033290965171</v>
      </c>
      <c r="E1517" s="30">
        <v>3927.8467091731636</v>
      </c>
      <c r="F1517" s="44">
        <v>3889.9189785612621</v>
      </c>
      <c r="G1517" s="30">
        <v>97.237654582368549</v>
      </c>
      <c r="H1517" s="30">
        <v>94.584971913374517</v>
      </c>
      <c r="I1517" s="30">
        <v>96.80833690053791</v>
      </c>
      <c r="J1517" s="30">
        <v>99.231160016844697</v>
      </c>
      <c r="K1517" s="30">
        <v>92.976041313463185</v>
      </c>
    </row>
    <row r="1518" spans="1:11">
      <c r="A1518" s="66" t="s">
        <v>872</v>
      </c>
      <c r="B1518" s="30">
        <v>21025.956341215322</v>
      </c>
      <c r="C1518" s="30">
        <v>18897.939758895227</v>
      </c>
      <c r="D1518" s="30">
        <v>18557.925760108221</v>
      </c>
      <c r="E1518" s="30">
        <v>17897.389392970548</v>
      </c>
      <c r="F1518" s="44">
        <v>14911.619573998647</v>
      </c>
      <c r="G1518" s="30">
        <v>390.36819486567242</v>
      </c>
      <c r="H1518" s="30">
        <v>363.72204760626124</v>
      </c>
      <c r="I1518" s="30">
        <v>353.96080519708499</v>
      </c>
      <c r="J1518" s="30">
        <v>318.87506045128833</v>
      </c>
      <c r="K1518" s="30">
        <v>275.05690008904702</v>
      </c>
    </row>
    <row r="1519" spans="1:11">
      <c r="A1519" s="66" t="s">
        <v>5</v>
      </c>
      <c r="B1519" s="29">
        <v>4514.895119503286</v>
      </c>
      <c r="C1519" s="29">
        <v>4300.0327341780303</v>
      </c>
      <c r="D1519" s="29">
        <v>11331.487064323563</v>
      </c>
      <c r="E1519" s="29">
        <v>11278.347464227709</v>
      </c>
      <c r="F1519" s="34">
        <v>10898.377982091968</v>
      </c>
      <c r="G1519" s="29">
        <v>291.6036941525673</v>
      </c>
      <c r="H1519" s="29">
        <v>272.43604729868343</v>
      </c>
      <c r="I1519" s="29">
        <v>277.50630998424259</v>
      </c>
      <c r="J1519" s="29">
        <v>249.3610717836531</v>
      </c>
      <c r="K1519" s="29">
        <v>208.74706699553386</v>
      </c>
    </row>
    <row r="1520" spans="1:11">
      <c r="A1520" s="66" t="s">
        <v>873</v>
      </c>
      <c r="B1520" s="29">
        <v>5503.9761010785087</v>
      </c>
      <c r="C1520" s="29">
        <v>5831.8206734154919</v>
      </c>
      <c r="D1520" s="29">
        <v>6182.1908130294414</v>
      </c>
      <c r="E1520" s="29">
        <v>5941.8565268022912</v>
      </c>
      <c r="F1520" s="34">
        <v>4338.6509486335353</v>
      </c>
      <c r="G1520" s="29">
        <v>416.53283619388071</v>
      </c>
      <c r="H1520" s="29">
        <v>510.12572782317091</v>
      </c>
      <c r="I1520" s="29">
        <v>576.07915477878032</v>
      </c>
      <c r="J1520" s="29">
        <v>573.69503749200771</v>
      </c>
      <c r="K1520" s="29">
        <v>411.92686532955975</v>
      </c>
    </row>
    <row r="1521" spans="1:11">
      <c r="A1521" s="66" t="s">
        <v>874</v>
      </c>
      <c r="B1521" s="29">
        <v>191013.88833746899</v>
      </c>
      <c r="C1521" s="29">
        <v>181953.52828640476</v>
      </c>
      <c r="D1521" s="29">
        <v>169077.56392896778</v>
      </c>
      <c r="E1521" s="29">
        <v>164365.15902562882</v>
      </c>
      <c r="F1521" s="34">
        <v>128590.57638725624</v>
      </c>
      <c r="G1521" s="29">
        <v>94.308888888888902</v>
      </c>
      <c r="H1521" s="29">
        <v>107.13378684807257</v>
      </c>
      <c r="I1521" s="29">
        <v>101.35101081335215</v>
      </c>
      <c r="J1521" s="29">
        <v>95.793634840871022</v>
      </c>
      <c r="K1521" s="29">
        <v>73.33310185185185</v>
      </c>
    </row>
    <row r="1522" spans="1:11">
      <c r="A1522" s="66" t="s">
        <v>6</v>
      </c>
      <c r="B1522" s="29">
        <v>4176.1461785896126</v>
      </c>
      <c r="C1522" s="29">
        <v>4271.402377967308</v>
      </c>
      <c r="D1522" s="29">
        <v>4340.9490863812925</v>
      </c>
      <c r="E1522" s="29">
        <v>4724.7188444122257</v>
      </c>
      <c r="F1522" s="34">
        <v>3538.1437856167654</v>
      </c>
      <c r="G1522" s="29">
        <v>1060.4949385363766</v>
      </c>
      <c r="H1522" s="29">
        <v>1128.9644605408246</v>
      </c>
      <c r="I1522" s="29">
        <v>1193.070389473959</v>
      </c>
      <c r="J1522" s="29">
        <v>1264.4663835882377</v>
      </c>
      <c r="K1522" s="29">
        <v>1238.4203790545228</v>
      </c>
    </row>
    <row r="1523" spans="1:11">
      <c r="A1523" s="66" t="s">
        <v>875</v>
      </c>
      <c r="B1523" s="29">
        <v>3780.6560036486499</v>
      </c>
      <c r="C1523" s="29">
        <v>3207.0603322169009</v>
      </c>
      <c r="D1523" s="29">
        <v>3171.1246971695346</v>
      </c>
      <c r="E1523" s="29">
        <v>2922.4203415607221</v>
      </c>
      <c r="F1523" s="34">
        <v>2533.0138273857597</v>
      </c>
      <c r="G1523" s="29">
        <v>221.86626658416952</v>
      </c>
      <c r="H1523" s="29">
        <v>214.93884002298901</v>
      </c>
      <c r="I1523" s="29">
        <v>178.47296038036245</v>
      </c>
      <c r="J1523" s="29">
        <v>146.46499093818375</v>
      </c>
      <c r="K1523" s="29">
        <v>129.95101693912468</v>
      </c>
    </row>
    <row r="1524" spans="1:11">
      <c r="A1524" s="66" t="s">
        <v>7</v>
      </c>
      <c r="B1524" s="29">
        <v>2335.5998746187988</v>
      </c>
      <c r="C1524" s="29">
        <v>2344.01479729231</v>
      </c>
      <c r="D1524" s="29">
        <v>2433.7576199973937</v>
      </c>
      <c r="E1524" s="29">
        <v>2248.4662251703962</v>
      </c>
      <c r="F1524" s="34">
        <v>1439.7391209398568</v>
      </c>
      <c r="G1524" s="29">
        <v>289.32972841704134</v>
      </c>
      <c r="H1524" s="29">
        <v>270.7623026459774</v>
      </c>
      <c r="I1524" s="29">
        <v>272.05850849942374</v>
      </c>
      <c r="J1524" s="29">
        <v>251.69749436226923</v>
      </c>
      <c r="K1524" s="29">
        <v>202.61411352560435</v>
      </c>
    </row>
    <row r="1525" spans="1:11">
      <c r="A1525" s="66" t="s">
        <v>8</v>
      </c>
      <c r="B1525" s="29">
        <v>6445.1844567577127</v>
      </c>
      <c r="C1525" s="29">
        <v>4561.6641955236746</v>
      </c>
      <c r="D1525" s="29">
        <v>4483.3176233156964</v>
      </c>
      <c r="E1525" s="29">
        <v>4548.7900880891802</v>
      </c>
      <c r="F1525" s="34">
        <v>4951.5617359956359</v>
      </c>
      <c r="G1525" s="29">
        <v>1759.7218370514688</v>
      </c>
      <c r="H1525" s="29">
        <v>1588.0808021770733</v>
      </c>
      <c r="I1525" s="29">
        <v>1622.762231369062</v>
      </c>
      <c r="J1525" s="29">
        <v>1609.9729418019697</v>
      </c>
      <c r="K1525" s="29">
        <v>1452.2762883739151</v>
      </c>
    </row>
    <row r="1526" spans="1:11">
      <c r="A1526" s="66" t="s">
        <v>876</v>
      </c>
      <c r="B1526" s="29" t="s">
        <v>989</v>
      </c>
      <c r="C1526" s="29">
        <v>14297.949949602094</v>
      </c>
      <c r="D1526" s="29">
        <v>13037.874404589866</v>
      </c>
      <c r="E1526" s="29">
        <v>11365.865044073136</v>
      </c>
      <c r="F1526" s="34">
        <v>8867.1114596628504</v>
      </c>
      <c r="G1526" s="29" t="s">
        <v>989</v>
      </c>
      <c r="H1526" s="29" t="s">
        <v>989</v>
      </c>
      <c r="I1526" s="29" t="s">
        <v>989</v>
      </c>
      <c r="J1526" s="29" t="s">
        <v>989</v>
      </c>
      <c r="K1526" s="29" t="s">
        <v>989</v>
      </c>
    </row>
    <row r="1527" spans="1:11">
      <c r="A1527" s="66" t="s">
        <v>9</v>
      </c>
      <c r="B1527" s="29">
        <v>30051.658020872004</v>
      </c>
      <c r="C1527" s="29">
        <v>32195.942076956424</v>
      </c>
      <c r="D1527" s="29">
        <v>29699.138565601668</v>
      </c>
      <c r="E1527" s="29">
        <v>29888.517478653866</v>
      </c>
      <c r="F1527" s="34">
        <v>27137.393653998522</v>
      </c>
      <c r="G1527" s="29">
        <v>504.03514805398919</v>
      </c>
      <c r="H1527" s="29">
        <v>498.64916196535563</v>
      </c>
      <c r="I1527" s="29">
        <v>494.48191934722894</v>
      </c>
      <c r="J1527" s="29">
        <v>523.38699308356479</v>
      </c>
      <c r="K1527" s="29">
        <v>486.99338455541368</v>
      </c>
    </row>
    <row r="1528" spans="1:11">
      <c r="A1528" s="66" t="s">
        <v>176</v>
      </c>
      <c r="B1528" s="29" t="s">
        <v>989</v>
      </c>
      <c r="C1528" s="29">
        <v>8171.3949454893027</v>
      </c>
      <c r="D1528" s="29">
        <v>8231.1155253254583</v>
      </c>
      <c r="E1528" s="29">
        <v>10693.523541554066</v>
      </c>
      <c r="F1528" s="34">
        <v>10673.783370133629</v>
      </c>
      <c r="G1528" s="29" t="s">
        <v>989</v>
      </c>
      <c r="H1528" s="29">
        <v>4819.4312928145455</v>
      </c>
      <c r="I1528" s="29">
        <v>4657.6138826650304</v>
      </c>
      <c r="J1528" s="29">
        <v>5237.3799863302766</v>
      </c>
      <c r="K1528" s="29">
        <v>5064.5007065303262</v>
      </c>
    </row>
    <row r="1529" spans="1:11" ht="14.25">
      <c r="A1529" s="85" t="s">
        <v>1290</v>
      </c>
      <c r="B1529" s="45" t="s">
        <v>381</v>
      </c>
      <c r="C1529" s="45" t="s">
        <v>381</v>
      </c>
      <c r="D1529" s="45" t="s">
        <v>381</v>
      </c>
      <c r="E1529" s="45" t="s">
        <v>381</v>
      </c>
      <c r="F1529" s="46" t="s">
        <v>381</v>
      </c>
      <c r="G1529" s="31">
        <v>825.93572772013363</v>
      </c>
      <c r="H1529" s="31">
        <v>2324.4458467058521</v>
      </c>
      <c r="I1529" s="31">
        <v>2267.8091993521894</v>
      </c>
      <c r="J1529" s="31">
        <v>2154.3684530043465</v>
      </c>
      <c r="K1529" s="31">
        <v>2015.3961705194884</v>
      </c>
    </row>
    <row r="1530" spans="1:11">
      <c r="A1530" s="8"/>
    </row>
    <row r="1531" spans="1:11">
      <c r="A1531" s="8"/>
    </row>
    <row r="1532" spans="1:11">
      <c r="A1532" s="8"/>
    </row>
    <row r="1533" spans="1:11">
      <c r="A1533" s="953" t="s">
        <v>512</v>
      </c>
      <c r="B1533" s="953"/>
      <c r="C1533" s="953"/>
      <c r="D1533" s="953"/>
      <c r="E1533" s="953"/>
      <c r="F1533" s="953"/>
      <c r="G1533" s="953"/>
      <c r="H1533" s="953"/>
      <c r="I1533" s="953"/>
      <c r="J1533" s="953"/>
      <c r="K1533" s="953"/>
    </row>
    <row r="1534" spans="1:11">
      <c r="A1534" s="8"/>
    </row>
    <row r="1535" spans="1:11" ht="15" customHeight="1">
      <c r="A1535" s="56"/>
      <c r="B1535" s="927" t="s">
        <v>2</v>
      </c>
      <c r="C1535" s="927"/>
      <c r="D1535" s="927"/>
      <c r="E1535" s="927"/>
      <c r="F1535" s="937"/>
      <c r="G1535" s="927" t="s">
        <v>337</v>
      </c>
      <c r="H1535" s="927"/>
      <c r="I1535" s="927"/>
      <c r="J1535" s="927"/>
      <c r="K1535" s="927"/>
    </row>
    <row r="1536" spans="1:11">
      <c r="A1536" s="59"/>
      <c r="B1536" s="231">
        <v>40544</v>
      </c>
      <c r="C1536" s="231">
        <v>40909</v>
      </c>
      <c r="D1536" s="231">
        <v>41275</v>
      </c>
      <c r="E1536" s="231">
        <v>41640</v>
      </c>
      <c r="F1536" s="232">
        <v>42005</v>
      </c>
      <c r="G1536" s="231">
        <v>40544</v>
      </c>
      <c r="H1536" s="231">
        <v>40909</v>
      </c>
      <c r="I1536" s="231">
        <v>41275</v>
      </c>
      <c r="J1536" s="231">
        <v>41640</v>
      </c>
      <c r="K1536" s="231">
        <v>42005</v>
      </c>
    </row>
    <row r="1537" spans="1:11">
      <c r="A1537" s="63" t="s">
        <v>33</v>
      </c>
      <c r="B1537" s="29">
        <v>5193.775605280829</v>
      </c>
      <c r="C1537" s="29">
        <v>5590.2796181315189</v>
      </c>
      <c r="D1537" s="29">
        <v>6026.4191981662079</v>
      </c>
      <c r="E1537" s="29">
        <v>6627.3419978179445</v>
      </c>
      <c r="F1537" s="34">
        <v>6571.1639283590321</v>
      </c>
      <c r="G1537" s="15" t="s">
        <v>989</v>
      </c>
      <c r="H1537" s="15" t="s">
        <v>989</v>
      </c>
      <c r="I1537" s="15" t="s">
        <v>989</v>
      </c>
      <c r="J1537" s="15" t="s">
        <v>989</v>
      </c>
      <c r="K1537" s="15" t="s">
        <v>989</v>
      </c>
    </row>
    <row r="1538" spans="1:11">
      <c r="A1538" s="66" t="s">
        <v>495</v>
      </c>
      <c r="B1538" s="29">
        <v>9968.5700904188761</v>
      </c>
      <c r="C1538" s="29">
        <v>8770.7226670107721</v>
      </c>
      <c r="D1538" s="29">
        <v>10526.581898761351</v>
      </c>
      <c r="E1538" s="29">
        <v>3726.9290831644853</v>
      </c>
      <c r="F1538" s="34">
        <v>2471.5188015682284</v>
      </c>
      <c r="G1538" s="15">
        <v>6.3804601596670718</v>
      </c>
      <c r="H1538" s="15">
        <v>6.3338577333671546</v>
      </c>
      <c r="I1538" s="15">
        <v>6.3542450289148507</v>
      </c>
      <c r="J1538" s="15">
        <v>16.708097517185262</v>
      </c>
      <c r="K1538" s="15">
        <v>57.976736635538472</v>
      </c>
    </row>
    <row r="1539" spans="1:11">
      <c r="A1539" s="66" t="s">
        <v>497</v>
      </c>
      <c r="B1539" s="29">
        <v>1046.0939800746721</v>
      </c>
      <c r="C1539" s="29">
        <v>1027.5214067428701</v>
      </c>
      <c r="D1539" s="29">
        <v>1040.9683233858007</v>
      </c>
      <c r="E1539" s="29">
        <v>1021.3119488417019</v>
      </c>
      <c r="F1539" s="34">
        <v>748.23115426662673</v>
      </c>
      <c r="G1539" s="15">
        <v>33.571550208587688</v>
      </c>
      <c r="H1539" s="15">
        <v>32.106758935192452</v>
      </c>
      <c r="I1539" s="15">
        <v>40.09473655437084</v>
      </c>
      <c r="J1539" s="15">
        <v>27.025666001432608</v>
      </c>
      <c r="K1539" s="15">
        <v>15.864448798439151</v>
      </c>
    </row>
    <row r="1540" spans="1:11">
      <c r="A1540" s="66" t="s">
        <v>496</v>
      </c>
      <c r="B1540" s="29">
        <v>3405.6788195140725</v>
      </c>
      <c r="C1540" s="29">
        <v>3714.5500366748488</v>
      </c>
      <c r="D1540" s="29">
        <v>3744.2760921189924</v>
      </c>
      <c r="E1540" s="29">
        <v>3803.0519709912387</v>
      </c>
      <c r="F1540" s="34">
        <v>3616.545261817414</v>
      </c>
      <c r="G1540" s="15" t="s">
        <v>989</v>
      </c>
      <c r="H1540" s="15" t="s">
        <v>989</v>
      </c>
      <c r="I1540" s="15" t="s">
        <v>989</v>
      </c>
      <c r="J1540" s="15" t="s">
        <v>989</v>
      </c>
      <c r="K1540" s="15" t="s">
        <v>989</v>
      </c>
    </row>
    <row r="1541" spans="1:11">
      <c r="A1541" s="66" t="s">
        <v>498</v>
      </c>
      <c r="B1541" s="29">
        <v>55042.413003262605</v>
      </c>
      <c r="C1541" s="29">
        <v>59909.181094193002</v>
      </c>
      <c r="D1541" s="29">
        <v>66991.334627452248</v>
      </c>
      <c r="E1541" s="29">
        <v>76012.193415153262</v>
      </c>
      <c r="F1541" s="34" t="s">
        <v>989</v>
      </c>
      <c r="G1541" s="15" t="s">
        <v>989</v>
      </c>
      <c r="H1541" s="15" t="s">
        <v>989</v>
      </c>
      <c r="I1541" s="15" t="s">
        <v>989</v>
      </c>
      <c r="J1541" s="15" t="s">
        <v>989</v>
      </c>
      <c r="K1541" s="15" t="s">
        <v>989</v>
      </c>
    </row>
    <row r="1542" spans="1:11">
      <c r="A1542" s="66" t="s">
        <v>158</v>
      </c>
      <c r="B1542" s="30">
        <v>836.4348566029945</v>
      </c>
      <c r="C1542" s="30">
        <v>745.23901117435548</v>
      </c>
      <c r="D1542" s="30">
        <v>668.7348541755058</v>
      </c>
      <c r="E1542" s="30">
        <v>649.62606954120645</v>
      </c>
      <c r="F1542" s="44">
        <v>563.22841031375424</v>
      </c>
      <c r="G1542" s="25">
        <v>3.0277085243060728</v>
      </c>
      <c r="H1542" s="25">
        <v>2.7756453403639325</v>
      </c>
      <c r="I1542" s="25">
        <v>2.8660794199271553</v>
      </c>
      <c r="J1542" s="25">
        <v>6.1256646335206941</v>
      </c>
      <c r="K1542" s="25">
        <v>12.217536644379594</v>
      </c>
    </row>
    <row r="1543" spans="1:11">
      <c r="A1543" s="853" t="s">
        <v>159</v>
      </c>
      <c r="B1543" s="30">
        <v>8627.3195519722158</v>
      </c>
      <c r="C1543" s="30">
        <v>8467.7130349733907</v>
      </c>
      <c r="D1543" s="30">
        <v>8534.0131929532472</v>
      </c>
      <c r="E1543" s="30">
        <v>7613.2801297397564</v>
      </c>
      <c r="F1543" s="44">
        <v>8015.9442067429045</v>
      </c>
      <c r="G1543" s="25">
        <v>4.7224759191559444</v>
      </c>
      <c r="H1543" s="25">
        <v>4.6237410271463082</v>
      </c>
      <c r="I1543" s="25">
        <v>4.5141105893522289</v>
      </c>
      <c r="J1543" s="25">
        <v>17.139510221129321</v>
      </c>
      <c r="K1543" s="25">
        <v>17.082249016523519</v>
      </c>
    </row>
    <row r="1544" spans="1:11">
      <c r="A1544" s="66" t="s">
        <v>693</v>
      </c>
      <c r="B1544" s="30" t="s">
        <v>989</v>
      </c>
      <c r="C1544" s="30" t="s">
        <v>989</v>
      </c>
      <c r="D1544" s="30" t="s">
        <v>989</v>
      </c>
      <c r="E1544" s="30" t="s">
        <v>989</v>
      </c>
      <c r="F1544" s="44" t="s">
        <v>989</v>
      </c>
      <c r="G1544" s="25" t="s">
        <v>989</v>
      </c>
      <c r="H1544" s="25" t="s">
        <v>989</v>
      </c>
      <c r="I1544" s="25" t="s">
        <v>989</v>
      </c>
      <c r="J1544" s="25" t="s">
        <v>989</v>
      </c>
      <c r="K1544" s="25" t="s">
        <v>989</v>
      </c>
    </row>
    <row r="1545" spans="1:11">
      <c r="A1545" s="66" t="s">
        <v>924</v>
      </c>
      <c r="B1545" s="30">
        <v>1580.9427925250513</v>
      </c>
      <c r="C1545" s="30">
        <v>1425.554265115542</v>
      </c>
      <c r="D1545" s="30">
        <v>1267.1901861049735</v>
      </c>
      <c r="E1545" s="30">
        <v>1170.8479063674936</v>
      </c>
      <c r="F1545" s="44">
        <v>1164.8914798581848</v>
      </c>
      <c r="G1545" s="25">
        <v>43.419835476508673</v>
      </c>
      <c r="H1545" s="25">
        <v>22.407088956787614</v>
      </c>
      <c r="I1545" s="25">
        <v>10.514987329211317</v>
      </c>
      <c r="J1545" s="25">
        <v>11.226129893875388</v>
      </c>
      <c r="K1545" s="25">
        <v>10.169561238516717</v>
      </c>
    </row>
    <row r="1546" spans="1:11">
      <c r="A1546" s="66" t="s">
        <v>119</v>
      </c>
      <c r="B1546" s="30">
        <v>3782.4882556970365</v>
      </c>
      <c r="C1546" s="30">
        <v>3165.7364868095601</v>
      </c>
      <c r="D1546" s="30">
        <v>3061.7726069814239</v>
      </c>
      <c r="E1546" s="30">
        <v>3055.407393527621</v>
      </c>
      <c r="F1546" s="44">
        <v>2621.4610366071374</v>
      </c>
      <c r="G1546" s="25">
        <v>88.920875383232953</v>
      </c>
      <c r="H1546" s="25">
        <v>85.20054960567208</v>
      </c>
      <c r="I1546" s="25">
        <v>63.953521433780573</v>
      </c>
      <c r="J1546" s="25">
        <v>61.389299887925212</v>
      </c>
      <c r="K1546" s="25">
        <v>50.342072080220156</v>
      </c>
    </row>
    <row r="1547" spans="1:11" ht="14.25">
      <c r="A1547" s="853" t="s">
        <v>664</v>
      </c>
      <c r="B1547" s="30">
        <v>57675.728775239113</v>
      </c>
      <c r="C1547" s="148">
        <v>59769.733946304776</v>
      </c>
      <c r="D1547" s="148">
        <v>51386.881414650394</v>
      </c>
      <c r="E1547" s="148">
        <v>45650.315098340041</v>
      </c>
      <c r="F1547" s="44">
        <v>38529.11693951831</v>
      </c>
      <c r="G1547" s="25">
        <v>11.123400244630078</v>
      </c>
      <c r="H1547" s="25">
        <v>11.009850737565136</v>
      </c>
      <c r="I1547" s="25">
        <v>9.6855981357863801</v>
      </c>
      <c r="J1547" s="25">
        <v>9.0199822283255227</v>
      </c>
      <c r="K1547" s="25">
        <v>8.2581239344418975</v>
      </c>
    </row>
    <row r="1548" spans="1:11">
      <c r="A1548" s="66" t="s">
        <v>871</v>
      </c>
      <c r="B1548" s="30">
        <v>12106.141459005887</v>
      </c>
      <c r="C1548" s="148">
        <v>13985.417859633075</v>
      </c>
      <c r="D1548" s="148">
        <v>16057.971400185404</v>
      </c>
      <c r="E1548" s="148">
        <v>18275.282082546419</v>
      </c>
      <c r="F1548" s="44">
        <v>19667.942096168172</v>
      </c>
      <c r="G1548" s="25">
        <v>16.501770335527173</v>
      </c>
      <c r="H1548" s="25">
        <v>20.639873020315104</v>
      </c>
      <c r="I1548" s="25">
        <v>23.207858922584073</v>
      </c>
      <c r="J1548" s="25">
        <v>24.464551576683835</v>
      </c>
      <c r="K1548" s="25">
        <v>22.305691669344725</v>
      </c>
    </row>
    <row r="1549" spans="1:11">
      <c r="A1549" s="66" t="s">
        <v>872</v>
      </c>
      <c r="B1549" s="30">
        <v>2003.7154521042635</v>
      </c>
      <c r="C1549" s="148">
        <v>2014.6546710247214</v>
      </c>
      <c r="D1549" s="148">
        <v>2092.8032532574107</v>
      </c>
      <c r="E1549" s="148">
        <v>2019.6882362778388</v>
      </c>
      <c r="F1549" s="44">
        <v>1776.869509143555</v>
      </c>
      <c r="G1549" s="25" t="s">
        <v>989</v>
      </c>
      <c r="H1549" s="25" t="s">
        <v>989</v>
      </c>
      <c r="I1549" s="25" t="s">
        <v>989</v>
      </c>
      <c r="J1549" s="25" t="s">
        <v>989</v>
      </c>
      <c r="K1549" s="25" t="s">
        <v>989</v>
      </c>
    </row>
    <row r="1550" spans="1:11">
      <c r="A1550" s="66" t="s">
        <v>5</v>
      </c>
      <c r="B1550" s="29" t="s">
        <v>989</v>
      </c>
      <c r="C1550" s="13" t="s">
        <v>989</v>
      </c>
      <c r="D1550" s="13">
        <v>11777.869674403153</v>
      </c>
      <c r="E1550" s="13">
        <v>13199.36860829947</v>
      </c>
      <c r="F1550" s="44">
        <v>11193.033353660427</v>
      </c>
      <c r="G1550" s="15">
        <v>3.4648171314495224</v>
      </c>
      <c r="H1550" s="15">
        <v>2.9738976681196974</v>
      </c>
      <c r="I1550" s="15">
        <v>3.0068243397377632</v>
      </c>
      <c r="J1550" s="15">
        <v>2.8763451921380256</v>
      </c>
      <c r="K1550" s="15">
        <v>9.5252588114517049</v>
      </c>
    </row>
    <row r="1551" spans="1:11">
      <c r="A1551" s="66" t="s">
        <v>873</v>
      </c>
      <c r="B1551" s="29">
        <v>5954.7892485353523</v>
      </c>
      <c r="C1551" s="13">
        <v>5898.032584770127</v>
      </c>
      <c r="D1551" s="13">
        <v>4562.6710788570326</v>
      </c>
      <c r="E1551" s="13">
        <v>42603.463020506097</v>
      </c>
      <c r="F1551" s="44">
        <v>0</v>
      </c>
      <c r="G1551" s="15">
        <v>63.631389265719527</v>
      </c>
      <c r="H1551" s="15">
        <v>55.384265751575427</v>
      </c>
      <c r="I1551" s="15">
        <v>32.885456993525693</v>
      </c>
      <c r="J1551" s="15">
        <v>22.392141973961458</v>
      </c>
      <c r="K1551" s="15">
        <v>9.9164343140146833</v>
      </c>
    </row>
    <row r="1552" spans="1:11">
      <c r="A1552" s="66" t="s">
        <v>874</v>
      </c>
      <c r="B1552" s="29">
        <v>29831.624148169092</v>
      </c>
      <c r="C1552" s="13">
        <v>31579.842593901689</v>
      </c>
      <c r="D1552" s="13">
        <v>32893.972098245613</v>
      </c>
      <c r="E1552" s="13">
        <v>35140.048947626041</v>
      </c>
      <c r="F1552" s="44">
        <v>30317.717717717722</v>
      </c>
      <c r="G1552" s="15" t="s">
        <v>989</v>
      </c>
      <c r="H1552" s="15" t="s">
        <v>989</v>
      </c>
      <c r="I1552" s="15" t="s">
        <v>989</v>
      </c>
      <c r="J1552" s="15" t="s">
        <v>989</v>
      </c>
      <c r="K1552" s="15" t="s">
        <v>989</v>
      </c>
    </row>
    <row r="1553" spans="1:11">
      <c r="A1553" s="66" t="s">
        <v>6</v>
      </c>
      <c r="B1553" s="29">
        <v>7088.2544188969205</v>
      </c>
      <c r="C1553" s="13">
        <v>7444.9525499553547</v>
      </c>
      <c r="D1553" s="13">
        <v>8015.5609991329984</v>
      </c>
      <c r="E1553" s="13">
        <v>7966.2452098504264</v>
      </c>
      <c r="F1553" s="34">
        <v>7450.1841413191705</v>
      </c>
      <c r="G1553" s="15">
        <v>0.60498864567059885</v>
      </c>
      <c r="H1553" s="15">
        <v>0.62391690466589622</v>
      </c>
      <c r="I1553" s="15">
        <v>0.63319649531061606</v>
      </c>
      <c r="J1553" s="15">
        <v>0.65088390912252569</v>
      </c>
      <c r="K1553" s="15">
        <v>0.61229647215593486</v>
      </c>
    </row>
    <row r="1554" spans="1:11">
      <c r="A1554" s="66" t="s">
        <v>875</v>
      </c>
      <c r="B1554" s="29">
        <v>3032.6055732824057</v>
      </c>
      <c r="C1554" s="13">
        <v>2458.104970881574</v>
      </c>
      <c r="D1554" s="13">
        <v>1676.3680681326464</v>
      </c>
      <c r="E1554" s="13">
        <v>1546.7457803711459</v>
      </c>
      <c r="F1554" s="34">
        <v>1365.5397533091862</v>
      </c>
      <c r="G1554" s="15" t="s">
        <v>989</v>
      </c>
      <c r="H1554" s="15" t="s">
        <v>989</v>
      </c>
      <c r="I1554" s="15" t="s">
        <v>989</v>
      </c>
      <c r="J1554" s="15" t="s">
        <v>989</v>
      </c>
      <c r="K1554" s="15" t="s">
        <v>989</v>
      </c>
    </row>
    <row r="1555" spans="1:11">
      <c r="A1555" s="66" t="s">
        <v>7</v>
      </c>
      <c r="B1555" s="29">
        <v>11549.211534879136</v>
      </c>
      <c r="C1555" s="13">
        <v>29731.936482568519</v>
      </c>
      <c r="D1555" s="13">
        <v>19340.26055357929</v>
      </c>
      <c r="E1555" s="13">
        <v>42384.25059837757</v>
      </c>
      <c r="F1555" s="44">
        <v>6594.7630634545449</v>
      </c>
      <c r="G1555" s="25" t="s">
        <v>989</v>
      </c>
      <c r="H1555" s="25" t="s">
        <v>989</v>
      </c>
      <c r="I1555" s="25" t="s">
        <v>989</v>
      </c>
      <c r="J1555" s="25" t="s">
        <v>989</v>
      </c>
      <c r="K1555" s="25">
        <v>0.14734029316284752</v>
      </c>
    </row>
    <row r="1556" spans="1:11">
      <c r="A1556" s="66" t="s">
        <v>8</v>
      </c>
      <c r="B1556" s="29">
        <v>4749.9817968113548</v>
      </c>
      <c r="C1556" s="13">
        <v>4537.4907475801137</v>
      </c>
      <c r="D1556" s="13">
        <v>4775.8668470198318</v>
      </c>
      <c r="E1556" s="13" t="s">
        <v>989</v>
      </c>
      <c r="F1556" s="34" t="s">
        <v>989</v>
      </c>
      <c r="G1556" s="15">
        <v>5.3193090571051558</v>
      </c>
      <c r="H1556" s="15">
        <v>3.8047282666044446</v>
      </c>
      <c r="I1556" s="15">
        <v>7.8716901175273888</v>
      </c>
      <c r="J1556" s="15" t="s">
        <v>989</v>
      </c>
      <c r="K1556" s="15">
        <v>71.085204246901</v>
      </c>
    </row>
    <row r="1557" spans="1:11">
      <c r="A1557" s="66" t="s">
        <v>876</v>
      </c>
      <c r="B1557" s="29">
        <v>9056.190222520363</v>
      </c>
      <c r="C1557" s="13">
        <v>9560.3784433263081</v>
      </c>
      <c r="D1557" s="13">
        <v>10703.687204358794</v>
      </c>
      <c r="E1557" s="13">
        <v>10614.83579209782</v>
      </c>
      <c r="F1557" s="34">
        <v>9613.8246021047362</v>
      </c>
      <c r="G1557" s="15" t="s">
        <v>989</v>
      </c>
      <c r="H1557" s="15" t="s">
        <v>989</v>
      </c>
      <c r="I1557" s="15" t="s">
        <v>989</v>
      </c>
      <c r="J1557" s="15" t="s">
        <v>989</v>
      </c>
      <c r="K1557" s="15" t="s">
        <v>989</v>
      </c>
    </row>
    <row r="1558" spans="1:11">
      <c r="A1558" s="66" t="s">
        <v>9</v>
      </c>
      <c r="B1558" s="29">
        <v>1591.1319577702127</v>
      </c>
      <c r="C1558" s="29">
        <v>1597.8997948540969</v>
      </c>
      <c r="D1558" s="29">
        <v>1596.6138122265934</v>
      </c>
      <c r="E1558" s="29">
        <v>1773.1720552409852</v>
      </c>
      <c r="F1558" s="34" t="s">
        <v>989</v>
      </c>
      <c r="G1558" s="25" t="s">
        <v>989</v>
      </c>
      <c r="H1558" s="25" t="s">
        <v>989</v>
      </c>
      <c r="I1558" s="25" t="s">
        <v>989</v>
      </c>
      <c r="J1558" s="25" t="s">
        <v>989</v>
      </c>
      <c r="K1558" s="25" t="s">
        <v>989</v>
      </c>
    </row>
    <row r="1559" spans="1:11">
      <c r="A1559" s="65" t="s">
        <v>176</v>
      </c>
      <c r="B1559" s="29">
        <v>1377.1347348583347</v>
      </c>
      <c r="C1559" s="29">
        <v>1419.892410958653</v>
      </c>
      <c r="D1559" s="29">
        <v>1481.4985152598783</v>
      </c>
      <c r="E1559" s="29">
        <v>1513.6205293722587</v>
      </c>
      <c r="F1559" s="34">
        <v>1497.9206518670342</v>
      </c>
      <c r="G1559" s="97" t="s">
        <v>989</v>
      </c>
      <c r="H1559" s="97" t="s">
        <v>989</v>
      </c>
      <c r="I1559" s="97" t="s">
        <v>989</v>
      </c>
      <c r="J1559" s="97" t="s">
        <v>989</v>
      </c>
      <c r="K1559" s="97" t="s">
        <v>989</v>
      </c>
    </row>
    <row r="1560" spans="1:11" ht="14.25">
      <c r="A1560" s="85" t="s">
        <v>1290</v>
      </c>
      <c r="B1560" s="45">
        <v>3321.9864220931736</v>
      </c>
      <c r="C1560" s="45">
        <v>3513.6325571218308</v>
      </c>
      <c r="D1560" s="45">
        <v>3709.2935961816943</v>
      </c>
      <c r="E1560" s="45">
        <v>3855.1772969583012</v>
      </c>
      <c r="F1560" s="46">
        <v>1825.0767632912111</v>
      </c>
      <c r="G1560" s="16">
        <v>8.9891102377199488</v>
      </c>
      <c r="H1560" s="16">
        <v>9.9685629166569196</v>
      </c>
      <c r="I1560" s="16">
        <v>9.5448464040373526</v>
      </c>
      <c r="J1560" s="16">
        <v>9.4753223548247831</v>
      </c>
      <c r="K1560" s="16">
        <v>7.9743504777455527</v>
      </c>
    </row>
    <row r="1561" spans="1:11" ht="14.25" customHeight="1">
      <c r="A1561" s="928" t="s">
        <v>836</v>
      </c>
      <c r="B1561" s="929"/>
      <c r="C1561" s="929"/>
      <c r="D1561" s="929"/>
      <c r="E1561" s="929"/>
      <c r="F1561" s="929"/>
      <c r="G1561" s="929"/>
      <c r="H1561" s="929"/>
      <c r="I1561" s="929"/>
      <c r="J1561" s="929"/>
      <c r="K1561" s="929"/>
    </row>
    <row r="1562" spans="1:11" ht="63" customHeight="1">
      <c r="A1562" s="930" t="s">
        <v>1294</v>
      </c>
      <c r="B1562" s="930"/>
      <c r="C1562" s="930"/>
      <c r="D1562" s="930"/>
      <c r="E1562" s="930"/>
      <c r="F1562" s="930"/>
      <c r="G1562" s="930"/>
      <c r="H1562" s="930"/>
      <c r="I1562" s="930"/>
      <c r="J1562" s="930"/>
      <c r="K1562" s="930"/>
    </row>
    <row r="1563" spans="1:11">
      <c r="A1563" s="8"/>
    </row>
    <row r="1564" spans="1:11">
      <c r="A1564" s="8"/>
    </row>
    <row r="1565" spans="1:11">
      <c r="A1565" s="8"/>
    </row>
    <row r="1566" spans="1:11">
      <c r="A1566" s="8"/>
    </row>
    <row r="1567" spans="1:11">
      <c r="A1567" s="953" t="s">
        <v>512</v>
      </c>
      <c r="B1567" s="953"/>
      <c r="C1567" s="953"/>
      <c r="D1567" s="953"/>
      <c r="E1567" s="953"/>
      <c r="F1567" s="953"/>
      <c r="G1567" s="953"/>
      <c r="H1567" s="953"/>
      <c r="I1567" s="953"/>
      <c r="J1567" s="953"/>
      <c r="K1567" s="953"/>
    </row>
    <row r="1568" spans="1:11">
      <c r="A1568" s="8"/>
    </row>
    <row r="1569" spans="1:11" ht="15" customHeight="1">
      <c r="A1569" s="56"/>
      <c r="B1569" s="927" t="s">
        <v>767</v>
      </c>
      <c r="C1569" s="927"/>
      <c r="D1569" s="927"/>
      <c r="E1569" s="927"/>
      <c r="F1569" s="937"/>
      <c r="G1569" s="946" t="s">
        <v>408</v>
      </c>
      <c r="H1569" s="946"/>
      <c r="I1569" s="946"/>
      <c r="J1569" s="946"/>
      <c r="K1569" s="946"/>
    </row>
    <row r="1570" spans="1:11">
      <c r="A1570" s="59"/>
      <c r="B1570" s="231">
        <v>40544</v>
      </c>
      <c r="C1570" s="231">
        <v>40909</v>
      </c>
      <c r="D1570" s="231">
        <v>41275</v>
      </c>
      <c r="E1570" s="231">
        <v>41640</v>
      </c>
      <c r="F1570" s="232">
        <v>42005</v>
      </c>
      <c r="G1570" s="231">
        <v>40544</v>
      </c>
      <c r="H1570" s="231">
        <v>40909</v>
      </c>
      <c r="I1570" s="231">
        <v>41275</v>
      </c>
      <c r="J1570" s="231">
        <v>41640</v>
      </c>
      <c r="K1570" s="231">
        <v>42005</v>
      </c>
    </row>
    <row r="1571" spans="1:11">
      <c r="A1571" s="63" t="s">
        <v>33</v>
      </c>
      <c r="B1571" s="15">
        <v>95.79429787409525</v>
      </c>
      <c r="C1571" s="15">
        <v>91.97429769265527</v>
      </c>
      <c r="D1571" s="15">
        <v>81.726086236403859</v>
      </c>
      <c r="E1571" s="15">
        <v>74.487533555883232</v>
      </c>
      <c r="F1571" s="48">
        <v>59.615403918804404</v>
      </c>
      <c r="G1571" s="49">
        <v>61.263834140777419</v>
      </c>
      <c r="H1571" s="49">
        <v>59.518423402962384</v>
      </c>
      <c r="I1571" s="49">
        <v>53.554726355238046</v>
      </c>
      <c r="J1571" s="49">
        <v>49.319824172200804</v>
      </c>
      <c r="K1571" s="49">
        <v>39.959052340332711</v>
      </c>
    </row>
    <row r="1572" spans="1:11">
      <c r="A1572" s="66" t="s">
        <v>495</v>
      </c>
      <c r="B1572" s="15">
        <v>76.246147504742964</v>
      </c>
      <c r="C1572" s="15">
        <v>70.013380442376956</v>
      </c>
      <c r="D1572" s="15">
        <v>71.261149676479661</v>
      </c>
      <c r="E1572" s="15">
        <v>64.803448719929449</v>
      </c>
      <c r="F1572" s="48">
        <v>55.316281649593776</v>
      </c>
      <c r="G1572" s="49">
        <v>68.631193293678862</v>
      </c>
      <c r="H1572" s="49">
        <v>63.531797813052471</v>
      </c>
      <c r="I1572" s="49">
        <v>64.439342630521963</v>
      </c>
      <c r="J1572" s="49">
        <v>58.575078767952313</v>
      </c>
      <c r="K1572" s="49">
        <v>49.363798002158084</v>
      </c>
    </row>
    <row r="1573" spans="1:11">
      <c r="A1573" s="66" t="s">
        <v>497</v>
      </c>
      <c r="B1573" s="15">
        <v>49.400761347234024</v>
      </c>
      <c r="C1573" s="15">
        <v>42.588050395448676</v>
      </c>
      <c r="D1573" s="15">
        <v>39.204430526505313</v>
      </c>
      <c r="E1573" s="15">
        <v>36.978905885131958</v>
      </c>
      <c r="F1573" s="48">
        <v>28.541193864167077</v>
      </c>
      <c r="G1573" s="49">
        <v>33.363641556041493</v>
      </c>
      <c r="H1573" s="49">
        <v>29.445854247864837</v>
      </c>
      <c r="I1573" s="49">
        <v>27.64646849678731</v>
      </c>
      <c r="J1573" s="49">
        <v>26.304764944279849</v>
      </c>
      <c r="K1573" s="49">
        <v>22.098980880714851</v>
      </c>
    </row>
    <row r="1574" spans="1:11">
      <c r="A1574" s="66" t="s">
        <v>496</v>
      </c>
      <c r="B1574" s="15">
        <v>71.872242849709721</v>
      </c>
      <c r="C1574" s="15">
        <v>72.994579104520923</v>
      </c>
      <c r="D1574" s="15">
        <v>68.444307274355069</v>
      </c>
      <c r="E1574" s="15">
        <v>63.268408409431714</v>
      </c>
      <c r="F1574" s="48">
        <v>53.55265847397721</v>
      </c>
      <c r="G1574" s="49">
        <v>44.585838243452123</v>
      </c>
      <c r="H1574" s="49">
        <v>43.726521046573041</v>
      </c>
      <c r="I1574" s="49">
        <v>42.134775144978079</v>
      </c>
      <c r="J1574" s="49">
        <v>38.996219612140621</v>
      </c>
      <c r="K1574" s="49">
        <v>32.830754866756983</v>
      </c>
    </row>
    <row r="1575" spans="1:11">
      <c r="A1575" s="66" t="s">
        <v>498</v>
      </c>
      <c r="B1575" s="15">
        <v>367.10847700899967</v>
      </c>
      <c r="C1575" s="15">
        <v>366.19833303533511</v>
      </c>
      <c r="D1575" s="15">
        <v>396.25101849009121</v>
      </c>
      <c r="E1575" s="15">
        <v>349.27838796937419</v>
      </c>
      <c r="F1575" s="48" t="s">
        <v>989</v>
      </c>
      <c r="G1575" s="49" t="s">
        <v>989</v>
      </c>
      <c r="H1575" s="49" t="s">
        <v>989</v>
      </c>
      <c r="I1575" s="49" t="s">
        <v>989</v>
      </c>
      <c r="J1575" s="49" t="s">
        <v>989</v>
      </c>
      <c r="K1575" s="49" t="s">
        <v>989</v>
      </c>
    </row>
    <row r="1576" spans="1:11">
      <c r="A1576" s="66" t="s">
        <v>158</v>
      </c>
      <c r="B1576" s="25">
        <v>69.177234066788088</v>
      </c>
      <c r="C1576" s="25">
        <v>63.867000505585359</v>
      </c>
      <c r="D1576" s="25">
        <v>64.930893149208487</v>
      </c>
      <c r="E1576" s="25">
        <v>62.300835491060646</v>
      </c>
      <c r="F1576" s="28">
        <v>50.8827056777981</v>
      </c>
      <c r="G1576" s="50" t="s">
        <v>989</v>
      </c>
      <c r="H1576" s="50" t="s">
        <v>989</v>
      </c>
      <c r="I1576" s="50" t="s">
        <v>989</v>
      </c>
      <c r="J1576" s="50">
        <v>58.117373434591066</v>
      </c>
      <c r="K1576" s="50">
        <v>46.681930046963551</v>
      </c>
    </row>
    <row r="1577" spans="1:11">
      <c r="A1577" s="853" t="s">
        <v>159</v>
      </c>
      <c r="B1577" s="25">
        <v>88.314328883820252</v>
      </c>
      <c r="C1577" s="25">
        <v>80.021806073941178</v>
      </c>
      <c r="D1577" s="25">
        <v>81.705318826100381</v>
      </c>
      <c r="E1577" s="25">
        <v>94.115123104413087</v>
      </c>
      <c r="F1577" s="28">
        <v>73.884416778211403</v>
      </c>
      <c r="G1577" s="50">
        <v>79.895294082094239</v>
      </c>
      <c r="H1577" s="50">
        <v>72.627679011349613</v>
      </c>
      <c r="I1577" s="50">
        <v>75.046125067302185</v>
      </c>
      <c r="J1577" s="50">
        <v>82.270372525198567</v>
      </c>
      <c r="K1577" s="50">
        <v>65.415962170079425</v>
      </c>
    </row>
    <row r="1578" spans="1:11">
      <c r="A1578" s="66" t="s">
        <v>693</v>
      </c>
      <c r="B1578" s="25" t="s">
        <v>989</v>
      </c>
      <c r="C1578" s="25" t="s">
        <v>989</v>
      </c>
      <c r="D1578" s="25" t="s">
        <v>989</v>
      </c>
      <c r="E1578" s="25" t="s">
        <v>989</v>
      </c>
      <c r="F1578" s="28" t="s">
        <v>989</v>
      </c>
      <c r="G1578" s="50" t="s">
        <v>989</v>
      </c>
      <c r="H1578" s="50" t="s">
        <v>989</v>
      </c>
      <c r="I1578" s="50" t="s">
        <v>989</v>
      </c>
      <c r="J1578" s="50" t="s">
        <v>989</v>
      </c>
      <c r="K1578" s="50" t="s">
        <v>989</v>
      </c>
    </row>
    <row r="1579" spans="1:11">
      <c r="A1579" s="66" t="s">
        <v>924</v>
      </c>
      <c r="B1579" s="25">
        <v>47.469856156956531</v>
      </c>
      <c r="C1579" s="25">
        <v>54.688021141137177</v>
      </c>
      <c r="D1579" s="25">
        <v>52.56409968246389</v>
      </c>
      <c r="E1579" s="25">
        <v>49.534802349411713</v>
      </c>
      <c r="F1579" s="28">
        <v>45.929640781523467</v>
      </c>
      <c r="G1579" s="50">
        <v>47.147166198688844</v>
      </c>
      <c r="H1579" s="50">
        <v>54.198003370231653</v>
      </c>
      <c r="I1579" s="50">
        <v>52.364984363702931</v>
      </c>
      <c r="J1579" s="50">
        <v>49.170709103986475</v>
      </c>
      <c r="K1579" s="50">
        <v>45.487897032321705</v>
      </c>
    </row>
    <row r="1580" spans="1:11">
      <c r="A1580" s="66" t="s">
        <v>119</v>
      </c>
      <c r="B1580" s="25">
        <v>108.79874834099402</v>
      </c>
      <c r="C1580" s="25">
        <v>97.167439640397319</v>
      </c>
      <c r="D1580" s="25">
        <v>94.915561161078429</v>
      </c>
      <c r="E1580" s="25">
        <v>92.77957039155055</v>
      </c>
      <c r="F1580" s="28">
        <v>76.862946035020599</v>
      </c>
      <c r="G1580" s="50">
        <v>94.959754713648266</v>
      </c>
      <c r="H1580" s="50">
        <v>86.689622401046407</v>
      </c>
      <c r="I1580" s="50">
        <v>85.331625220783224</v>
      </c>
      <c r="J1580" s="50">
        <v>84.316412914474853</v>
      </c>
      <c r="K1580" s="50">
        <v>70.755052254275228</v>
      </c>
    </row>
    <row r="1581" spans="1:11">
      <c r="A1581" s="66" t="s">
        <v>4</v>
      </c>
      <c r="B1581" s="25">
        <v>78.704058295780456</v>
      </c>
      <c r="C1581" s="25">
        <v>75.751082950924825</v>
      </c>
      <c r="D1581" s="25" t="s">
        <v>989</v>
      </c>
      <c r="E1581" s="25" t="s">
        <v>989</v>
      </c>
      <c r="F1581" s="28" t="s">
        <v>989</v>
      </c>
      <c r="G1581" s="50">
        <v>608.42893954545605</v>
      </c>
      <c r="H1581" s="50">
        <v>538.91125134552522</v>
      </c>
      <c r="I1581" s="50">
        <v>401.0032876585006</v>
      </c>
      <c r="J1581" s="50">
        <v>384.00874294309159</v>
      </c>
      <c r="K1581" s="50">
        <v>333.96942834937192</v>
      </c>
    </row>
    <row r="1582" spans="1:11">
      <c r="A1582" s="66" t="s">
        <v>871</v>
      </c>
      <c r="B1582" s="25">
        <v>56.944585055349549</v>
      </c>
      <c r="C1582" s="25">
        <v>51.194535016114031</v>
      </c>
      <c r="D1582" s="25">
        <v>47.509953595480127</v>
      </c>
      <c r="E1582" s="25">
        <v>45.531095883558436</v>
      </c>
      <c r="F1582" s="28">
        <v>40.110385341221544</v>
      </c>
      <c r="G1582" s="50">
        <v>33.011401445523504</v>
      </c>
      <c r="H1582" s="50">
        <v>29.570893571373787</v>
      </c>
      <c r="I1582" s="50">
        <v>25.499587003408259</v>
      </c>
      <c r="J1582" s="50">
        <v>24.57284988251746</v>
      </c>
      <c r="K1582" s="50">
        <v>21.986622724037275</v>
      </c>
    </row>
    <row r="1583" spans="1:11">
      <c r="A1583" s="66" t="s">
        <v>872</v>
      </c>
      <c r="B1583" s="25">
        <v>53.242208152205784</v>
      </c>
      <c r="C1583" s="25">
        <v>49.947373801753216</v>
      </c>
      <c r="D1583" s="25">
        <v>50.576351802596704</v>
      </c>
      <c r="E1583" s="25">
        <v>49.152489885175804</v>
      </c>
      <c r="F1583" s="28">
        <v>41.452671763231997</v>
      </c>
      <c r="G1583" s="50">
        <v>38.950249261278394</v>
      </c>
      <c r="H1583" s="50">
        <v>35.950412092617412</v>
      </c>
      <c r="I1583" s="50">
        <v>36.437636615014824</v>
      </c>
      <c r="J1583" s="50">
        <v>35.393101980699058</v>
      </c>
      <c r="K1583" s="50">
        <v>28.721987314979515</v>
      </c>
    </row>
    <row r="1584" spans="1:11">
      <c r="A1584" s="66" t="s">
        <v>5</v>
      </c>
      <c r="B1584" s="15">
        <v>54.785637285648505</v>
      </c>
      <c r="C1584" s="15">
        <v>47.976025144377822</v>
      </c>
      <c r="D1584" s="15">
        <v>47.422136691935115</v>
      </c>
      <c r="E1584" s="15">
        <v>45.835949203801675</v>
      </c>
      <c r="F1584" s="48">
        <v>37.586939441712943</v>
      </c>
      <c r="G1584" s="49">
        <v>50.705464806679494</v>
      </c>
      <c r="H1584" s="49">
        <v>44.386979888582857</v>
      </c>
      <c r="I1584" s="49">
        <v>44.057327811382983</v>
      </c>
      <c r="J1584" s="49">
        <v>42.530454813214689</v>
      </c>
      <c r="K1584" s="49">
        <v>34.705772133328871</v>
      </c>
    </row>
    <row r="1585" spans="1:11">
      <c r="A1585" s="66" t="s">
        <v>873</v>
      </c>
      <c r="B1585" s="15">
        <v>69.219879006190681</v>
      </c>
      <c r="C1585" s="15">
        <v>58.996266065340983</v>
      </c>
      <c r="D1585" s="15">
        <v>55.768092326911209</v>
      </c>
      <c r="E1585" s="15">
        <v>46.614047888024203</v>
      </c>
      <c r="F1585" s="48">
        <v>27.562640691174273</v>
      </c>
      <c r="G1585" s="49">
        <v>68.601261023274091</v>
      </c>
      <c r="H1585" s="49">
        <v>58.79791640090226</v>
      </c>
      <c r="I1585" s="49">
        <v>56.128378580341192</v>
      </c>
      <c r="J1585" s="49">
        <v>47.600901114369854</v>
      </c>
      <c r="K1585" s="49">
        <v>28.309592991066236</v>
      </c>
    </row>
    <row r="1586" spans="1:11">
      <c r="A1586" s="66" t="s">
        <v>874</v>
      </c>
      <c r="B1586" s="15">
        <v>125.47600553695769</v>
      </c>
      <c r="C1586" s="15">
        <v>127.67832696748286</v>
      </c>
      <c r="D1586" s="15">
        <v>131.28856418779543</v>
      </c>
      <c r="E1586" s="15">
        <v>125.66463805369739</v>
      </c>
      <c r="F1586" s="48">
        <v>119.46086907926919</v>
      </c>
      <c r="G1586" s="49">
        <v>124.96433258157835</v>
      </c>
      <c r="H1586" s="49">
        <v>126.9691876593789</v>
      </c>
      <c r="I1586" s="49">
        <v>131.35789213360965</v>
      </c>
      <c r="J1586" s="49">
        <v>125.61940757009414</v>
      </c>
      <c r="K1586" s="49">
        <v>113.93567009338925</v>
      </c>
    </row>
    <row r="1587" spans="1:11">
      <c r="A1587" s="66" t="s">
        <v>6</v>
      </c>
      <c r="B1587" s="15">
        <v>222.62011785593521</v>
      </c>
      <c r="C1587" s="15">
        <v>228.69687305307761</v>
      </c>
      <c r="D1587" s="15">
        <v>115.01940129159219</v>
      </c>
      <c r="E1587" s="15">
        <v>105.62191311425464</v>
      </c>
      <c r="F1587" s="48">
        <v>95.612644369955319</v>
      </c>
      <c r="G1587" s="49">
        <v>96.313055989210355</v>
      </c>
      <c r="H1587" s="49">
        <v>98.026841781849967</v>
      </c>
      <c r="I1587" s="49">
        <v>95.283343413808367</v>
      </c>
      <c r="J1587" s="49">
        <v>86.512424504470715</v>
      </c>
      <c r="K1587" s="49">
        <v>78.537993228552594</v>
      </c>
    </row>
    <row r="1588" spans="1:11">
      <c r="A1588" s="66" t="s">
        <v>875</v>
      </c>
      <c r="B1588" s="15">
        <v>55.773858980607038</v>
      </c>
      <c r="C1588" s="15">
        <v>46.588909755213699</v>
      </c>
      <c r="D1588" s="15">
        <v>40.025892246584661</v>
      </c>
      <c r="E1588" s="15">
        <v>35.970593601520875</v>
      </c>
      <c r="F1588" s="48">
        <v>30.601330250949065</v>
      </c>
      <c r="G1588" s="49" t="s">
        <v>989</v>
      </c>
      <c r="H1588" s="49" t="s">
        <v>989</v>
      </c>
      <c r="I1588" s="49" t="s">
        <v>989</v>
      </c>
      <c r="J1588" s="49" t="s">
        <v>989</v>
      </c>
      <c r="K1588" s="49" t="s">
        <v>989</v>
      </c>
    </row>
    <row r="1589" spans="1:11">
      <c r="A1589" s="66" t="s">
        <v>7</v>
      </c>
      <c r="B1589" s="15">
        <v>61.844415618996244</v>
      </c>
      <c r="C1589" s="15">
        <v>57.20206685860763</v>
      </c>
      <c r="D1589" s="15">
        <v>57.606369025508336</v>
      </c>
      <c r="E1589" s="15">
        <v>54.531087832488545</v>
      </c>
      <c r="F1589" s="48">
        <v>38.185737006777089</v>
      </c>
      <c r="G1589" s="49">
        <v>54.54385148864548</v>
      </c>
      <c r="H1589" s="49">
        <v>50.298465403794118</v>
      </c>
      <c r="I1589" s="49">
        <v>50.818474691907511</v>
      </c>
      <c r="J1589" s="49">
        <v>48.283747236054808</v>
      </c>
      <c r="K1589" s="49">
        <v>33.83241503054596</v>
      </c>
    </row>
    <row r="1590" spans="1:11">
      <c r="A1590" s="66" t="s">
        <v>8</v>
      </c>
      <c r="B1590" s="15">
        <v>115.61929808113273</v>
      </c>
      <c r="C1590" s="15">
        <v>104.87873578988432</v>
      </c>
      <c r="D1590" s="15">
        <v>103.11845566405837</v>
      </c>
      <c r="E1590" s="15">
        <v>99.042449661916109</v>
      </c>
      <c r="F1590" s="48">
        <v>85.165174867329782</v>
      </c>
      <c r="G1590" s="49">
        <v>88.364359402616103</v>
      </c>
      <c r="H1590" s="49">
        <v>81.421202375446754</v>
      </c>
      <c r="I1590" s="49">
        <v>80.352794421795281</v>
      </c>
      <c r="J1590" s="49">
        <v>77.459313296891722</v>
      </c>
      <c r="K1590" s="49">
        <v>68.798911475182294</v>
      </c>
    </row>
    <row r="1591" spans="1:11">
      <c r="A1591" s="66" t="s">
        <v>876</v>
      </c>
      <c r="B1591" s="15">
        <v>66.251209701504862</v>
      </c>
      <c r="C1591" s="15">
        <v>67.400031629820461</v>
      </c>
      <c r="D1591" s="15">
        <v>66.881573389405148</v>
      </c>
      <c r="E1591" s="15">
        <v>60.677953431494849</v>
      </c>
      <c r="F1591" s="48">
        <v>50.512448953281599</v>
      </c>
      <c r="G1591" s="49">
        <v>23.278209362087527</v>
      </c>
      <c r="H1591" s="49">
        <v>20.836661147129288</v>
      </c>
      <c r="I1591" s="49">
        <v>20.303434569981519</v>
      </c>
      <c r="J1591" s="49">
        <v>18.658773805896995</v>
      </c>
      <c r="K1591" s="49">
        <v>15.684050605819026</v>
      </c>
    </row>
    <row r="1592" spans="1:11">
      <c r="A1592" s="65" t="s">
        <v>9</v>
      </c>
      <c r="B1592" s="15">
        <v>81.261576893459406</v>
      </c>
      <c r="C1592" s="15">
        <v>76.767843638922798</v>
      </c>
      <c r="D1592" s="15">
        <v>75.508456130704658</v>
      </c>
      <c r="E1592" s="15">
        <v>76.718779860261634</v>
      </c>
      <c r="F1592" s="48">
        <v>68.788256421371116</v>
      </c>
      <c r="G1592" s="49">
        <v>73.423073722863336</v>
      </c>
      <c r="H1592" s="49">
        <v>69.342768155372269</v>
      </c>
      <c r="I1592" s="49">
        <v>69.344934793137298</v>
      </c>
      <c r="J1592" s="49">
        <v>70.702961116190679</v>
      </c>
      <c r="K1592" s="49">
        <v>65.123794681532971</v>
      </c>
    </row>
    <row r="1593" spans="1:11">
      <c r="A1593" s="65" t="s">
        <v>176</v>
      </c>
      <c r="B1593" s="15">
        <v>55.906252089419667</v>
      </c>
      <c r="C1593" s="15">
        <v>56.680643480893927</v>
      </c>
      <c r="D1593" s="15">
        <v>56.542290772436637</v>
      </c>
      <c r="E1593" s="15">
        <v>57.223818982832668</v>
      </c>
      <c r="F1593" s="48" t="s">
        <v>989</v>
      </c>
      <c r="G1593" s="49">
        <v>37.685512619857526</v>
      </c>
      <c r="H1593" s="49">
        <v>38.204117778998089</v>
      </c>
      <c r="I1593" s="49">
        <v>38.03355182360837</v>
      </c>
      <c r="J1593" s="49">
        <v>38.289667496930605</v>
      </c>
      <c r="K1593" s="49" t="s">
        <v>989</v>
      </c>
    </row>
    <row r="1594" spans="1:11" ht="14.25">
      <c r="A1594" s="85" t="s">
        <v>1291</v>
      </c>
      <c r="B1594" s="47">
        <v>75.959150465934528</v>
      </c>
      <c r="C1594" s="47">
        <v>77.768983089517704</v>
      </c>
      <c r="D1594" s="47">
        <v>85.547424917127159</v>
      </c>
      <c r="E1594" s="47">
        <v>88.019667168579474</v>
      </c>
      <c r="F1594" s="53">
        <v>53.173847824789092</v>
      </c>
      <c r="G1594" s="54">
        <v>47.343239073203733</v>
      </c>
      <c r="H1594" s="54">
        <v>46.651904954626467</v>
      </c>
      <c r="I1594" s="54">
        <v>45.962840779428106</v>
      </c>
      <c r="J1594" s="54">
        <v>45.694453130802444</v>
      </c>
      <c r="K1594" s="54">
        <v>43.824498407485102</v>
      </c>
    </row>
    <row r="1595" spans="1:11">
      <c r="A1595" s="8"/>
    </row>
    <row r="1596" spans="1:11">
      <c r="A1596" s="8"/>
    </row>
    <row r="1597" spans="1:11">
      <c r="A1597" s="8"/>
    </row>
    <row r="1598" spans="1:11">
      <c r="A1598" s="953" t="s">
        <v>512</v>
      </c>
      <c r="B1598" s="953"/>
      <c r="C1598" s="953"/>
      <c r="D1598" s="953"/>
      <c r="E1598" s="953"/>
      <c r="F1598" s="953"/>
      <c r="G1598" s="953"/>
      <c r="H1598" s="953"/>
      <c r="I1598" s="953"/>
      <c r="J1598" s="953"/>
      <c r="K1598" s="953"/>
    </row>
    <row r="1599" spans="1:11">
      <c r="A1599" s="8"/>
    </row>
    <row r="1600" spans="1:11" ht="15" customHeight="1">
      <c r="A1600" s="56"/>
      <c r="B1600" s="946" t="s">
        <v>409</v>
      </c>
      <c r="C1600" s="946"/>
      <c r="D1600" s="946"/>
      <c r="E1600" s="946"/>
      <c r="F1600" s="947"/>
      <c r="G1600" s="946" t="s">
        <v>410</v>
      </c>
      <c r="H1600" s="946"/>
      <c r="I1600" s="946"/>
      <c r="J1600" s="946"/>
      <c r="K1600" s="946"/>
    </row>
    <row r="1601" spans="1:11">
      <c r="A1601" s="59"/>
      <c r="B1601" s="231">
        <v>40544</v>
      </c>
      <c r="C1601" s="231">
        <v>40909</v>
      </c>
      <c r="D1601" s="231">
        <v>41275</v>
      </c>
      <c r="E1601" s="231">
        <v>41640</v>
      </c>
      <c r="F1601" s="232">
        <v>42005</v>
      </c>
      <c r="G1601" s="231">
        <v>40544</v>
      </c>
      <c r="H1601" s="231">
        <v>40909</v>
      </c>
      <c r="I1601" s="231">
        <v>41275</v>
      </c>
      <c r="J1601" s="231">
        <v>41640</v>
      </c>
      <c r="K1601" s="231">
        <v>42005</v>
      </c>
    </row>
    <row r="1602" spans="1:11">
      <c r="A1602" s="63" t="s">
        <v>33</v>
      </c>
      <c r="B1602" s="49" t="s">
        <v>989</v>
      </c>
      <c r="C1602" s="49" t="s">
        <v>989</v>
      </c>
      <c r="D1602" s="49" t="s">
        <v>989</v>
      </c>
      <c r="E1602" s="49" t="s">
        <v>989</v>
      </c>
      <c r="F1602" s="51" t="s">
        <v>989</v>
      </c>
      <c r="G1602" s="49">
        <v>149.93584440254318</v>
      </c>
      <c r="H1602" s="49">
        <v>146.77646585755551</v>
      </c>
      <c r="I1602" s="49">
        <v>131.46841972590681</v>
      </c>
      <c r="J1602" s="49">
        <v>120.52439002917481</v>
      </c>
      <c r="K1602" s="49">
        <v>96.681234966389269</v>
      </c>
    </row>
    <row r="1603" spans="1:11">
      <c r="A1603" s="66" t="s">
        <v>495</v>
      </c>
      <c r="B1603" s="49">
        <v>134.35435631412909</v>
      </c>
      <c r="C1603" s="49">
        <v>120.62681551009122</v>
      </c>
      <c r="D1603" s="49">
        <v>119.96034254887128</v>
      </c>
      <c r="E1603" s="49">
        <v>116.03584805794</v>
      </c>
      <c r="F1603" s="51">
        <v>93.438566448776584</v>
      </c>
      <c r="G1603" s="49" t="s">
        <v>989</v>
      </c>
      <c r="H1603" s="49" t="s">
        <v>989</v>
      </c>
      <c r="I1603" s="49" t="s">
        <v>989</v>
      </c>
      <c r="J1603" s="49">
        <v>241.6818683609217</v>
      </c>
      <c r="K1603" s="49">
        <v>208.22472645904622</v>
      </c>
    </row>
    <row r="1604" spans="1:11">
      <c r="A1604" s="66" t="s">
        <v>497</v>
      </c>
      <c r="B1604" s="49" t="s">
        <v>989</v>
      </c>
      <c r="C1604" s="49" t="s">
        <v>989</v>
      </c>
      <c r="D1604" s="49" t="s">
        <v>989</v>
      </c>
      <c r="E1604" s="49" t="s">
        <v>989</v>
      </c>
      <c r="F1604" s="51" t="s">
        <v>989</v>
      </c>
      <c r="G1604" s="49">
        <v>63.754700060869794</v>
      </c>
      <c r="H1604" s="49">
        <v>54.485197897673778</v>
      </c>
      <c r="I1604" s="49">
        <v>50.276583376549262</v>
      </c>
      <c r="J1604" s="49">
        <v>47.91946778987694</v>
      </c>
      <c r="K1604" s="49">
        <v>35.911807685281502</v>
      </c>
    </row>
    <row r="1605" spans="1:11">
      <c r="A1605" s="66" t="s">
        <v>496</v>
      </c>
      <c r="B1605" s="107" t="s">
        <v>989</v>
      </c>
      <c r="C1605" s="107" t="s">
        <v>989</v>
      </c>
      <c r="D1605" s="107" t="s">
        <v>989</v>
      </c>
      <c r="E1605" s="107" t="s">
        <v>989</v>
      </c>
      <c r="F1605" s="109" t="s">
        <v>989</v>
      </c>
      <c r="G1605" s="49">
        <v>108.52555482836156</v>
      </c>
      <c r="H1605" s="49">
        <v>113.77158425575583</v>
      </c>
      <c r="I1605" s="49">
        <v>101.65115282628307</v>
      </c>
      <c r="J1605" s="49">
        <v>93.775533762949905</v>
      </c>
      <c r="K1605" s="49">
        <v>79.85145972275879</v>
      </c>
    </row>
    <row r="1606" spans="1:11">
      <c r="A1606" s="66" t="s">
        <v>498</v>
      </c>
      <c r="B1606" s="107" t="s">
        <v>989</v>
      </c>
      <c r="C1606" s="107" t="s">
        <v>989</v>
      </c>
      <c r="D1606" s="107" t="s">
        <v>989</v>
      </c>
      <c r="E1606" s="107" t="s">
        <v>989</v>
      </c>
      <c r="F1606" s="109" t="s">
        <v>989</v>
      </c>
      <c r="G1606" s="49" t="s">
        <v>989</v>
      </c>
      <c r="H1606" s="49" t="s">
        <v>989</v>
      </c>
      <c r="I1606" s="49" t="s">
        <v>989</v>
      </c>
      <c r="J1606" s="49" t="s">
        <v>989</v>
      </c>
      <c r="K1606" s="49" t="s">
        <v>989</v>
      </c>
    </row>
    <row r="1607" spans="1:11">
      <c r="A1607" s="66" t="s">
        <v>158</v>
      </c>
      <c r="B1607" s="107" t="s">
        <v>989</v>
      </c>
      <c r="C1607" s="107" t="s">
        <v>989</v>
      </c>
      <c r="D1607" s="107" t="s">
        <v>989</v>
      </c>
      <c r="E1607" s="107">
        <v>75.818858740594919</v>
      </c>
      <c r="F1607" s="109">
        <v>64.300002329097808</v>
      </c>
      <c r="G1607" s="50" t="s">
        <v>989</v>
      </c>
      <c r="H1607" s="50" t="s">
        <v>989</v>
      </c>
      <c r="I1607" s="50" t="s">
        <v>989</v>
      </c>
      <c r="J1607" s="50">
        <v>86.087934758173574</v>
      </c>
      <c r="K1607" s="50">
        <v>58.892616913892859</v>
      </c>
    </row>
    <row r="1608" spans="1:11">
      <c r="A1608" s="853" t="s">
        <v>159</v>
      </c>
      <c r="B1608" s="50">
        <v>127.04421293570714</v>
      </c>
      <c r="C1608" s="50">
        <v>112.77096364820743</v>
      </c>
      <c r="D1608" s="50">
        <v>109.1300433618957</v>
      </c>
      <c r="E1608" s="50">
        <v>137.48371596347309</v>
      </c>
      <c r="F1608" s="52">
        <v>100.33668621599442</v>
      </c>
      <c r="G1608" s="49">
        <v>107.85795530745497</v>
      </c>
      <c r="H1608" s="49">
        <v>97.065279509893102</v>
      </c>
      <c r="I1608" s="49">
        <v>89.631469350815436</v>
      </c>
      <c r="J1608" s="49">
        <v>88.835252513584308</v>
      </c>
      <c r="K1608" s="49">
        <v>72.378807101043876</v>
      </c>
    </row>
    <row r="1609" spans="1:11">
      <c r="A1609" s="66" t="s">
        <v>693</v>
      </c>
      <c r="B1609" s="50" t="s">
        <v>989</v>
      </c>
      <c r="C1609" s="50" t="s">
        <v>989</v>
      </c>
      <c r="D1609" s="50" t="s">
        <v>989</v>
      </c>
      <c r="E1609" s="50" t="s">
        <v>989</v>
      </c>
      <c r="F1609" s="52" t="s">
        <v>989</v>
      </c>
      <c r="G1609" s="50">
        <v>133.95772786613719</v>
      </c>
      <c r="H1609" s="50">
        <v>134.18282687114538</v>
      </c>
      <c r="I1609" s="50">
        <v>133.88683831327569</v>
      </c>
      <c r="J1609" s="50">
        <v>138.80639140494287</v>
      </c>
      <c r="K1609" s="50">
        <v>139.44177439476113</v>
      </c>
    </row>
    <row r="1610" spans="1:11">
      <c r="A1610" s="66" t="s">
        <v>924</v>
      </c>
      <c r="B1610" s="50">
        <v>171.9443888136079</v>
      </c>
      <c r="C1610" s="50">
        <v>149.20939244037962</v>
      </c>
      <c r="D1610" s="50">
        <v>148.90625719193866</v>
      </c>
      <c r="E1610" s="50">
        <v>140.68676151795196</v>
      </c>
      <c r="F1610" s="52">
        <v>133.1965539592766</v>
      </c>
      <c r="G1610" s="50">
        <v>47.541537699388321</v>
      </c>
      <c r="H1610" s="50">
        <v>58.264499707046539</v>
      </c>
      <c r="I1610" s="50">
        <v>51.843759682608436</v>
      </c>
      <c r="J1610" s="50">
        <v>50.863495674636802</v>
      </c>
      <c r="K1610" s="50">
        <v>48.026620871796808</v>
      </c>
    </row>
    <row r="1611" spans="1:11">
      <c r="A1611" s="66" t="s">
        <v>119</v>
      </c>
      <c r="B1611" s="107" t="s">
        <v>989</v>
      </c>
      <c r="C1611" s="107" t="s">
        <v>989</v>
      </c>
      <c r="D1611" s="107" t="s">
        <v>989</v>
      </c>
      <c r="E1611" s="107" t="s">
        <v>989</v>
      </c>
      <c r="F1611" s="109" t="s">
        <v>989</v>
      </c>
      <c r="G1611" s="50">
        <v>131.97838578800616</v>
      </c>
      <c r="H1611" s="50">
        <v>118.44733719376902</v>
      </c>
      <c r="I1611" s="50">
        <v>114.91173445569757</v>
      </c>
      <c r="J1611" s="50">
        <v>111.04809138984554</v>
      </c>
      <c r="K1611" s="50" t="s">
        <v>989</v>
      </c>
    </row>
    <row r="1612" spans="1:11">
      <c r="A1612" s="66" t="s">
        <v>4</v>
      </c>
      <c r="B1612" s="107" t="s">
        <v>989</v>
      </c>
      <c r="C1612" s="107" t="s">
        <v>989</v>
      </c>
      <c r="D1612" s="107" t="s">
        <v>989</v>
      </c>
      <c r="E1612" s="107" t="s">
        <v>989</v>
      </c>
      <c r="F1612" s="109" t="s">
        <v>989</v>
      </c>
      <c r="G1612" s="50">
        <v>77.539961901563501</v>
      </c>
      <c r="H1612" s="50">
        <v>74.870956475021273</v>
      </c>
      <c r="I1612" s="50" t="s">
        <v>989</v>
      </c>
      <c r="J1612" s="50" t="s">
        <v>989</v>
      </c>
      <c r="K1612" s="50" t="s">
        <v>989</v>
      </c>
    </row>
    <row r="1613" spans="1:11">
      <c r="A1613" s="66" t="s">
        <v>871</v>
      </c>
      <c r="B1613" s="107" t="s">
        <v>989</v>
      </c>
      <c r="C1613" s="107" t="s">
        <v>989</v>
      </c>
      <c r="D1613" s="107" t="s">
        <v>989</v>
      </c>
      <c r="E1613" s="107" t="s">
        <v>989</v>
      </c>
      <c r="F1613" s="109" t="s">
        <v>989</v>
      </c>
      <c r="G1613" s="50">
        <v>64.024903813253303</v>
      </c>
      <c r="H1613" s="50">
        <v>58.684590546085772</v>
      </c>
      <c r="I1613" s="50">
        <v>56.943472712924716</v>
      </c>
      <c r="J1613" s="50">
        <v>56.075650952958554</v>
      </c>
      <c r="K1613" s="50">
        <v>50.185786835968621</v>
      </c>
    </row>
    <row r="1614" spans="1:11">
      <c r="A1614" s="66" t="s">
        <v>872</v>
      </c>
      <c r="B1614" s="107" t="s">
        <v>989</v>
      </c>
      <c r="C1614" s="107" t="s">
        <v>989</v>
      </c>
      <c r="D1614" s="107" t="s">
        <v>989</v>
      </c>
      <c r="E1614" s="107" t="s">
        <v>989</v>
      </c>
      <c r="F1614" s="109" t="s">
        <v>989</v>
      </c>
      <c r="G1614" s="50">
        <v>74.834427354842575</v>
      </c>
      <c r="H1614" s="50">
        <v>71.919645147982862</v>
      </c>
      <c r="I1614" s="50">
        <v>75.089806288178053</v>
      </c>
      <c r="J1614" s="50">
        <v>75.511132975420537</v>
      </c>
      <c r="K1614" s="50">
        <v>69.326710767051679</v>
      </c>
    </row>
    <row r="1615" spans="1:11">
      <c r="A1615" s="66" t="s">
        <v>5</v>
      </c>
      <c r="B1615" s="49">
        <v>140.94438022257017</v>
      </c>
      <c r="C1615" s="49">
        <v>128.90015303571195</v>
      </c>
      <c r="D1615" s="49">
        <v>124.19517720689851</v>
      </c>
      <c r="E1615" s="49">
        <v>122.35818591366223</v>
      </c>
      <c r="F1615" s="51">
        <v>105.30861741852269</v>
      </c>
      <c r="G1615" s="107" t="s">
        <v>989</v>
      </c>
      <c r="H1615" s="107" t="s">
        <v>989</v>
      </c>
      <c r="I1615" s="107" t="s">
        <v>989</v>
      </c>
      <c r="J1615" s="107" t="s">
        <v>989</v>
      </c>
      <c r="K1615" s="107" t="s">
        <v>989</v>
      </c>
    </row>
    <row r="1616" spans="1:11">
      <c r="A1616" s="66" t="s">
        <v>873</v>
      </c>
      <c r="B1616" s="49" t="s">
        <v>989</v>
      </c>
      <c r="C1616" s="49" t="s">
        <v>989</v>
      </c>
      <c r="D1616" s="49" t="s">
        <v>989</v>
      </c>
      <c r="E1616" s="49" t="s">
        <v>989</v>
      </c>
      <c r="F1616" s="51" t="s">
        <v>989</v>
      </c>
      <c r="G1616" s="107">
        <v>78.371892208920215</v>
      </c>
      <c r="H1616" s="107">
        <v>61.339774645024946</v>
      </c>
      <c r="I1616" s="107">
        <v>52.326257317779145</v>
      </c>
      <c r="J1616" s="107">
        <v>38.190940819718271</v>
      </c>
      <c r="K1616" s="107">
        <v>20.612484140985703</v>
      </c>
    </row>
    <row r="1617" spans="1:11">
      <c r="A1617" s="66" t="s">
        <v>874</v>
      </c>
      <c r="B1617" s="49" t="s">
        <v>989</v>
      </c>
      <c r="C1617" s="49" t="s">
        <v>989</v>
      </c>
      <c r="D1617" s="49" t="s">
        <v>989</v>
      </c>
      <c r="E1617" s="49" t="s">
        <v>989</v>
      </c>
      <c r="F1617" s="51" t="s">
        <v>989</v>
      </c>
      <c r="G1617" s="107">
        <v>143.74632073140597</v>
      </c>
      <c r="H1617" s="107">
        <v>148.55961512027491</v>
      </c>
      <c r="I1617" s="107">
        <v>129.60708470388622</v>
      </c>
      <c r="J1617" s="107">
        <v>126.70763736709684</v>
      </c>
      <c r="K1617" s="107">
        <v>127.9298904538341</v>
      </c>
    </row>
    <row r="1618" spans="1:11">
      <c r="A1618" s="66" t="s">
        <v>6</v>
      </c>
      <c r="B1618" s="107" t="s">
        <v>989</v>
      </c>
      <c r="C1618" s="107" t="s">
        <v>989</v>
      </c>
      <c r="D1618" s="107" t="s">
        <v>989</v>
      </c>
      <c r="E1618" s="107" t="s">
        <v>989</v>
      </c>
      <c r="F1618" s="109" t="s">
        <v>989</v>
      </c>
      <c r="G1618" s="49" t="s">
        <v>989</v>
      </c>
      <c r="H1618" s="49" t="s">
        <v>989</v>
      </c>
      <c r="I1618" s="49">
        <v>135.30831491943661</v>
      </c>
      <c r="J1618" s="49">
        <v>125.18378124010319</v>
      </c>
      <c r="K1618" s="49">
        <v>112.17038702008787</v>
      </c>
    </row>
    <row r="1619" spans="1:11">
      <c r="A1619" s="66" t="s">
        <v>875</v>
      </c>
      <c r="B1619" s="107" t="s">
        <v>989</v>
      </c>
      <c r="C1619" s="107" t="s">
        <v>989</v>
      </c>
      <c r="D1619" s="107" t="s">
        <v>989</v>
      </c>
      <c r="E1619" s="107" t="s">
        <v>989</v>
      </c>
      <c r="F1619" s="109" t="s">
        <v>989</v>
      </c>
      <c r="G1619" s="49" t="s">
        <v>989</v>
      </c>
      <c r="H1619" s="49" t="s">
        <v>989</v>
      </c>
      <c r="I1619" s="49" t="s">
        <v>989</v>
      </c>
      <c r="J1619" s="49" t="s">
        <v>989</v>
      </c>
      <c r="K1619" s="49" t="s">
        <v>989</v>
      </c>
    </row>
    <row r="1620" spans="1:11">
      <c r="A1620" s="66" t="s">
        <v>7</v>
      </c>
      <c r="B1620" s="49">
        <v>128.32457260976818</v>
      </c>
      <c r="C1620" s="49">
        <v>113.23837543133024</v>
      </c>
      <c r="D1620" s="49">
        <v>127.95144430526034</v>
      </c>
      <c r="E1620" s="49">
        <v>118.09139441498266</v>
      </c>
      <c r="F1620" s="51">
        <v>79.334428730786826</v>
      </c>
      <c r="G1620" s="49">
        <v>91.106320360890066</v>
      </c>
      <c r="H1620" s="49">
        <v>87.1307237268135</v>
      </c>
      <c r="I1620" s="49">
        <v>86.066848893718827</v>
      </c>
      <c r="J1620" s="49">
        <v>80.938474837653345</v>
      </c>
      <c r="K1620" s="49">
        <v>55.622841757672653</v>
      </c>
    </row>
    <row r="1621" spans="1:11">
      <c r="A1621" s="66" t="s">
        <v>8</v>
      </c>
      <c r="B1621" s="107" t="s">
        <v>989</v>
      </c>
      <c r="C1621" s="107" t="s">
        <v>989</v>
      </c>
      <c r="D1621" s="107" t="s">
        <v>989</v>
      </c>
      <c r="E1621" s="107" t="s">
        <v>989</v>
      </c>
      <c r="F1621" s="109" t="s">
        <v>989</v>
      </c>
      <c r="G1621" s="49">
        <v>173.02638215072122</v>
      </c>
      <c r="H1621" s="49">
        <v>152.23851065465931</v>
      </c>
      <c r="I1621" s="49">
        <v>146.79425782587916</v>
      </c>
      <c r="J1621" s="49">
        <v>139.75520208885547</v>
      </c>
      <c r="K1621" s="49">
        <v>122.09344292767717</v>
      </c>
    </row>
    <row r="1622" spans="1:11">
      <c r="A1622" s="66" t="s">
        <v>876</v>
      </c>
      <c r="B1622" s="107" t="s">
        <v>989</v>
      </c>
      <c r="C1622" s="107" t="s">
        <v>989</v>
      </c>
      <c r="D1622" s="107" t="s">
        <v>989</v>
      </c>
      <c r="E1622" s="107" t="s">
        <v>989</v>
      </c>
      <c r="F1622" s="109" t="s">
        <v>989</v>
      </c>
      <c r="G1622" s="49">
        <v>72.325402861408961</v>
      </c>
      <c r="H1622" s="49">
        <v>75.790090116102434</v>
      </c>
      <c r="I1622" s="49">
        <v>77.011058106628568</v>
      </c>
      <c r="J1622" s="49">
        <v>71.717135965409781</v>
      </c>
      <c r="K1622" s="49">
        <v>60.906238311353555</v>
      </c>
    </row>
    <row r="1623" spans="1:11">
      <c r="A1623" s="65" t="s">
        <v>9</v>
      </c>
      <c r="B1623" s="49">
        <v>157.91686295910941</v>
      </c>
      <c r="C1623" s="49">
        <v>146.43450704274773</v>
      </c>
      <c r="D1623" s="49">
        <v>138.48828003836903</v>
      </c>
      <c r="E1623" s="49">
        <v>140.75417578205068</v>
      </c>
      <c r="F1623" s="51">
        <v>121.02483400703819</v>
      </c>
      <c r="G1623" s="49">
        <v>97.793673099454395</v>
      </c>
      <c r="H1623" s="49">
        <v>94.026448896336007</v>
      </c>
      <c r="I1623" s="49">
        <v>90.168337056020292</v>
      </c>
      <c r="J1623" s="49">
        <v>92.175188040699638</v>
      </c>
      <c r="K1623" s="49">
        <v>82.859793543967257</v>
      </c>
    </row>
    <row r="1624" spans="1:11">
      <c r="A1624" s="65" t="s">
        <v>176</v>
      </c>
      <c r="B1624" s="108" t="s">
        <v>989</v>
      </c>
      <c r="C1624" s="108" t="s">
        <v>989</v>
      </c>
      <c r="D1624" s="108" t="s">
        <v>989</v>
      </c>
      <c r="E1624" s="108" t="s">
        <v>989</v>
      </c>
      <c r="F1624" s="206" t="s">
        <v>989</v>
      </c>
      <c r="G1624" s="49">
        <v>92.682806283412546</v>
      </c>
      <c r="H1624" s="49">
        <v>93.122411465444245</v>
      </c>
      <c r="I1624" s="49">
        <v>93.311276361096034</v>
      </c>
      <c r="J1624" s="49">
        <v>94.096233036891178</v>
      </c>
      <c r="K1624" s="49" t="s">
        <v>989</v>
      </c>
    </row>
    <row r="1625" spans="1:11" ht="14.25">
      <c r="A1625" s="85" t="s">
        <v>1291</v>
      </c>
      <c r="B1625" s="54">
        <v>139.40727299589156</v>
      </c>
      <c r="C1625" s="54">
        <v>125.60836403263372</v>
      </c>
      <c r="D1625" s="54">
        <v>120.61276351243798</v>
      </c>
      <c r="E1625" s="54">
        <v>105.88473161418446</v>
      </c>
      <c r="F1625" s="55">
        <v>99.692566261119637</v>
      </c>
      <c r="G1625" s="54">
        <v>88.428864955764567</v>
      </c>
      <c r="H1625" s="54">
        <v>86.267882476799059</v>
      </c>
      <c r="I1625" s="54">
        <v>92.805207450220848</v>
      </c>
      <c r="J1625" s="54">
        <v>90.937473672007528</v>
      </c>
      <c r="K1625" s="54">
        <v>72.630615175362124</v>
      </c>
    </row>
    <row r="1626" spans="1:11" ht="14.25" customHeight="1">
      <c r="A1626" s="954" t="s">
        <v>334</v>
      </c>
      <c r="B1626" s="955"/>
      <c r="C1626" s="955"/>
      <c r="D1626" s="955"/>
      <c r="E1626" s="955"/>
      <c r="F1626" s="955"/>
      <c r="G1626" s="955"/>
      <c r="H1626" s="955"/>
      <c r="I1626" s="955"/>
      <c r="J1626" s="955"/>
      <c r="K1626" s="955"/>
    </row>
    <row r="1627" spans="1:11" ht="14.25" customHeight="1">
      <c r="A1627" s="956" t="s">
        <v>1093</v>
      </c>
      <c r="B1627" s="957"/>
      <c r="C1627" s="957"/>
      <c r="D1627" s="957"/>
      <c r="E1627" s="957"/>
      <c r="F1627" s="957"/>
      <c r="G1627" s="957"/>
      <c r="H1627" s="957"/>
      <c r="I1627" s="957"/>
      <c r="J1627" s="957"/>
      <c r="K1627" s="957"/>
    </row>
    <row r="1628" spans="1:11">
      <c r="A1628" s="8"/>
    </row>
    <row r="1629" spans="1:11">
      <c r="A1629" s="8"/>
    </row>
    <row r="1630" spans="1:11">
      <c r="A1630" s="8"/>
    </row>
    <row r="1631" spans="1:11">
      <c r="A1631" s="8"/>
    </row>
    <row r="1632" spans="1:11">
      <c r="A1632" s="953" t="s">
        <v>347</v>
      </c>
      <c r="B1632" s="953"/>
      <c r="C1632" s="953"/>
      <c r="D1632" s="953"/>
      <c r="E1632" s="953"/>
      <c r="F1632" s="953"/>
      <c r="G1632" s="953"/>
      <c r="H1632" s="953"/>
      <c r="I1632" s="953"/>
      <c r="J1632" s="953"/>
      <c r="K1632" s="953"/>
    </row>
    <row r="1633" spans="1:11" ht="15">
      <c r="A1633" s="948" t="s">
        <v>727</v>
      </c>
      <c r="B1633" s="948"/>
      <c r="C1633" s="948"/>
      <c r="D1633" s="948"/>
      <c r="E1633" s="948"/>
      <c r="F1633" s="948"/>
      <c r="G1633" s="948"/>
      <c r="H1633" s="948"/>
      <c r="I1633" s="948"/>
      <c r="J1633" s="948"/>
      <c r="K1633" s="948"/>
    </row>
    <row r="1634" spans="1:11" ht="14.25">
      <c r="A1634" s="64" t="s">
        <v>961</v>
      </c>
      <c r="B1634" s="92"/>
      <c r="C1634" s="92"/>
      <c r="D1634" s="92"/>
      <c r="E1634" s="92"/>
      <c r="F1634" s="92"/>
      <c r="G1634" s="92"/>
      <c r="H1634" s="92"/>
      <c r="I1634" s="92"/>
      <c r="J1634" s="92"/>
      <c r="K1634" s="93"/>
    </row>
    <row r="1635" spans="1:11">
      <c r="A1635" s="61"/>
      <c r="B1635" s="253"/>
      <c r="C1635" s="253"/>
      <c r="D1635" s="253"/>
      <c r="E1635" s="253"/>
      <c r="F1635" s="253"/>
      <c r="G1635" s="253"/>
      <c r="H1635" s="253"/>
      <c r="I1635" s="253"/>
      <c r="J1635" s="253"/>
      <c r="K1635" s="253"/>
    </row>
    <row r="1636" spans="1:11" ht="15" customHeight="1">
      <c r="A1636" s="66"/>
      <c r="B1636" s="927" t="s">
        <v>0</v>
      </c>
      <c r="C1636" s="927"/>
      <c r="D1636" s="927"/>
      <c r="E1636" s="927"/>
      <c r="F1636" s="937"/>
      <c r="G1636" s="927" t="s">
        <v>1</v>
      </c>
      <c r="H1636" s="927"/>
      <c r="I1636" s="927"/>
      <c r="J1636" s="927"/>
      <c r="K1636" s="927"/>
    </row>
    <row r="1637" spans="1:11">
      <c r="A1637" s="67"/>
      <c r="B1637" s="231">
        <v>40544</v>
      </c>
      <c r="C1637" s="231">
        <v>40909</v>
      </c>
      <c r="D1637" s="231">
        <v>41275</v>
      </c>
      <c r="E1637" s="231">
        <v>41640</v>
      </c>
      <c r="F1637" s="232">
        <v>42005</v>
      </c>
      <c r="G1637" s="231">
        <v>40544</v>
      </c>
      <c r="H1637" s="231">
        <v>40909</v>
      </c>
      <c r="I1637" s="231">
        <v>41275</v>
      </c>
      <c r="J1637" s="231">
        <v>41640</v>
      </c>
      <c r="K1637" s="231">
        <v>42005</v>
      </c>
    </row>
    <row r="1638" spans="1:11">
      <c r="A1638" s="63" t="s">
        <v>33</v>
      </c>
      <c r="B1638" s="29">
        <v>317292.62329411926</v>
      </c>
      <c r="C1638" s="29">
        <v>325222.10183489241</v>
      </c>
      <c r="D1638" s="29">
        <v>321115.89152532915</v>
      </c>
      <c r="E1638" s="29">
        <v>302507.91138368333</v>
      </c>
      <c r="F1638" s="34">
        <v>256975.91325352556</v>
      </c>
      <c r="G1638" s="29">
        <v>267418.31305557041</v>
      </c>
      <c r="H1638" s="29">
        <v>267212.66481079964</v>
      </c>
      <c r="I1638" s="29">
        <v>244456.71245406597</v>
      </c>
      <c r="J1638" s="29">
        <v>215272.0849036393</v>
      </c>
      <c r="K1638" s="29">
        <v>181481.86432945245</v>
      </c>
    </row>
    <row r="1639" spans="1:11">
      <c r="A1639" s="66" t="s">
        <v>495</v>
      </c>
      <c r="B1639" s="29">
        <v>492746.93632729742</v>
      </c>
      <c r="C1639" s="29">
        <v>424690.23558557109</v>
      </c>
      <c r="D1639" s="29">
        <v>475252.68246816914</v>
      </c>
      <c r="E1639" s="29">
        <v>793958.17489688296</v>
      </c>
      <c r="F1639" s="34">
        <v>601781.04725160182</v>
      </c>
      <c r="G1639" s="29">
        <v>8456.8436558846261</v>
      </c>
      <c r="H1639" s="29">
        <v>8275.8667131714792</v>
      </c>
      <c r="I1639" s="29">
        <v>9358.7955697243178</v>
      </c>
      <c r="J1639" s="29">
        <v>14273.708224820957</v>
      </c>
      <c r="K1639" s="29">
        <v>9980.4708972354983</v>
      </c>
    </row>
    <row r="1640" spans="1:11">
      <c r="A1640" s="66" t="s">
        <v>497</v>
      </c>
      <c r="B1640" s="29">
        <v>61051.720867245123</v>
      </c>
      <c r="C1640" s="29">
        <v>64772.682595467959</v>
      </c>
      <c r="D1640" s="29">
        <v>69727.70153705898</v>
      </c>
      <c r="E1640" s="29">
        <v>67438.826058620194</v>
      </c>
      <c r="F1640" s="34">
        <v>49881.389724220535</v>
      </c>
      <c r="G1640" s="29">
        <v>7473.440057957333</v>
      </c>
      <c r="H1640" s="29">
        <v>9759.9106062726933</v>
      </c>
      <c r="I1640" s="29">
        <v>12824.313076910039</v>
      </c>
      <c r="J1640" s="29">
        <v>10525.990669116853</v>
      </c>
      <c r="K1640" s="29">
        <v>5901.8814291081653</v>
      </c>
    </row>
    <row r="1641" spans="1:11">
      <c r="A1641" s="66" t="s">
        <v>496</v>
      </c>
      <c r="B1641" s="29">
        <v>52302.05639096957</v>
      </c>
      <c r="C1641" s="29">
        <v>58929.66588036505</v>
      </c>
      <c r="D1641" s="29">
        <v>62011.547690976688</v>
      </c>
      <c r="E1641" s="29">
        <v>61745.177836372051</v>
      </c>
      <c r="F1641" s="34">
        <v>56106.280193747727</v>
      </c>
      <c r="G1641" s="29">
        <v>17142.647431752048</v>
      </c>
      <c r="H1641" s="29">
        <v>16568.599619800156</v>
      </c>
      <c r="I1641" s="29">
        <v>16908.474675897221</v>
      </c>
      <c r="J1641" s="29">
        <v>16387.22688985728</v>
      </c>
      <c r="K1641" s="29">
        <v>14776.895950010135</v>
      </c>
    </row>
    <row r="1642" spans="1:11">
      <c r="A1642" s="66" t="s">
        <v>498</v>
      </c>
      <c r="B1642" s="29">
        <v>53530.915574702885</v>
      </c>
      <c r="C1642" s="29">
        <v>73590.725860066435</v>
      </c>
      <c r="D1642" s="29">
        <v>104473.22746906233</v>
      </c>
      <c r="E1642" s="29">
        <v>128384.39346018303</v>
      </c>
      <c r="F1642" s="34" t="s">
        <v>989</v>
      </c>
      <c r="G1642" s="29" t="s">
        <v>989</v>
      </c>
      <c r="H1642" s="29" t="s">
        <v>989</v>
      </c>
      <c r="I1642" s="29" t="s">
        <v>989</v>
      </c>
      <c r="J1642" s="29" t="s">
        <v>989</v>
      </c>
      <c r="K1642" s="29" t="s">
        <v>989</v>
      </c>
    </row>
    <row r="1643" spans="1:11">
      <c r="A1643" s="66" t="s">
        <v>158</v>
      </c>
      <c r="B1643" s="30">
        <v>525493.98312781833</v>
      </c>
      <c r="C1643" s="30">
        <v>474577.23877513874</v>
      </c>
      <c r="D1643" s="30">
        <v>469741.27267700608</v>
      </c>
      <c r="E1643" s="30">
        <v>482702.89006030216</v>
      </c>
      <c r="F1643" s="44">
        <v>361382.12837063323</v>
      </c>
      <c r="G1643" s="30">
        <v>28375.166356769754</v>
      </c>
      <c r="H1643" s="30">
        <v>25798.041529379141</v>
      </c>
      <c r="I1643" s="30">
        <v>28334.233957458175</v>
      </c>
      <c r="J1643" s="30">
        <v>30402.799784246392</v>
      </c>
      <c r="K1643" s="30">
        <v>23835.545234551235</v>
      </c>
    </row>
    <row r="1644" spans="1:11">
      <c r="A1644" s="853" t="s">
        <v>159</v>
      </c>
      <c r="B1644" s="30">
        <v>988702.43392777955</v>
      </c>
      <c r="C1644" s="30">
        <v>926603.30874400935</v>
      </c>
      <c r="D1644" s="30">
        <v>938039.68697712035</v>
      </c>
      <c r="E1644" s="30">
        <v>810043.33280931704</v>
      </c>
      <c r="F1644" s="44">
        <v>710927.44393296214</v>
      </c>
      <c r="G1644" s="30">
        <v>230141.66787795347</v>
      </c>
      <c r="H1644" s="30">
        <v>211129.21229813399</v>
      </c>
      <c r="I1644" s="30">
        <v>219769.49582597974</v>
      </c>
      <c r="J1644" s="30">
        <v>52558.999440861196</v>
      </c>
      <c r="K1644" s="30">
        <v>52371.104809119483</v>
      </c>
    </row>
    <row r="1645" spans="1:11">
      <c r="A1645" s="66" t="s">
        <v>693</v>
      </c>
      <c r="B1645" s="30" t="s">
        <v>989</v>
      </c>
      <c r="C1645" s="30" t="s">
        <v>989</v>
      </c>
      <c r="D1645" s="30" t="s">
        <v>989</v>
      </c>
      <c r="E1645" s="30" t="s">
        <v>989</v>
      </c>
      <c r="F1645" s="44" t="s">
        <v>989</v>
      </c>
      <c r="G1645" s="30" t="s">
        <v>989</v>
      </c>
      <c r="H1645" s="30" t="s">
        <v>989</v>
      </c>
      <c r="I1645" s="30" t="s">
        <v>989</v>
      </c>
      <c r="J1645" s="30" t="s">
        <v>989</v>
      </c>
      <c r="K1645" s="30" t="s">
        <v>989</v>
      </c>
    </row>
    <row r="1646" spans="1:11">
      <c r="A1646" s="66" t="s">
        <v>924</v>
      </c>
      <c r="B1646" s="30">
        <v>13246.605811129635</v>
      </c>
      <c r="C1646" s="30">
        <v>10869.505996926613</v>
      </c>
      <c r="D1646" s="30">
        <v>10795.340091448108</v>
      </c>
      <c r="E1646" s="30">
        <v>10552.159354551151</v>
      </c>
      <c r="F1646" s="44">
        <v>11052.516313427619</v>
      </c>
      <c r="G1646" s="30">
        <v>14.85850301854299</v>
      </c>
      <c r="H1646" s="30">
        <v>16.636820544521338</v>
      </c>
      <c r="I1646" s="30">
        <v>17.534766659070531</v>
      </c>
      <c r="J1646" s="30">
        <v>22.502119198196063</v>
      </c>
      <c r="K1646" s="30">
        <v>20.082568956001268</v>
      </c>
    </row>
    <row r="1647" spans="1:11">
      <c r="A1647" s="66" t="s">
        <v>119</v>
      </c>
      <c r="B1647" s="30">
        <v>188201.62897709655</v>
      </c>
      <c r="C1647" s="30">
        <v>168335.35314317231</v>
      </c>
      <c r="D1647" s="30">
        <v>177100.10906764396</v>
      </c>
      <c r="E1647" s="30">
        <v>159960.90976633655</v>
      </c>
      <c r="F1647" s="44">
        <v>127323.62320705823</v>
      </c>
      <c r="G1647" s="30">
        <v>8309.8382278347672</v>
      </c>
      <c r="H1647" s="30">
        <v>8261.7958846937836</v>
      </c>
      <c r="I1647" s="30">
        <v>7862.2071501220671</v>
      </c>
      <c r="J1647" s="30">
        <v>6953.0575440126877</v>
      </c>
      <c r="K1647" s="30">
        <v>6581.1605864707863</v>
      </c>
    </row>
    <row r="1648" spans="1:11" ht="14.25">
      <c r="A1648" s="853" t="s">
        <v>664</v>
      </c>
      <c r="B1648" s="30">
        <v>260578.75943849899</v>
      </c>
      <c r="C1648" s="30">
        <v>257245.6480443984</v>
      </c>
      <c r="D1648" s="30">
        <v>228307.53877138186</v>
      </c>
      <c r="E1648" s="30">
        <v>212437.93135424619</v>
      </c>
      <c r="F1648" s="44" t="s">
        <v>989</v>
      </c>
      <c r="G1648" s="30" t="s">
        <v>989</v>
      </c>
      <c r="H1648" s="30" t="s">
        <v>989</v>
      </c>
      <c r="I1648" s="30" t="s">
        <v>989</v>
      </c>
      <c r="J1648" s="30" t="s">
        <v>989</v>
      </c>
      <c r="K1648" s="30" t="s">
        <v>989</v>
      </c>
    </row>
    <row r="1649" spans="1:11">
      <c r="A1649" s="66" t="s">
        <v>871</v>
      </c>
      <c r="B1649" s="30">
        <v>224481.77950408545</v>
      </c>
      <c r="C1649" s="30">
        <v>233342.19906313036</v>
      </c>
      <c r="D1649" s="30">
        <v>252273.40326783637</v>
      </c>
      <c r="E1649" s="30">
        <v>287928.62025830313</v>
      </c>
      <c r="F1649" s="44">
        <v>308316.74681244796</v>
      </c>
      <c r="G1649" s="30">
        <v>2915.5997582464424</v>
      </c>
      <c r="H1649" s="30">
        <v>3126.6257965753794</v>
      </c>
      <c r="I1649" s="30">
        <v>3281.3461824183792</v>
      </c>
      <c r="J1649" s="30">
        <v>3345.4926736436282</v>
      </c>
      <c r="K1649" s="30">
        <v>3139.4011983446721</v>
      </c>
    </row>
    <row r="1650" spans="1:11">
      <c r="A1650" s="66" t="s">
        <v>872</v>
      </c>
      <c r="B1650" s="30">
        <v>180369.2821185817</v>
      </c>
      <c r="C1650" s="30">
        <v>161084.53920798653</v>
      </c>
      <c r="D1650" s="30">
        <v>166807.87076884348</v>
      </c>
      <c r="E1650" s="30">
        <v>164018.08574989651</v>
      </c>
      <c r="F1650" s="44">
        <v>140722.51897165793</v>
      </c>
      <c r="G1650" s="30">
        <v>187.21015868330784</v>
      </c>
      <c r="H1650" s="30">
        <v>184.28762242283315</v>
      </c>
      <c r="I1650" s="30">
        <v>191.86035103810551</v>
      </c>
      <c r="J1650" s="30">
        <v>189.83810689275035</v>
      </c>
      <c r="K1650" s="30">
        <v>182.91379092745785</v>
      </c>
    </row>
    <row r="1651" spans="1:11">
      <c r="A1651" s="66" t="s">
        <v>5</v>
      </c>
      <c r="B1651" s="29">
        <v>445632.23621071142</v>
      </c>
      <c r="C1651" s="29">
        <v>416727.62734542787</v>
      </c>
      <c r="D1651" s="29">
        <v>1358053.2821767416</v>
      </c>
      <c r="E1651" s="29">
        <v>1366252.9302317586</v>
      </c>
      <c r="F1651" s="34">
        <v>1269742.0443076051</v>
      </c>
      <c r="G1651" s="29">
        <v>23410.833228054624</v>
      </c>
      <c r="H1651" s="29">
        <v>22255.175780903424</v>
      </c>
      <c r="I1651" s="29">
        <v>21962.095632129462</v>
      </c>
      <c r="J1651" s="29">
        <v>17200.432718254222</v>
      </c>
      <c r="K1651" s="29">
        <v>16028.453874250101</v>
      </c>
    </row>
    <row r="1652" spans="1:11">
      <c r="A1652" s="66" t="s">
        <v>873</v>
      </c>
      <c r="B1652" s="29">
        <v>103317.7055825181</v>
      </c>
      <c r="C1652" s="29">
        <v>109514.77820537282</v>
      </c>
      <c r="D1652" s="29">
        <v>122059.49060934303</v>
      </c>
      <c r="E1652" s="29">
        <v>117352.57532413103</v>
      </c>
      <c r="F1652" s="34">
        <v>82162.295348073691</v>
      </c>
      <c r="G1652" s="29">
        <v>343.78599675271067</v>
      </c>
      <c r="H1652" s="29">
        <v>292.38901126054236</v>
      </c>
      <c r="I1652" s="29">
        <v>340.47227811133706</v>
      </c>
      <c r="J1652" s="29">
        <v>337.58334951961564</v>
      </c>
      <c r="K1652" s="29">
        <v>217.69330247375106</v>
      </c>
    </row>
    <row r="1653" spans="1:11">
      <c r="A1653" s="66" t="s">
        <v>874</v>
      </c>
      <c r="B1653" s="29">
        <v>32553.270636767833</v>
      </c>
      <c r="C1653" s="29">
        <v>36962.948944249409</v>
      </c>
      <c r="D1653" s="29">
        <v>40631.460593542652</v>
      </c>
      <c r="E1653" s="29">
        <v>44880.703148184999</v>
      </c>
      <c r="F1653" s="34">
        <v>45849.988074434317</v>
      </c>
      <c r="G1653" s="29">
        <v>3.9882030890389788</v>
      </c>
      <c r="H1653" s="29">
        <v>4.3153098520642494</v>
      </c>
      <c r="I1653" s="29">
        <v>4.7914392899195324</v>
      </c>
      <c r="J1653" s="29">
        <v>4.9561783587839496</v>
      </c>
      <c r="K1653" s="29">
        <v>5.4474939422930291</v>
      </c>
    </row>
    <row r="1654" spans="1:11">
      <c r="A1654" s="66" t="s">
        <v>6</v>
      </c>
      <c r="B1654" s="29">
        <v>30322.978068729091</v>
      </c>
      <c r="C1654" s="29">
        <v>32081.351783464172</v>
      </c>
      <c r="D1654" s="29">
        <v>34311.106003377528</v>
      </c>
      <c r="E1654" s="29">
        <v>35103.710887706999</v>
      </c>
      <c r="F1654" s="34">
        <v>38861.411617486112</v>
      </c>
      <c r="G1654" s="29">
        <v>11255.893616540992</v>
      </c>
      <c r="H1654" s="29">
        <v>11996.947640927798</v>
      </c>
      <c r="I1654" s="29">
        <v>12625.243667682109</v>
      </c>
      <c r="J1654" s="29">
        <v>13218.874895632502</v>
      </c>
      <c r="K1654" s="29">
        <v>12758.079211213719</v>
      </c>
    </row>
    <row r="1655" spans="1:11">
      <c r="A1655" s="66" t="s">
        <v>875</v>
      </c>
      <c r="B1655" s="29">
        <v>41527.467983350078</v>
      </c>
      <c r="C1655" s="29">
        <v>40116.161122154546</v>
      </c>
      <c r="D1655" s="29">
        <v>39861.480667968775</v>
      </c>
      <c r="E1655" s="29">
        <v>37947.421838966467</v>
      </c>
      <c r="F1655" s="34">
        <v>34464.401891817593</v>
      </c>
      <c r="G1655" s="29">
        <v>2698.4068418926126</v>
      </c>
      <c r="H1655" s="29">
        <v>2910.0918968814881</v>
      </c>
      <c r="I1655" s="29">
        <v>2585.8545645940721</v>
      </c>
      <c r="J1655" s="29">
        <v>2149.7788265244194</v>
      </c>
      <c r="K1655" s="29">
        <v>1874.934316546437</v>
      </c>
    </row>
    <row r="1656" spans="1:11">
      <c r="A1656" s="66" t="s">
        <v>7</v>
      </c>
      <c r="B1656" s="29">
        <v>205232.47285695479</v>
      </c>
      <c r="C1656" s="29">
        <v>211480.80147821593</v>
      </c>
      <c r="D1656" s="29">
        <v>226572.87433902634</v>
      </c>
      <c r="E1656" s="29">
        <v>221787.48479571936</v>
      </c>
      <c r="F1656" s="34">
        <v>156966.51583175687</v>
      </c>
      <c r="G1656" s="29">
        <v>8841.7353825235205</v>
      </c>
      <c r="H1656" s="29">
        <v>8446.2140411569453</v>
      </c>
      <c r="I1656" s="29">
        <v>8839.1392952015212</v>
      </c>
      <c r="J1656" s="29">
        <v>8379.5393402404625</v>
      </c>
      <c r="K1656" s="29">
        <v>5749.6154713164678</v>
      </c>
    </row>
    <row r="1657" spans="1:11">
      <c r="A1657" s="66" t="s">
        <v>8</v>
      </c>
      <c r="B1657" s="29">
        <v>613434.54712793825</v>
      </c>
      <c r="C1657" s="29">
        <v>529360.82080291142</v>
      </c>
      <c r="D1657" s="29">
        <v>526685.28010447545</v>
      </c>
      <c r="E1657" s="29">
        <v>533990.45457778359</v>
      </c>
      <c r="F1657" s="34">
        <v>583499.19950124377</v>
      </c>
      <c r="G1657" s="29">
        <v>10225.975692283824</v>
      </c>
      <c r="H1657" s="29">
        <v>10999.791872383423</v>
      </c>
      <c r="I1657" s="29">
        <v>11386.326991971906</v>
      </c>
      <c r="J1657" s="29">
        <v>11344.414371352259</v>
      </c>
      <c r="K1657" s="29">
        <v>10261.181347875196</v>
      </c>
    </row>
    <row r="1658" spans="1:11">
      <c r="A1658" s="66" t="s">
        <v>876</v>
      </c>
      <c r="B1658" s="29" t="s">
        <v>989</v>
      </c>
      <c r="C1658" s="29">
        <v>2822.6335681207647</v>
      </c>
      <c r="D1658" s="29">
        <v>39033.595949780538</v>
      </c>
      <c r="E1658" s="29">
        <v>39001.454689301754</v>
      </c>
      <c r="F1658" s="34">
        <v>35499.502610717143</v>
      </c>
      <c r="G1658" s="29" t="s">
        <v>381</v>
      </c>
      <c r="H1658" s="29" t="s">
        <v>381</v>
      </c>
      <c r="I1658" s="29" t="s">
        <v>381</v>
      </c>
      <c r="J1658" s="29" t="s">
        <v>381</v>
      </c>
      <c r="K1658" s="29" t="s">
        <v>381</v>
      </c>
    </row>
    <row r="1659" spans="1:11">
      <c r="A1659" s="66" t="s">
        <v>9</v>
      </c>
      <c r="B1659" s="29">
        <v>1710216.423515375</v>
      </c>
      <c r="C1659" s="29">
        <v>1866459.9903368303</v>
      </c>
      <c r="D1659" s="29">
        <v>1793409.9039294391</v>
      </c>
      <c r="E1659" s="29">
        <v>1822867.8160077499</v>
      </c>
      <c r="F1659" s="34">
        <v>1688761.966015531</v>
      </c>
      <c r="G1659" s="29">
        <v>26461.028908724838</v>
      </c>
      <c r="H1659" s="29">
        <v>26743.74315796396</v>
      </c>
      <c r="I1659" s="29">
        <v>27189.370572436968</v>
      </c>
      <c r="J1659" s="29">
        <v>29751.759705061912</v>
      </c>
      <c r="K1659" s="29">
        <v>29232.662364515632</v>
      </c>
    </row>
    <row r="1660" spans="1:11">
      <c r="A1660" s="66" t="s">
        <v>176</v>
      </c>
      <c r="B1660" s="29" t="s">
        <v>989</v>
      </c>
      <c r="C1660" s="29">
        <v>221121.37225765755</v>
      </c>
      <c r="D1660" s="29">
        <v>235024.07430827292</v>
      </c>
      <c r="E1660" s="29">
        <v>317890.90307239495</v>
      </c>
      <c r="F1660" s="34">
        <v>331417.8282380295</v>
      </c>
      <c r="G1660" s="29" t="s">
        <v>989</v>
      </c>
      <c r="H1660" s="29">
        <v>196873.30920687917</v>
      </c>
      <c r="I1660" s="29">
        <v>199997.58269250841</v>
      </c>
      <c r="J1660" s="29">
        <v>236729.57209181061</v>
      </c>
      <c r="K1660" s="29">
        <v>240366.72087666864</v>
      </c>
    </row>
    <row r="1661" spans="1:11" ht="14.25">
      <c r="A1661" s="85" t="s">
        <v>1290</v>
      </c>
      <c r="B1661" s="45" t="s">
        <v>381</v>
      </c>
      <c r="C1661" s="45" t="s">
        <v>381</v>
      </c>
      <c r="D1661" s="45" t="s">
        <v>381</v>
      </c>
      <c r="E1661" s="45" t="s">
        <v>381</v>
      </c>
      <c r="F1661" s="46" t="s">
        <v>381</v>
      </c>
      <c r="G1661" s="31">
        <v>14664.357744951809</v>
      </c>
      <c r="H1661" s="31">
        <v>36963.35415938525</v>
      </c>
      <c r="I1661" s="31">
        <v>37623.34420031272</v>
      </c>
      <c r="J1661" s="31">
        <v>36144.875367600886</v>
      </c>
      <c r="K1661" s="31">
        <v>35546.327184451264</v>
      </c>
    </row>
    <row r="1662" spans="1:11">
      <c r="A1662" s="8"/>
    </row>
    <row r="1663" spans="1:11">
      <c r="A1663" s="8"/>
    </row>
    <row r="1664" spans="1:11">
      <c r="A1664" s="8"/>
    </row>
    <row r="1665" spans="1:11">
      <c r="A1665" s="953" t="s">
        <v>346</v>
      </c>
      <c r="B1665" s="953"/>
      <c r="C1665" s="953"/>
      <c r="D1665" s="953"/>
      <c r="E1665" s="953"/>
      <c r="F1665" s="953"/>
      <c r="G1665" s="953"/>
      <c r="H1665" s="953"/>
      <c r="I1665" s="953"/>
      <c r="J1665" s="953"/>
      <c r="K1665" s="953"/>
    </row>
    <row r="1666" spans="1:11">
      <c r="A1666" s="58"/>
    </row>
    <row r="1667" spans="1:11" ht="15" customHeight="1">
      <c r="A1667" s="66"/>
      <c r="B1667" s="927" t="s">
        <v>2</v>
      </c>
      <c r="C1667" s="927"/>
      <c r="D1667" s="927"/>
      <c r="E1667" s="927"/>
      <c r="F1667" s="937"/>
      <c r="G1667" s="927" t="s">
        <v>337</v>
      </c>
      <c r="H1667" s="927"/>
      <c r="I1667" s="927"/>
      <c r="J1667" s="927"/>
      <c r="K1667" s="927"/>
    </row>
    <row r="1668" spans="1:11">
      <c r="A1668" s="67"/>
      <c r="B1668" s="231">
        <v>40544</v>
      </c>
      <c r="C1668" s="231">
        <v>40909</v>
      </c>
      <c r="D1668" s="231">
        <v>41275</v>
      </c>
      <c r="E1668" s="231">
        <v>41640</v>
      </c>
      <c r="F1668" s="232">
        <v>42005</v>
      </c>
      <c r="G1668" s="231">
        <v>40544</v>
      </c>
      <c r="H1668" s="231">
        <v>40909</v>
      </c>
      <c r="I1668" s="231">
        <v>41275</v>
      </c>
      <c r="J1668" s="231">
        <v>41640</v>
      </c>
      <c r="K1668" s="231">
        <v>42005</v>
      </c>
    </row>
    <row r="1669" spans="1:11">
      <c r="A1669" s="63" t="s">
        <v>33</v>
      </c>
      <c r="B1669" s="13">
        <v>59486.196301280586</v>
      </c>
      <c r="C1669" s="13">
        <v>55064.701944538858</v>
      </c>
      <c r="D1669" s="13">
        <v>50580.698611881213</v>
      </c>
      <c r="E1669" s="13">
        <v>46989.527945933245</v>
      </c>
      <c r="F1669" s="17">
        <v>38486.103969152951</v>
      </c>
      <c r="G1669" s="15" t="s">
        <v>381</v>
      </c>
      <c r="H1669" s="15" t="s">
        <v>381</v>
      </c>
      <c r="I1669" s="15" t="s">
        <v>381</v>
      </c>
      <c r="J1669" s="15" t="s">
        <v>381</v>
      </c>
      <c r="K1669" s="15" t="s">
        <v>381</v>
      </c>
    </row>
    <row r="1670" spans="1:11">
      <c r="A1670" s="66" t="s">
        <v>495</v>
      </c>
      <c r="B1670" s="13">
        <v>5899.5991872336899</v>
      </c>
      <c r="C1670" s="13">
        <v>4312.3645463364883</v>
      </c>
      <c r="D1670" s="13">
        <v>4058.9665637547146</v>
      </c>
      <c r="E1670" s="13">
        <v>2848.7273658892832</v>
      </c>
      <c r="F1670" s="17">
        <v>2079.3395668145904</v>
      </c>
      <c r="G1670" s="15">
        <v>29.357788630452099</v>
      </c>
      <c r="H1670" s="15">
        <v>26.469955839572016</v>
      </c>
      <c r="I1670" s="15">
        <v>16.80198568474162</v>
      </c>
      <c r="J1670" s="15">
        <v>42.680001724458187</v>
      </c>
      <c r="K1670" s="15">
        <v>36.016787047281618</v>
      </c>
    </row>
    <row r="1671" spans="1:11">
      <c r="A1671" s="66" t="s">
        <v>497</v>
      </c>
      <c r="B1671" s="13">
        <v>8427.1366819729137</v>
      </c>
      <c r="C1671" s="13">
        <v>7422.5574074099031</v>
      </c>
      <c r="D1671" s="13">
        <v>6715.5999631499171</v>
      </c>
      <c r="E1671" s="13">
        <v>5866.5691848034394</v>
      </c>
      <c r="F1671" s="17">
        <v>3725.3253415715185</v>
      </c>
      <c r="G1671" s="15">
        <v>6.3595700829291637</v>
      </c>
      <c r="H1671" s="15">
        <v>5.8015992468756252</v>
      </c>
      <c r="I1671" s="15">
        <v>7.5949072948480678</v>
      </c>
      <c r="J1671" s="15">
        <v>3.7016804820413474</v>
      </c>
      <c r="K1671" s="15">
        <v>1.8905904233949566</v>
      </c>
    </row>
    <row r="1672" spans="1:11">
      <c r="A1672" s="66" t="s">
        <v>496</v>
      </c>
      <c r="B1672" s="13">
        <v>86460.965902465759</v>
      </c>
      <c r="C1672" s="13">
        <v>86224.459903666328</v>
      </c>
      <c r="D1672" s="13">
        <v>81189.237130699155</v>
      </c>
      <c r="E1672" s="13">
        <v>75946.72944811832</v>
      </c>
      <c r="F1672" s="17">
        <v>65436.116403015512</v>
      </c>
      <c r="G1672" s="15" t="s">
        <v>989</v>
      </c>
      <c r="H1672" s="15" t="s">
        <v>989</v>
      </c>
      <c r="I1672" s="15" t="s">
        <v>989</v>
      </c>
      <c r="J1672" s="15" t="s">
        <v>989</v>
      </c>
      <c r="K1672" s="15" t="s">
        <v>989</v>
      </c>
    </row>
    <row r="1673" spans="1:11">
      <c r="A1673" s="66" t="s">
        <v>498</v>
      </c>
      <c r="B1673" s="13">
        <v>34587.927610571351</v>
      </c>
      <c r="C1673" s="13">
        <v>34673.338939224341</v>
      </c>
      <c r="D1673" s="13">
        <v>34139.034619940147</v>
      </c>
      <c r="E1673" s="13">
        <v>32132.548463927764</v>
      </c>
      <c r="F1673" s="17" t="s">
        <v>989</v>
      </c>
      <c r="G1673" s="15" t="s">
        <v>381</v>
      </c>
      <c r="H1673" s="15" t="s">
        <v>381</v>
      </c>
      <c r="I1673" s="15" t="s">
        <v>381</v>
      </c>
      <c r="J1673" s="15" t="s">
        <v>381</v>
      </c>
      <c r="K1673" s="15" t="s">
        <v>381</v>
      </c>
    </row>
    <row r="1674" spans="1:11">
      <c r="A1674" s="66" t="s">
        <v>158</v>
      </c>
      <c r="B1674" s="148">
        <v>38276.413420121462</v>
      </c>
      <c r="C1674" s="148">
        <v>32048.060502312666</v>
      </c>
      <c r="D1674" s="148">
        <v>26728.747711152741</v>
      </c>
      <c r="E1674" s="148">
        <v>24410.476765037762</v>
      </c>
      <c r="F1674" s="150">
        <v>18996.593750543878</v>
      </c>
      <c r="G1674" s="25">
        <v>2.1681976668437564</v>
      </c>
      <c r="H1674" s="25">
        <v>2.2228565171428105</v>
      </c>
      <c r="I1674" s="25">
        <v>2.208679443133128</v>
      </c>
      <c r="J1674" s="25">
        <v>4.90493870714511</v>
      </c>
      <c r="K1674" s="25">
        <v>6.7113018378570519</v>
      </c>
    </row>
    <row r="1675" spans="1:11">
      <c r="A1675" s="853" t="s">
        <v>159</v>
      </c>
      <c r="B1675" s="148">
        <v>4364.4403239562962</v>
      </c>
      <c r="C1675" s="148">
        <v>3622.8832160425027</v>
      </c>
      <c r="D1675" s="148">
        <v>3314.9380909462761</v>
      </c>
      <c r="E1675" s="148">
        <v>2808.1979027136094</v>
      </c>
      <c r="F1675" s="150">
        <v>2078.643922613845</v>
      </c>
      <c r="G1675" s="25">
        <v>2.1131278108512177</v>
      </c>
      <c r="H1675" s="25">
        <v>1.9316850087299626</v>
      </c>
      <c r="I1675" s="25">
        <v>1.7779145233439335</v>
      </c>
      <c r="J1675" s="25">
        <v>7.2307937061467609</v>
      </c>
      <c r="K1675" s="25">
        <v>6.61698998399633</v>
      </c>
    </row>
    <row r="1676" spans="1:11">
      <c r="A1676" s="66" t="s">
        <v>693</v>
      </c>
      <c r="B1676" s="148" t="s">
        <v>989</v>
      </c>
      <c r="C1676" s="148" t="s">
        <v>989</v>
      </c>
      <c r="D1676" s="148" t="s">
        <v>989</v>
      </c>
      <c r="E1676" s="148" t="s">
        <v>989</v>
      </c>
      <c r="F1676" s="150" t="s">
        <v>989</v>
      </c>
      <c r="G1676" s="25" t="s">
        <v>989</v>
      </c>
      <c r="H1676" s="25" t="s">
        <v>989</v>
      </c>
      <c r="I1676" s="25" t="s">
        <v>989</v>
      </c>
      <c r="J1676" s="25" t="s">
        <v>989</v>
      </c>
      <c r="K1676" s="25" t="s">
        <v>989</v>
      </c>
    </row>
    <row r="1677" spans="1:11">
      <c r="A1677" s="66" t="s">
        <v>924</v>
      </c>
      <c r="B1677" s="148">
        <v>1764.9476982440654</v>
      </c>
      <c r="C1677" s="148">
        <v>1538.825503765232</v>
      </c>
      <c r="D1677" s="148">
        <v>1292.1640072909838</v>
      </c>
      <c r="E1677" s="148">
        <v>1105.0604853301597</v>
      </c>
      <c r="F1677" s="150">
        <v>995.44198891045824</v>
      </c>
      <c r="G1677" s="25">
        <v>1.1053635320974755</v>
      </c>
      <c r="H1677" s="25">
        <v>1.2170160887786863</v>
      </c>
      <c r="I1677" s="25">
        <v>1.1393368265876982</v>
      </c>
      <c r="J1677" s="25">
        <v>2.7529270386954088</v>
      </c>
      <c r="K1677" s="25">
        <v>5.929099920214556</v>
      </c>
    </row>
    <row r="1678" spans="1:11">
      <c r="A1678" s="66" t="s">
        <v>119</v>
      </c>
      <c r="B1678" s="148">
        <v>18488.874997797648</v>
      </c>
      <c r="C1678" s="148">
        <v>14570.801897367652</v>
      </c>
      <c r="D1678" s="148">
        <v>12832.299407273274</v>
      </c>
      <c r="E1678" s="148">
        <v>11701.965674347754</v>
      </c>
      <c r="F1678" s="150">
        <v>9048.7486320105072</v>
      </c>
      <c r="G1678" s="25">
        <v>226.39296083977533</v>
      </c>
      <c r="H1678" s="25">
        <v>272.01076999386743</v>
      </c>
      <c r="I1678" s="25">
        <v>259.08584360107403</v>
      </c>
      <c r="J1678" s="25">
        <v>295.93262044802088</v>
      </c>
      <c r="K1678" s="25">
        <v>311.43602613555828</v>
      </c>
    </row>
    <row r="1679" spans="1:11" ht="14.25">
      <c r="A1679" s="853" t="s">
        <v>664</v>
      </c>
      <c r="B1679" s="148">
        <v>37270.636397022834</v>
      </c>
      <c r="C1679" s="148">
        <v>36304.318733820677</v>
      </c>
      <c r="D1679" s="148">
        <v>29488.782810583245</v>
      </c>
      <c r="E1679" s="148">
        <v>24737.087564285459</v>
      </c>
      <c r="F1679" s="150">
        <v>19429.756870609104</v>
      </c>
      <c r="G1679" s="25">
        <v>203.84756570344751</v>
      </c>
      <c r="H1679" s="25">
        <v>244.91558235476938</v>
      </c>
      <c r="I1679" s="25">
        <v>262.75721041086121</v>
      </c>
      <c r="J1679" s="25">
        <v>300.61511272294331</v>
      </c>
      <c r="K1679" s="25">
        <v>313.6497320147509</v>
      </c>
    </row>
    <row r="1680" spans="1:11">
      <c r="A1680" s="66" t="s">
        <v>871</v>
      </c>
      <c r="B1680" s="148">
        <v>149054.59161904408</v>
      </c>
      <c r="C1680" s="148">
        <v>128693.57291548491</v>
      </c>
      <c r="D1680" s="148">
        <v>116470.62194929109</v>
      </c>
      <c r="E1680" s="148">
        <v>112473.69010774005</v>
      </c>
      <c r="F1680" s="150">
        <v>98710.701308433985</v>
      </c>
      <c r="G1680" s="25">
        <v>37.489075956755805</v>
      </c>
      <c r="H1680" s="25">
        <v>28.744662041812322</v>
      </c>
      <c r="I1680" s="25">
        <v>22.126634988640117</v>
      </c>
      <c r="J1680" s="25">
        <v>18.829725805742523</v>
      </c>
      <c r="K1680" s="25">
        <v>14.67890094148864</v>
      </c>
    </row>
    <row r="1681" spans="1:11">
      <c r="A1681" s="66" t="s">
        <v>872</v>
      </c>
      <c r="B1681" s="148">
        <v>7334.6289416009931</v>
      </c>
      <c r="C1681" s="148">
        <v>6540.5884374508605</v>
      </c>
      <c r="D1681" s="148">
        <v>6195.5940614564997</v>
      </c>
      <c r="E1681" s="148">
        <v>5610.5431117404987</v>
      </c>
      <c r="F1681" s="150">
        <v>4601.0671675564126</v>
      </c>
      <c r="G1681" s="25" t="s">
        <v>381</v>
      </c>
      <c r="H1681" s="25" t="s">
        <v>381</v>
      </c>
      <c r="I1681" s="25" t="s">
        <v>381</v>
      </c>
      <c r="J1681" s="25" t="s">
        <v>381</v>
      </c>
      <c r="K1681" s="25" t="s">
        <v>381</v>
      </c>
    </row>
    <row r="1682" spans="1:11">
      <c r="A1682" s="66" t="s">
        <v>5</v>
      </c>
      <c r="B1682" s="13" t="s">
        <v>989</v>
      </c>
      <c r="C1682" s="13" t="s">
        <v>989</v>
      </c>
      <c r="D1682" s="13">
        <v>128.98164010416605</v>
      </c>
      <c r="E1682" s="13">
        <v>149.4703724300887</v>
      </c>
      <c r="F1682" s="17">
        <v>130.87208491812538</v>
      </c>
      <c r="G1682" s="15">
        <v>35.636073433892086</v>
      </c>
      <c r="H1682" s="15">
        <v>26.276551633034458</v>
      </c>
      <c r="I1682" s="15">
        <v>21.687038573833465</v>
      </c>
      <c r="J1682" s="15">
        <v>12.996866386732201</v>
      </c>
      <c r="K1682" s="15">
        <v>1.3443387548530097</v>
      </c>
    </row>
    <row r="1683" spans="1:11">
      <c r="A1683" s="66" t="s">
        <v>873</v>
      </c>
      <c r="B1683" s="13">
        <v>0.12495980716411259</v>
      </c>
      <c r="C1683" s="13">
        <v>3.7974306490059971E-2</v>
      </c>
      <c r="D1683" s="13">
        <v>1.3480684599627929E-2</v>
      </c>
      <c r="E1683" s="13">
        <v>7.7019193334248266E-3</v>
      </c>
      <c r="F1683" s="17">
        <v>0</v>
      </c>
      <c r="G1683" s="15">
        <v>47.266569243885051</v>
      </c>
      <c r="H1683" s="15">
        <v>87.277901604932666</v>
      </c>
      <c r="I1683" s="15">
        <v>129.3300209942941</v>
      </c>
      <c r="J1683" s="15">
        <v>157.81057454134162</v>
      </c>
      <c r="K1683" s="15">
        <v>72.839931076400688</v>
      </c>
    </row>
    <row r="1684" spans="1:11">
      <c r="A1684" s="66" t="s">
        <v>874</v>
      </c>
      <c r="B1684" s="13">
        <v>7435.7357595787053</v>
      </c>
      <c r="C1684" s="13">
        <v>7650.5353463788879</v>
      </c>
      <c r="D1684" s="13">
        <v>7813.8102901780712</v>
      </c>
      <c r="E1684" s="13">
        <v>7777.0821230918809</v>
      </c>
      <c r="F1684" s="17">
        <v>6510.0595341133467</v>
      </c>
      <c r="G1684" s="15" t="s">
        <v>381</v>
      </c>
      <c r="H1684" s="15" t="s">
        <v>381</v>
      </c>
      <c r="I1684" s="15" t="s">
        <v>381</v>
      </c>
      <c r="J1684" s="15" t="s">
        <v>381</v>
      </c>
      <c r="K1684" s="15" t="s">
        <v>381</v>
      </c>
    </row>
    <row r="1685" spans="1:11">
      <c r="A1685" s="66" t="s">
        <v>6</v>
      </c>
      <c r="B1685" s="13">
        <v>104981.09524962728</v>
      </c>
      <c r="C1685" s="13">
        <v>104497.02883511319</v>
      </c>
      <c r="D1685" s="13">
        <v>107233.92395006062</v>
      </c>
      <c r="E1685" s="13">
        <v>101081.02034370905</v>
      </c>
      <c r="F1685" s="17">
        <v>88489.612614020763</v>
      </c>
      <c r="G1685" s="15">
        <v>337.06281854236778</v>
      </c>
      <c r="H1685" s="15">
        <v>354.14131921781706</v>
      </c>
      <c r="I1685" s="15">
        <v>361.84675771981352</v>
      </c>
      <c r="J1685" s="15">
        <v>373.41078975628034</v>
      </c>
      <c r="K1685" s="15">
        <v>357.64342030163579</v>
      </c>
    </row>
    <row r="1686" spans="1:11">
      <c r="A1686" s="66" t="s">
        <v>875</v>
      </c>
      <c r="B1686" s="13">
        <v>3151.7719663915373</v>
      </c>
      <c r="C1686" s="13">
        <v>1984.4240815261519</v>
      </c>
      <c r="D1686" s="13">
        <v>980.62126187798344</v>
      </c>
      <c r="E1686" s="13">
        <v>660.31613765751092</v>
      </c>
      <c r="F1686" s="17">
        <v>424.96488978000161</v>
      </c>
      <c r="G1686" s="15" t="s">
        <v>381</v>
      </c>
      <c r="H1686" s="15" t="s">
        <v>381</v>
      </c>
      <c r="I1686" s="15" t="s">
        <v>381</v>
      </c>
      <c r="J1686" s="15" t="s">
        <v>381</v>
      </c>
      <c r="K1686" s="15" t="s">
        <v>381</v>
      </c>
    </row>
    <row r="1687" spans="1:11">
      <c r="A1687" s="66" t="s">
        <v>7</v>
      </c>
      <c r="B1687" s="13">
        <v>488.49366754273598</v>
      </c>
      <c r="C1687" s="13">
        <v>624.55490983233949</v>
      </c>
      <c r="D1687" s="13">
        <v>201.39811052357899</v>
      </c>
      <c r="E1687" s="13">
        <v>96.109411787704232</v>
      </c>
      <c r="F1687" s="17">
        <v>53.555997830108666</v>
      </c>
      <c r="G1687" s="15" t="s">
        <v>381</v>
      </c>
      <c r="H1687" s="15" t="s">
        <v>381</v>
      </c>
      <c r="I1687" s="15" t="s">
        <v>381</v>
      </c>
      <c r="J1687" s="15" t="s">
        <v>381</v>
      </c>
      <c r="K1687" s="15">
        <v>5.1750739476284766E-2</v>
      </c>
    </row>
    <row r="1688" spans="1:11">
      <c r="A1688" s="66" t="s">
        <v>8</v>
      </c>
      <c r="B1688" s="13">
        <v>198.1060099271709</v>
      </c>
      <c r="C1688" s="13">
        <v>153.20044390506158</v>
      </c>
      <c r="D1688" s="13">
        <v>123.98178319323115</v>
      </c>
      <c r="E1688" s="13" t="s">
        <v>989</v>
      </c>
      <c r="F1688" s="17" t="s">
        <v>989</v>
      </c>
      <c r="G1688" s="15">
        <v>7.1261154650061487</v>
      </c>
      <c r="H1688" s="15">
        <v>1.3321777730874924</v>
      </c>
      <c r="I1688" s="15">
        <v>1.3331374536906577</v>
      </c>
      <c r="J1688" s="15" t="s">
        <v>989</v>
      </c>
      <c r="K1688" s="15">
        <v>193.11034187617992</v>
      </c>
    </row>
    <row r="1689" spans="1:11">
      <c r="A1689" s="66" t="s">
        <v>876</v>
      </c>
      <c r="B1689" s="13">
        <v>2206.9566709591472</v>
      </c>
      <c r="C1689" s="13">
        <v>2336.6408541440951</v>
      </c>
      <c r="D1689" s="13">
        <v>2400.0549530130643</v>
      </c>
      <c r="E1689" s="13">
        <v>2376.0998275554562</v>
      </c>
      <c r="F1689" s="17">
        <v>2067.1766268890929</v>
      </c>
      <c r="G1689" s="15" t="s">
        <v>989</v>
      </c>
      <c r="H1689" s="15" t="s">
        <v>989</v>
      </c>
      <c r="I1689" s="15" t="s">
        <v>989</v>
      </c>
      <c r="J1689" s="15" t="s">
        <v>989</v>
      </c>
      <c r="K1689" s="15" t="s">
        <v>989</v>
      </c>
    </row>
    <row r="1690" spans="1:11">
      <c r="A1690" s="66" t="s">
        <v>9</v>
      </c>
      <c r="B1690" s="13">
        <v>24388.054026026803</v>
      </c>
      <c r="C1690" s="13">
        <v>21270.21467759633</v>
      </c>
      <c r="D1690" s="13">
        <v>17882.393491696472</v>
      </c>
      <c r="E1690" s="13">
        <v>17677.644527999662</v>
      </c>
      <c r="F1690" s="17" t="s">
        <v>989</v>
      </c>
      <c r="G1690" s="15" t="s">
        <v>989</v>
      </c>
      <c r="H1690" s="15" t="s">
        <v>989</v>
      </c>
      <c r="I1690" s="15" t="s">
        <v>989</v>
      </c>
      <c r="J1690" s="15" t="s">
        <v>989</v>
      </c>
      <c r="K1690" s="15" t="s">
        <v>989</v>
      </c>
    </row>
    <row r="1691" spans="1:11">
      <c r="A1691" s="66" t="s">
        <v>176</v>
      </c>
      <c r="B1691" s="13">
        <v>90066.955045541778</v>
      </c>
      <c r="C1691" s="13">
        <v>82941.053183761629</v>
      </c>
      <c r="D1691" s="13">
        <v>76480.16469858824</v>
      </c>
      <c r="E1691" s="13">
        <v>68175.0897594165</v>
      </c>
      <c r="F1691" s="17">
        <v>57363.422046370433</v>
      </c>
      <c r="G1691" s="15" t="s">
        <v>989</v>
      </c>
      <c r="H1691" s="15" t="s">
        <v>989</v>
      </c>
      <c r="I1691" s="15" t="s">
        <v>989</v>
      </c>
      <c r="J1691" s="15" t="s">
        <v>989</v>
      </c>
      <c r="K1691" s="15" t="s">
        <v>989</v>
      </c>
    </row>
    <row r="1692" spans="1:11" ht="14.25">
      <c r="A1692" s="85" t="s">
        <v>1290</v>
      </c>
      <c r="B1692" s="210">
        <v>25586.224347855899</v>
      </c>
      <c r="C1692" s="210">
        <v>24296.221941170781</v>
      </c>
      <c r="D1692" s="210">
        <v>22736.267847232415</v>
      </c>
      <c r="E1692" s="210">
        <v>20874.357191953444</v>
      </c>
      <c r="F1692" s="211">
        <v>12683.249639564619</v>
      </c>
      <c r="G1692" s="16">
        <v>13.446563028636584</v>
      </c>
      <c r="H1692" s="16">
        <v>16.594113535300945</v>
      </c>
      <c r="I1692" s="16">
        <v>18.209807744425397</v>
      </c>
      <c r="J1692" s="16">
        <v>21.203165811117071</v>
      </c>
      <c r="K1692" s="16">
        <v>30.451285250356992</v>
      </c>
    </row>
    <row r="1693" spans="1:11" ht="14.25" customHeight="1">
      <c r="A1693" s="928" t="s">
        <v>836</v>
      </c>
      <c r="B1693" s="929"/>
      <c r="C1693" s="929"/>
      <c r="D1693" s="929"/>
      <c r="E1693" s="929"/>
      <c r="F1693" s="929"/>
      <c r="G1693" s="929"/>
      <c r="H1693" s="929"/>
      <c r="I1693" s="929"/>
      <c r="J1693" s="929"/>
      <c r="K1693" s="929"/>
    </row>
    <row r="1694" spans="1:11" ht="62.25" customHeight="1">
      <c r="A1694" s="930" t="s">
        <v>1295</v>
      </c>
      <c r="B1694" s="931"/>
      <c r="C1694" s="931"/>
      <c r="D1694" s="931"/>
      <c r="E1694" s="931"/>
      <c r="F1694" s="931"/>
      <c r="G1694" s="931"/>
      <c r="H1694" s="931"/>
      <c r="I1694" s="931"/>
      <c r="J1694" s="931"/>
      <c r="K1694" s="931"/>
    </row>
    <row r="1695" spans="1:11">
      <c r="A1695" s="8"/>
    </row>
    <row r="1696" spans="1:11">
      <c r="A1696" s="8"/>
    </row>
    <row r="1697" spans="1:11">
      <c r="A1697" s="8"/>
    </row>
    <row r="1698" spans="1:11">
      <c r="A1698" s="8"/>
    </row>
    <row r="1699" spans="1:11">
      <c r="A1699" s="953" t="s">
        <v>346</v>
      </c>
      <c r="B1699" s="953"/>
      <c r="C1699" s="953"/>
      <c r="D1699" s="953"/>
      <c r="E1699" s="953"/>
      <c r="F1699" s="953"/>
      <c r="G1699" s="953"/>
      <c r="H1699" s="953"/>
      <c r="I1699" s="953"/>
      <c r="J1699" s="953"/>
      <c r="K1699" s="953"/>
    </row>
    <row r="1700" spans="1:11">
      <c r="A1700" s="58"/>
    </row>
    <row r="1701" spans="1:11" ht="15" customHeight="1">
      <c r="A1701" s="66"/>
      <c r="B1701" s="927" t="s">
        <v>767</v>
      </c>
      <c r="C1701" s="927"/>
      <c r="D1701" s="927"/>
      <c r="E1701" s="927"/>
      <c r="F1701" s="937"/>
      <c r="G1701" s="946" t="s">
        <v>408</v>
      </c>
      <c r="H1701" s="946"/>
      <c r="I1701" s="946"/>
      <c r="J1701" s="946"/>
      <c r="K1701" s="946"/>
    </row>
    <row r="1702" spans="1:11">
      <c r="A1702" s="67"/>
      <c r="B1702" s="231">
        <v>40544</v>
      </c>
      <c r="C1702" s="231">
        <v>40909</v>
      </c>
      <c r="D1702" s="231">
        <v>41275</v>
      </c>
      <c r="E1702" s="231">
        <v>41640</v>
      </c>
      <c r="F1702" s="232">
        <v>42005</v>
      </c>
      <c r="G1702" s="231">
        <v>40544</v>
      </c>
      <c r="H1702" s="231">
        <v>40909</v>
      </c>
      <c r="I1702" s="231">
        <v>41275</v>
      </c>
      <c r="J1702" s="231">
        <v>41640</v>
      </c>
      <c r="K1702" s="231">
        <v>42005</v>
      </c>
    </row>
    <row r="1703" spans="1:11">
      <c r="A1703" s="63" t="s">
        <v>33</v>
      </c>
      <c r="B1703" s="29">
        <v>18265.087277059039</v>
      </c>
      <c r="C1703" s="29">
        <v>19275.117375705326</v>
      </c>
      <c r="D1703" s="29">
        <v>18705.584674091206</v>
      </c>
      <c r="E1703" s="29">
        <v>18580.58794855743</v>
      </c>
      <c r="F1703" s="34">
        <v>16312.986551466887</v>
      </c>
      <c r="G1703" s="76">
        <v>7132.3125933249594</v>
      </c>
      <c r="H1703" s="76">
        <v>7833.8318411950549</v>
      </c>
      <c r="I1703" s="76">
        <v>7825.6560291277838</v>
      </c>
      <c r="J1703" s="76">
        <v>7954.1759980400875</v>
      </c>
      <c r="K1703" s="76">
        <v>7145.1438066873343</v>
      </c>
    </row>
    <row r="1704" spans="1:11">
      <c r="A1704" s="66" t="s">
        <v>495</v>
      </c>
      <c r="B1704" s="29">
        <v>8017.1525319165494</v>
      </c>
      <c r="C1704" s="29">
        <v>7770.7631804906314</v>
      </c>
      <c r="D1704" s="29">
        <v>8549.0919996839293</v>
      </c>
      <c r="E1704" s="29">
        <v>8760.3203624228299</v>
      </c>
      <c r="F1704" s="34">
        <v>7642.9497034378683</v>
      </c>
      <c r="G1704" s="76">
        <v>6380.325329249682</v>
      </c>
      <c r="H1704" s="76">
        <v>6250.8587575612828</v>
      </c>
      <c r="I1704" s="76">
        <v>6780.8409026855243</v>
      </c>
      <c r="J1704" s="76">
        <v>7085.0802454895584</v>
      </c>
      <c r="K1704" s="76">
        <v>5925.2898298946466</v>
      </c>
    </row>
    <row r="1705" spans="1:11">
      <c r="A1705" s="66" t="s">
        <v>497</v>
      </c>
      <c r="B1705" s="29">
        <v>1859.4681419546398</v>
      </c>
      <c r="C1705" s="29">
        <v>1858.1165639419239</v>
      </c>
      <c r="D1705" s="29">
        <v>1957.104532192051</v>
      </c>
      <c r="E1705" s="29">
        <v>2027.7042390059721</v>
      </c>
      <c r="F1705" s="34">
        <v>1691.9158863087473</v>
      </c>
      <c r="G1705" s="76">
        <v>593.13534925346573</v>
      </c>
      <c r="H1705" s="76">
        <v>610.42070902054218</v>
      </c>
      <c r="I1705" s="76">
        <v>675.24884515094539</v>
      </c>
      <c r="J1705" s="76">
        <v>730.08821074973605</v>
      </c>
      <c r="K1705" s="76">
        <v>699.0366881649004</v>
      </c>
    </row>
    <row r="1706" spans="1:11">
      <c r="A1706" s="66" t="s">
        <v>496</v>
      </c>
      <c r="B1706" s="29">
        <v>15142.677157231568</v>
      </c>
      <c r="C1706" s="29">
        <v>15745.479057697146</v>
      </c>
      <c r="D1706" s="29">
        <v>15792.307173194338</v>
      </c>
      <c r="E1706" s="29">
        <v>15679.187282062938</v>
      </c>
      <c r="F1706" s="34">
        <v>13814.94957972058</v>
      </c>
      <c r="G1706" s="76">
        <v>5384.9406137136111</v>
      </c>
      <c r="H1706" s="76">
        <v>5490.9563327757214</v>
      </c>
      <c r="I1706" s="76">
        <v>5424.2545532441127</v>
      </c>
      <c r="J1706" s="76">
        <v>5382.0018388092049</v>
      </c>
      <c r="K1706" s="76">
        <v>4736.9189673296232</v>
      </c>
    </row>
    <row r="1707" spans="1:11">
      <c r="A1707" s="66" t="s">
        <v>498</v>
      </c>
      <c r="B1707" s="29">
        <v>1747.3336304857742</v>
      </c>
      <c r="C1707" s="29">
        <v>2436.4905643865618</v>
      </c>
      <c r="D1707" s="29">
        <v>3777.2309757247062</v>
      </c>
      <c r="E1707" s="29">
        <v>5044.3662084939588</v>
      </c>
      <c r="F1707" s="34" t="s">
        <v>989</v>
      </c>
      <c r="G1707" s="76" t="s">
        <v>989</v>
      </c>
      <c r="H1707" s="76" t="s">
        <v>989</v>
      </c>
      <c r="I1707" s="76" t="s">
        <v>989</v>
      </c>
      <c r="J1707" s="76" t="s">
        <v>989</v>
      </c>
      <c r="K1707" s="76" t="s">
        <v>989</v>
      </c>
    </row>
    <row r="1708" spans="1:11">
      <c r="A1708" s="66" t="s">
        <v>158</v>
      </c>
      <c r="B1708" s="30">
        <v>8428.0476684526166</v>
      </c>
      <c r="C1708" s="30">
        <v>8296.4651098348477</v>
      </c>
      <c r="D1708" s="30">
        <v>8877.6305489947026</v>
      </c>
      <c r="E1708" s="30">
        <v>8898.9181138037875</v>
      </c>
      <c r="F1708" s="44">
        <v>7844.6078826410758</v>
      </c>
      <c r="G1708" s="77" t="s">
        <v>989</v>
      </c>
      <c r="H1708" s="77" t="s">
        <v>989</v>
      </c>
      <c r="I1708" s="77" t="s">
        <v>989</v>
      </c>
      <c r="J1708" s="77">
        <v>4331.1792738274735</v>
      </c>
      <c r="K1708" s="77">
        <v>4287.9952694975091</v>
      </c>
    </row>
    <row r="1709" spans="1:11" ht="12.75" customHeight="1">
      <c r="A1709" s="853" t="s">
        <v>159</v>
      </c>
      <c r="B1709" s="30">
        <v>3235.9954315222244</v>
      </c>
      <c r="C1709" s="30">
        <v>3166.2073370364756</v>
      </c>
      <c r="D1709" s="30">
        <v>3680.5629202376535</v>
      </c>
      <c r="E1709" s="30">
        <v>3896.7807548574588</v>
      </c>
      <c r="F1709" s="44">
        <v>3301.9643355443695</v>
      </c>
      <c r="G1709" s="77">
        <v>2388.3194064151862</v>
      </c>
      <c r="H1709" s="77">
        <v>2329.0054756495606</v>
      </c>
      <c r="I1709" s="77">
        <v>2684.9801736795885</v>
      </c>
      <c r="J1709" s="77">
        <v>2606.8887773411943</v>
      </c>
      <c r="K1709" s="77">
        <v>2158.5673782397207</v>
      </c>
    </row>
    <row r="1710" spans="1:11" ht="12.75" customHeight="1">
      <c r="A1710" s="66" t="s">
        <v>693</v>
      </c>
      <c r="B1710" s="30" t="s">
        <v>989</v>
      </c>
      <c r="C1710" s="30" t="s">
        <v>989</v>
      </c>
      <c r="D1710" s="30" t="s">
        <v>989</v>
      </c>
      <c r="E1710" s="30" t="s">
        <v>989</v>
      </c>
      <c r="F1710" s="44" t="s">
        <v>989</v>
      </c>
      <c r="G1710" s="77" t="s">
        <v>989</v>
      </c>
      <c r="H1710" s="77" t="s">
        <v>989</v>
      </c>
      <c r="I1710" s="77" t="s">
        <v>989</v>
      </c>
      <c r="J1710" s="77" t="s">
        <v>989</v>
      </c>
      <c r="K1710" s="77" t="s">
        <v>989</v>
      </c>
    </row>
    <row r="1711" spans="1:11" ht="12.75" customHeight="1">
      <c r="A1711" s="66" t="s">
        <v>924</v>
      </c>
      <c r="B1711" s="30">
        <v>226.8995936474027</v>
      </c>
      <c r="C1711" s="30">
        <v>288.23777650418754</v>
      </c>
      <c r="D1711" s="30">
        <v>308.71709996798904</v>
      </c>
      <c r="E1711" s="30">
        <v>332.87621755611377</v>
      </c>
      <c r="F1711" s="44">
        <v>360.36582310053194</v>
      </c>
      <c r="G1711" s="77">
        <v>212.18185986007265</v>
      </c>
      <c r="H1711" s="77">
        <v>267.1689908124024</v>
      </c>
      <c r="I1711" s="77">
        <v>285.05153167132011</v>
      </c>
      <c r="J1711" s="77">
        <v>305.52202637816379</v>
      </c>
      <c r="K1711" s="77">
        <v>327.84612927348309</v>
      </c>
    </row>
    <row r="1712" spans="1:11">
      <c r="A1712" s="66" t="s">
        <v>119</v>
      </c>
      <c r="B1712" s="30">
        <v>2857.4362113157813</v>
      </c>
      <c r="C1712" s="30">
        <v>2642.555942191967</v>
      </c>
      <c r="D1712" s="30">
        <v>2857.6597603622931</v>
      </c>
      <c r="E1712" s="30">
        <v>3121.9401447520131</v>
      </c>
      <c r="F1712" s="44">
        <v>2886.4826986387225</v>
      </c>
      <c r="G1712" s="77">
        <v>1561.6313294245404</v>
      </c>
      <c r="H1712" s="77">
        <v>1579.7431741158332</v>
      </c>
      <c r="I1712" s="77">
        <v>1736.7767611634661</v>
      </c>
      <c r="J1712" s="77">
        <v>1938.9329669576525</v>
      </c>
      <c r="K1712" s="77">
        <v>1893.1088374265262</v>
      </c>
    </row>
    <row r="1713" spans="1:11">
      <c r="A1713" s="66" t="s">
        <v>4</v>
      </c>
      <c r="B1713" s="30">
        <v>3771.9024169599397</v>
      </c>
      <c r="C1713" s="30">
        <v>4055.4669824986354</v>
      </c>
      <c r="D1713" s="30">
        <v>3402.1740561683282</v>
      </c>
      <c r="E1713" s="30">
        <v>3475.0109923102173</v>
      </c>
      <c r="F1713" s="44">
        <v>3265.8391610419235</v>
      </c>
      <c r="G1713" s="77">
        <v>63.937907636957043</v>
      </c>
      <c r="H1713" s="77">
        <v>54.721584773727493</v>
      </c>
      <c r="I1713" s="77">
        <v>39.102372462292948</v>
      </c>
      <c r="J1713" s="77">
        <v>34.532171213723714</v>
      </c>
      <c r="K1713" s="77">
        <v>27.845236422363651</v>
      </c>
    </row>
    <row r="1714" spans="1:11">
      <c r="A1714" s="66" t="s">
        <v>871</v>
      </c>
      <c r="B1714" s="30">
        <v>9569.0285897581089</v>
      </c>
      <c r="C1714" s="30">
        <v>10129.034655129437</v>
      </c>
      <c r="D1714" s="30">
        <v>10858.366451683192</v>
      </c>
      <c r="E1714" s="30">
        <v>11874.187028743163</v>
      </c>
      <c r="F1714" s="44">
        <v>11983.712840737049</v>
      </c>
      <c r="G1714" s="77">
        <v>1266.4305475218421</v>
      </c>
      <c r="H1714" s="77">
        <v>1505.1963024300578</v>
      </c>
      <c r="I1714" s="77">
        <v>1748.4392992543637</v>
      </c>
      <c r="J1714" s="77">
        <v>2145.0239916401902</v>
      </c>
      <c r="K1714" s="77">
        <v>2347.0330761571745</v>
      </c>
    </row>
    <row r="1715" spans="1:11">
      <c r="A1715" s="66" t="s">
        <v>872</v>
      </c>
      <c r="B1715" s="30">
        <v>603.22794458209967</v>
      </c>
      <c r="C1715" s="30">
        <v>646.33957590972295</v>
      </c>
      <c r="D1715" s="30">
        <v>756.48198378441953</v>
      </c>
      <c r="E1715" s="30">
        <v>815.27372368396664</v>
      </c>
      <c r="F1715" s="44">
        <v>797.50732896846068</v>
      </c>
      <c r="G1715" s="77">
        <v>265.53997585313118</v>
      </c>
      <c r="H1715" s="77">
        <v>284.18145897832017</v>
      </c>
      <c r="I1715" s="77">
        <v>345.64631434148527</v>
      </c>
      <c r="J1715" s="77">
        <v>385.70919318517946</v>
      </c>
      <c r="K1715" s="77">
        <v>379.33244284154</v>
      </c>
    </row>
    <row r="1716" spans="1:11">
      <c r="A1716" s="66" t="s">
        <v>5</v>
      </c>
      <c r="B1716" s="29">
        <v>8021.2617711864468</v>
      </c>
      <c r="C1716" s="29">
        <v>7567.9632927720004</v>
      </c>
      <c r="D1716" s="29">
        <v>8146.1833058259745</v>
      </c>
      <c r="E1716" s="29">
        <v>8611.0440011346091</v>
      </c>
      <c r="F1716" s="34">
        <v>7678.0100865290451</v>
      </c>
      <c r="G1716" s="76">
        <v>7088.2042605713759</v>
      </c>
      <c r="H1716" s="76">
        <v>6704.4666360989722</v>
      </c>
      <c r="I1716" s="76">
        <v>7250.40506267819</v>
      </c>
      <c r="J1716" s="76">
        <v>7659.2011614917801</v>
      </c>
      <c r="K1716" s="76">
        <v>6800.1568796100291</v>
      </c>
    </row>
    <row r="1717" spans="1:11">
      <c r="A1717" s="66" t="s">
        <v>873</v>
      </c>
      <c r="B1717" s="29">
        <v>804.77377721460789</v>
      </c>
      <c r="C1717" s="29">
        <v>1175.7530253266937</v>
      </c>
      <c r="D1717" s="29">
        <v>1781.5696294865479</v>
      </c>
      <c r="E1717" s="29">
        <v>2207.5893849447607</v>
      </c>
      <c r="F1717" s="34">
        <v>1845.61706987255</v>
      </c>
      <c r="G1717" s="76">
        <v>747.08341922370175</v>
      </c>
      <c r="H1717" s="76">
        <v>1080.3506898459357</v>
      </c>
      <c r="I1717" s="76">
        <v>1623.1684494151218</v>
      </c>
      <c r="J1717" s="76">
        <v>2017.9071836771138</v>
      </c>
      <c r="K1717" s="76">
        <v>1711.6752024196451</v>
      </c>
    </row>
    <row r="1718" spans="1:11">
      <c r="A1718" s="66" t="s">
        <v>874</v>
      </c>
      <c r="B1718" s="29">
        <v>6568.8051525057863</v>
      </c>
      <c r="C1718" s="29">
        <v>7103.2891804367246</v>
      </c>
      <c r="D1718" s="29">
        <v>7426.8366440098962</v>
      </c>
      <c r="E1718" s="29">
        <v>8070.9447837408543</v>
      </c>
      <c r="F1718" s="34">
        <v>8730.0030843221703</v>
      </c>
      <c r="G1718" s="76">
        <v>6363.795960874234</v>
      </c>
      <c r="H1718" s="76">
        <v>6831.8244602537452</v>
      </c>
      <c r="I1718" s="76">
        <v>7136.5175057424294</v>
      </c>
      <c r="J1718" s="76">
        <v>7732.7049886998993</v>
      </c>
      <c r="K1718" s="76">
        <v>8325.870666512039</v>
      </c>
    </row>
    <row r="1719" spans="1:11">
      <c r="A1719" s="66" t="s">
        <v>6</v>
      </c>
      <c r="B1719" s="29">
        <v>9522.2491692012645</v>
      </c>
      <c r="C1719" s="29">
        <v>10129.049947891108</v>
      </c>
      <c r="D1719" s="29">
        <v>10849.914977106899</v>
      </c>
      <c r="E1719" s="29">
        <v>11218.553298734376</v>
      </c>
      <c r="F1719" s="34">
        <v>10594.226480000878</v>
      </c>
      <c r="G1719" s="76">
        <v>4119.649770242193</v>
      </c>
      <c r="H1719" s="76">
        <v>4341.6368723674395</v>
      </c>
      <c r="I1719" s="76">
        <v>4556.1109870443015</v>
      </c>
      <c r="J1719" s="76">
        <v>4648.1211974485204</v>
      </c>
      <c r="K1719" s="76">
        <v>4284.2723619613826</v>
      </c>
    </row>
    <row r="1720" spans="1:11">
      <c r="A1720" s="66" t="s">
        <v>875</v>
      </c>
      <c r="B1720" s="29">
        <v>1221.2765229684746</v>
      </c>
      <c r="C1720" s="29">
        <v>1217.9577826889172</v>
      </c>
      <c r="D1720" s="29">
        <v>1223.3442758378201</v>
      </c>
      <c r="E1720" s="29">
        <v>1295.0683294327205</v>
      </c>
      <c r="F1720" s="34">
        <v>1274.6971342685797</v>
      </c>
      <c r="G1720" s="76" t="s">
        <v>989</v>
      </c>
      <c r="H1720" s="76" t="s">
        <v>989</v>
      </c>
      <c r="I1720" s="76" t="s">
        <v>989</v>
      </c>
      <c r="J1720" s="76" t="s">
        <v>989</v>
      </c>
      <c r="K1720" s="76" t="s">
        <v>989</v>
      </c>
    </row>
    <row r="1721" spans="1:11">
      <c r="A1721" s="66" t="s">
        <v>7</v>
      </c>
      <c r="B1721" s="29">
        <v>12961.365312133927</v>
      </c>
      <c r="C1721" s="29">
        <v>13157.496735673847</v>
      </c>
      <c r="D1721" s="29">
        <v>14385.371531411449</v>
      </c>
      <c r="E1721" s="29">
        <v>14725.658817678164</v>
      </c>
      <c r="F1721" s="34">
        <v>11028.142757674746</v>
      </c>
      <c r="G1721" s="76">
        <v>9395.3615390719551</v>
      </c>
      <c r="H1721" s="76">
        <v>9562.0441530162116</v>
      </c>
      <c r="I1721" s="76">
        <v>10514.148199653699</v>
      </c>
      <c r="J1721" s="76">
        <v>10796.99138861306</v>
      </c>
      <c r="K1721" s="76">
        <v>8046.8187616130572</v>
      </c>
    </row>
    <row r="1722" spans="1:11">
      <c r="A1722" s="66" t="s">
        <v>8</v>
      </c>
      <c r="B1722" s="29">
        <v>8638.2771666804529</v>
      </c>
      <c r="C1722" s="29">
        <v>8541.9238810370007</v>
      </c>
      <c r="D1722" s="29">
        <v>8937.3534895421708</v>
      </c>
      <c r="E1722" s="29">
        <v>9415.6638503675022</v>
      </c>
      <c r="F1722" s="34">
        <v>9926.3731577392227</v>
      </c>
      <c r="G1722" s="76">
        <v>4476.6257351168633</v>
      </c>
      <c r="H1722" s="76">
        <v>4434.8198066082614</v>
      </c>
      <c r="I1722" s="76">
        <v>4577.9940159737189</v>
      </c>
      <c r="J1722" s="76">
        <v>4812.5393359011114</v>
      </c>
      <c r="K1722" s="76">
        <v>5556.3112003464503</v>
      </c>
    </row>
    <row r="1723" spans="1:11">
      <c r="A1723" s="66" t="s">
        <v>876</v>
      </c>
      <c r="B1723" s="29">
        <v>2207.6227284442011</v>
      </c>
      <c r="C1723" s="29">
        <v>2552.9712227911186</v>
      </c>
      <c r="D1723" s="29">
        <v>2803.9600672307988</v>
      </c>
      <c r="E1723" s="29">
        <v>2701.4428976452919</v>
      </c>
      <c r="F1723" s="34">
        <v>2455.4867475845531</v>
      </c>
      <c r="G1723" s="76">
        <v>96.062298447377515</v>
      </c>
      <c r="H1723" s="76">
        <v>120.49919342263479</v>
      </c>
      <c r="I1723" s="76">
        <v>152.04801655776294</v>
      </c>
      <c r="J1723" s="76">
        <v>172.83474273160934</v>
      </c>
      <c r="K1723" s="76">
        <v>175.234554061952</v>
      </c>
    </row>
    <row r="1724" spans="1:11">
      <c r="A1724" s="66" t="s">
        <v>9</v>
      </c>
      <c r="B1724" s="29">
        <v>12713.452995530404</v>
      </c>
      <c r="C1724" s="29">
        <v>12708.479381776626</v>
      </c>
      <c r="D1724" s="29">
        <v>13672.700819973477</v>
      </c>
      <c r="E1724" s="29">
        <v>15451.357276375124</v>
      </c>
      <c r="F1724" s="34">
        <v>15425.853663161413</v>
      </c>
      <c r="G1724" s="76">
        <v>8831.4203551937371</v>
      </c>
      <c r="H1724" s="76">
        <v>8876.701582404221</v>
      </c>
      <c r="I1724" s="76">
        <v>9778.775941876911</v>
      </c>
      <c r="J1724" s="76">
        <v>11193.696043706086</v>
      </c>
      <c r="K1724" s="76">
        <v>11546.445796400192</v>
      </c>
    </row>
    <row r="1725" spans="1:11">
      <c r="A1725" s="66" t="s">
        <v>176</v>
      </c>
      <c r="B1725" s="29">
        <v>13149.475900405032</v>
      </c>
      <c r="C1725" s="29">
        <v>14074.469373060527</v>
      </c>
      <c r="D1725" s="29">
        <v>15063.53419015655</v>
      </c>
      <c r="E1725" s="29">
        <v>16197.875929398682</v>
      </c>
      <c r="F1725" s="34" t="s">
        <v>989</v>
      </c>
      <c r="G1725" s="76">
        <v>5927.235848027165</v>
      </c>
      <c r="H1725" s="76">
        <v>6294.9145198391707</v>
      </c>
      <c r="I1725" s="76">
        <v>6739.8751775382834</v>
      </c>
      <c r="J1725" s="76">
        <v>7161.0894892744191</v>
      </c>
      <c r="K1725" s="76" t="s">
        <v>989</v>
      </c>
    </row>
    <row r="1726" spans="1:11" ht="14.25">
      <c r="A1726" s="85" t="s">
        <v>1291</v>
      </c>
      <c r="B1726" s="45">
        <v>2941.4864121710016</v>
      </c>
      <c r="C1726" s="45">
        <v>3298.7042573315375</v>
      </c>
      <c r="D1726" s="45">
        <v>3892.800692658448</v>
      </c>
      <c r="E1726" s="45">
        <v>4462.8875446174607</v>
      </c>
      <c r="F1726" s="46">
        <v>2437.6608753490264</v>
      </c>
      <c r="G1726" s="78">
        <v>1619.6264014836445</v>
      </c>
      <c r="H1726" s="78">
        <v>1721.5107234746674</v>
      </c>
      <c r="I1726" s="78">
        <v>1873.5091221048688</v>
      </c>
      <c r="J1726" s="78">
        <v>2062.3361723732446</v>
      </c>
      <c r="K1726" s="78">
        <v>1340.1272488765901</v>
      </c>
    </row>
    <row r="1727" spans="1:11">
      <c r="A1727" s="8"/>
    </row>
    <row r="1728" spans="1:11">
      <c r="A1728" s="8"/>
    </row>
    <row r="1729" spans="1:11">
      <c r="A1729" s="8"/>
    </row>
    <row r="1730" spans="1:11">
      <c r="A1730" s="953" t="s">
        <v>346</v>
      </c>
      <c r="B1730" s="953"/>
      <c r="C1730" s="953"/>
      <c r="D1730" s="953"/>
      <c r="E1730" s="953"/>
      <c r="F1730" s="953"/>
      <c r="G1730" s="953"/>
      <c r="H1730" s="953"/>
      <c r="I1730" s="953"/>
      <c r="J1730" s="953"/>
      <c r="K1730" s="953"/>
    </row>
    <row r="1731" spans="1:11">
      <c r="A1731" s="58"/>
    </row>
    <row r="1732" spans="1:11" ht="15" customHeight="1">
      <c r="A1732" s="66"/>
      <c r="B1732" s="946" t="s">
        <v>409</v>
      </c>
      <c r="C1732" s="946"/>
      <c r="D1732" s="946"/>
      <c r="E1732" s="946"/>
      <c r="F1732" s="947"/>
      <c r="G1732" s="946" t="s">
        <v>410</v>
      </c>
      <c r="H1732" s="946"/>
      <c r="I1732" s="946"/>
      <c r="J1732" s="946"/>
      <c r="K1732" s="946"/>
    </row>
    <row r="1733" spans="1:11">
      <c r="A1733" s="67"/>
      <c r="B1733" s="231">
        <v>40544</v>
      </c>
      <c r="C1733" s="231">
        <v>40909</v>
      </c>
      <c r="D1733" s="231">
        <v>41275</v>
      </c>
      <c r="E1733" s="231">
        <v>41640</v>
      </c>
      <c r="F1733" s="232">
        <v>42005</v>
      </c>
      <c r="G1733" s="231">
        <v>40544</v>
      </c>
      <c r="H1733" s="231">
        <v>40909</v>
      </c>
      <c r="I1733" s="231">
        <v>41275</v>
      </c>
      <c r="J1733" s="231">
        <v>41640</v>
      </c>
      <c r="K1733" s="231">
        <v>42005</v>
      </c>
    </row>
    <row r="1734" spans="1:11">
      <c r="A1734" s="63" t="s">
        <v>33</v>
      </c>
      <c r="B1734" s="76" t="s">
        <v>989</v>
      </c>
      <c r="C1734" s="76" t="s">
        <v>989</v>
      </c>
      <c r="D1734" s="76" t="s">
        <v>989</v>
      </c>
      <c r="E1734" s="76" t="s">
        <v>989</v>
      </c>
      <c r="F1734" s="79" t="s">
        <v>989</v>
      </c>
      <c r="G1734" s="77">
        <v>11132.774683734082</v>
      </c>
      <c r="H1734" s="77">
        <v>11441.285534510271</v>
      </c>
      <c r="I1734" s="77">
        <v>10879.928603513476</v>
      </c>
      <c r="J1734" s="77">
        <v>10626.411950517342</v>
      </c>
      <c r="K1734" s="77">
        <v>9167.8427761091552</v>
      </c>
    </row>
    <row r="1735" spans="1:11">
      <c r="A1735" s="66" t="s">
        <v>495</v>
      </c>
      <c r="B1735" s="76">
        <v>1636.8272026668683</v>
      </c>
      <c r="C1735" s="76">
        <v>1519.9044229293484</v>
      </c>
      <c r="D1735" s="76">
        <v>1768.251096998405</v>
      </c>
      <c r="E1735" s="76">
        <v>1628.0171651517162</v>
      </c>
      <c r="F1735" s="79">
        <v>1675.6749091737736</v>
      </c>
      <c r="G1735" s="77" t="s">
        <v>989</v>
      </c>
      <c r="H1735" s="77" t="s">
        <v>989</v>
      </c>
      <c r="I1735" s="77" t="s">
        <v>989</v>
      </c>
      <c r="J1735" s="77">
        <v>47.222951781555018</v>
      </c>
      <c r="K1735" s="77">
        <v>41.984964369449145</v>
      </c>
    </row>
    <row r="1736" spans="1:11">
      <c r="A1736" s="66" t="s">
        <v>497</v>
      </c>
      <c r="B1736" s="76" t="s">
        <v>989</v>
      </c>
      <c r="C1736" s="76" t="s">
        <v>989</v>
      </c>
      <c r="D1736" s="76" t="s">
        <v>989</v>
      </c>
      <c r="E1736" s="76" t="s">
        <v>989</v>
      </c>
      <c r="F1736" s="79" t="s">
        <v>989</v>
      </c>
      <c r="G1736" s="77">
        <v>1266.3327927011737</v>
      </c>
      <c r="H1736" s="77">
        <v>1247.6958549213819</v>
      </c>
      <c r="I1736" s="77">
        <v>1281.855687041106</v>
      </c>
      <c r="J1736" s="77">
        <v>1297.6160282562355</v>
      </c>
      <c r="K1736" s="77">
        <v>992.87919814384702</v>
      </c>
    </row>
    <row r="1737" spans="1:11">
      <c r="A1737" s="66" t="s">
        <v>496</v>
      </c>
      <c r="B1737" s="203" t="s">
        <v>381</v>
      </c>
      <c r="C1737" s="203" t="s">
        <v>381</v>
      </c>
      <c r="D1737" s="203" t="s">
        <v>381</v>
      </c>
      <c r="E1737" s="203" t="s">
        <v>381</v>
      </c>
      <c r="F1737" s="204" t="s">
        <v>381</v>
      </c>
      <c r="G1737" s="76">
        <v>9757.7365435179581</v>
      </c>
      <c r="H1737" s="76">
        <v>10254.522724921422</v>
      </c>
      <c r="I1737" s="76">
        <v>10368.052619950226</v>
      </c>
      <c r="J1737" s="76">
        <v>10297.185443253733</v>
      </c>
      <c r="K1737" s="76">
        <v>9078.030612390954</v>
      </c>
    </row>
    <row r="1738" spans="1:11">
      <c r="A1738" s="66" t="s">
        <v>498</v>
      </c>
      <c r="B1738" s="203" t="s">
        <v>381</v>
      </c>
      <c r="C1738" s="203" t="s">
        <v>381</v>
      </c>
      <c r="D1738" s="203" t="s">
        <v>381</v>
      </c>
      <c r="E1738" s="203" t="s">
        <v>381</v>
      </c>
      <c r="F1738" s="204" t="s">
        <v>381</v>
      </c>
      <c r="G1738" s="76" t="s">
        <v>989</v>
      </c>
      <c r="H1738" s="76" t="s">
        <v>989</v>
      </c>
      <c r="I1738" s="76" t="s">
        <v>989</v>
      </c>
      <c r="J1738" s="76" t="s">
        <v>989</v>
      </c>
      <c r="K1738" s="76" t="s">
        <v>989</v>
      </c>
    </row>
    <row r="1739" spans="1:11">
      <c r="A1739" s="66" t="s">
        <v>158</v>
      </c>
      <c r="B1739" s="203" t="s">
        <v>989</v>
      </c>
      <c r="C1739" s="203" t="s">
        <v>989</v>
      </c>
      <c r="D1739" s="203" t="s">
        <v>989</v>
      </c>
      <c r="E1739" s="203">
        <v>1557.2198283310106</v>
      </c>
      <c r="F1739" s="204">
        <v>1853.1687367926233</v>
      </c>
      <c r="G1739" s="77" t="s">
        <v>989</v>
      </c>
      <c r="H1739" s="77" t="s">
        <v>989</v>
      </c>
      <c r="I1739" s="77" t="s">
        <v>989</v>
      </c>
      <c r="J1739" s="77">
        <v>111.26465379941811</v>
      </c>
      <c r="K1739" s="77">
        <v>219.90754421318439</v>
      </c>
    </row>
    <row r="1740" spans="1:11">
      <c r="A1740" s="853" t="s">
        <v>159</v>
      </c>
      <c r="B1740" s="77">
        <v>793.23700289797728</v>
      </c>
      <c r="C1740" s="77">
        <v>784.82286540639427</v>
      </c>
      <c r="D1740" s="77">
        <v>922.26023464164075</v>
      </c>
      <c r="E1740" s="77">
        <v>1205.6848065797369</v>
      </c>
      <c r="F1740" s="80">
        <v>1066.0470417715715</v>
      </c>
      <c r="G1740" s="77">
        <v>54.456342928821549</v>
      </c>
      <c r="H1740" s="77">
        <v>52.378995980520727</v>
      </c>
      <c r="I1740" s="77">
        <v>73.322511916424816</v>
      </c>
      <c r="J1740" s="77">
        <v>84.207170936527234</v>
      </c>
      <c r="K1740" s="77">
        <v>77.349915533076484</v>
      </c>
    </row>
    <row r="1741" spans="1:11" ht="12.75" customHeight="1">
      <c r="A1741" s="66" t="s">
        <v>693</v>
      </c>
      <c r="B1741" s="77" t="s">
        <v>989</v>
      </c>
      <c r="C1741" s="77" t="s">
        <v>989</v>
      </c>
      <c r="D1741" s="77" t="s">
        <v>989</v>
      </c>
      <c r="E1741" s="77" t="s">
        <v>989</v>
      </c>
      <c r="F1741" s="80" t="s">
        <v>989</v>
      </c>
      <c r="G1741" s="77">
        <v>7374.3800760997165</v>
      </c>
      <c r="H1741" s="77">
        <v>8068.6353322415889</v>
      </c>
      <c r="I1741" s="77">
        <v>8567.1039499286289</v>
      </c>
      <c r="J1741" s="77">
        <v>9207.372832744717</v>
      </c>
      <c r="K1741" s="77">
        <v>9820.7382715187559</v>
      </c>
    </row>
    <row r="1742" spans="1:11" ht="12.75" customHeight="1">
      <c r="A1742" s="66" t="s">
        <v>924</v>
      </c>
      <c r="B1742" s="77">
        <v>1.9740703540996583</v>
      </c>
      <c r="C1742" s="77">
        <v>1.9616682654445965</v>
      </c>
      <c r="D1742" s="77">
        <v>2.1375837407115279</v>
      </c>
      <c r="E1742" s="77">
        <v>2.4872797616433497</v>
      </c>
      <c r="F1742" s="80">
        <v>2.8850601983852662</v>
      </c>
      <c r="G1742" s="77">
        <v>12.743663433230379</v>
      </c>
      <c r="H1742" s="77">
        <v>19.107117364899157</v>
      </c>
      <c r="I1742" s="77">
        <v>21.527984555957435</v>
      </c>
      <c r="J1742" s="77">
        <v>24.866910122920501</v>
      </c>
      <c r="K1742" s="77">
        <v>29.634633628663586</v>
      </c>
    </row>
    <row r="1743" spans="1:11">
      <c r="A1743" s="66" t="s">
        <v>119</v>
      </c>
      <c r="B1743" s="203" t="s">
        <v>989</v>
      </c>
      <c r="C1743" s="203" t="s">
        <v>989</v>
      </c>
      <c r="D1743" s="203" t="s">
        <v>989</v>
      </c>
      <c r="E1743" s="203" t="s">
        <v>989</v>
      </c>
      <c r="F1743" s="204">
        <v>993.37386121219652</v>
      </c>
      <c r="G1743" s="77">
        <v>1295.8048818912403</v>
      </c>
      <c r="H1743" s="77">
        <v>1062.8185556807089</v>
      </c>
      <c r="I1743" s="77">
        <v>1120.8829991988268</v>
      </c>
      <c r="J1743" s="77">
        <v>1183.007177794361</v>
      </c>
      <c r="K1743" s="77" t="s">
        <v>381</v>
      </c>
    </row>
    <row r="1744" spans="1:11">
      <c r="A1744" s="66" t="s">
        <v>4</v>
      </c>
      <c r="B1744" s="203" t="s">
        <v>989</v>
      </c>
      <c r="C1744" s="203" t="s">
        <v>989</v>
      </c>
      <c r="D1744" s="203" t="s">
        <v>989</v>
      </c>
      <c r="E1744" s="203" t="s">
        <v>989</v>
      </c>
      <c r="F1744" s="204" t="s">
        <v>989</v>
      </c>
      <c r="G1744" s="77">
        <v>3707.9645093229815</v>
      </c>
      <c r="H1744" s="77">
        <v>4000.7453977249083</v>
      </c>
      <c r="I1744" s="77">
        <v>3363.0716837060349</v>
      </c>
      <c r="J1744" s="77">
        <v>3440.4788210964939</v>
      </c>
      <c r="K1744" s="77">
        <v>3237.9939246195595</v>
      </c>
    </row>
    <row r="1745" spans="1:11">
      <c r="A1745" s="66" t="s">
        <v>871</v>
      </c>
      <c r="B1745" s="203" t="s">
        <v>381</v>
      </c>
      <c r="C1745" s="203" t="s">
        <v>381</v>
      </c>
      <c r="D1745" s="203" t="s">
        <v>381</v>
      </c>
      <c r="E1745" s="203" t="s">
        <v>381</v>
      </c>
      <c r="F1745" s="204" t="s">
        <v>381</v>
      </c>
      <c r="G1745" s="77">
        <v>8302.5980422362682</v>
      </c>
      <c r="H1745" s="77">
        <v>8623.8383541191015</v>
      </c>
      <c r="I1745" s="77">
        <v>9109.927152428827</v>
      </c>
      <c r="J1745" s="77">
        <v>9729.1630371029732</v>
      </c>
      <c r="K1745" s="77">
        <v>9636.6797645798688</v>
      </c>
    </row>
    <row r="1746" spans="1:11">
      <c r="A1746" s="66" t="s">
        <v>872</v>
      </c>
      <c r="B1746" s="203" t="s">
        <v>381</v>
      </c>
      <c r="C1746" s="203" t="s">
        <v>381</v>
      </c>
      <c r="D1746" s="203" t="s">
        <v>381</v>
      </c>
      <c r="E1746" s="203" t="s">
        <v>381</v>
      </c>
      <c r="F1746" s="204" t="s">
        <v>381</v>
      </c>
      <c r="G1746" s="77">
        <v>337.68796872896843</v>
      </c>
      <c r="H1746" s="77">
        <v>362.15811693140267</v>
      </c>
      <c r="I1746" s="77">
        <v>410.83566944293432</v>
      </c>
      <c r="J1746" s="77">
        <v>429.56453049878718</v>
      </c>
      <c r="K1746" s="77">
        <v>418.17488612692074</v>
      </c>
    </row>
    <row r="1747" spans="1:11">
      <c r="A1747" s="66" t="s">
        <v>5</v>
      </c>
      <c r="B1747" s="76">
        <v>933.05759389540935</v>
      </c>
      <c r="C1747" s="76">
        <v>863.49658003886589</v>
      </c>
      <c r="D1747" s="76">
        <v>895.77824314778377</v>
      </c>
      <c r="E1747" s="76">
        <v>951.8428396428302</v>
      </c>
      <c r="F1747" s="79">
        <v>877.85320691901529</v>
      </c>
      <c r="G1747" s="203" t="s">
        <v>989</v>
      </c>
      <c r="H1747" s="203" t="s">
        <v>989</v>
      </c>
      <c r="I1747" s="203" t="s">
        <v>989</v>
      </c>
      <c r="J1747" s="203" t="s">
        <v>989</v>
      </c>
      <c r="K1747" s="203" t="s">
        <v>989</v>
      </c>
    </row>
    <row r="1748" spans="1:11">
      <c r="A1748" s="66" t="s">
        <v>873</v>
      </c>
      <c r="B1748" s="76" t="s">
        <v>989</v>
      </c>
      <c r="C1748" s="76" t="s">
        <v>989</v>
      </c>
      <c r="D1748" s="76" t="s">
        <v>989</v>
      </c>
      <c r="E1748" s="76" t="s">
        <v>989</v>
      </c>
      <c r="F1748" s="79" t="s">
        <v>989</v>
      </c>
      <c r="G1748" s="203">
        <v>57.690357990906172</v>
      </c>
      <c r="H1748" s="203">
        <v>95.402335480757898</v>
      </c>
      <c r="I1748" s="203">
        <v>158.40118007142618</v>
      </c>
      <c r="J1748" s="203">
        <v>189.68220383153471</v>
      </c>
      <c r="K1748" s="203">
        <v>133.94186745290511</v>
      </c>
    </row>
    <row r="1749" spans="1:11">
      <c r="A1749" s="66" t="s">
        <v>874</v>
      </c>
      <c r="B1749" s="76" t="s">
        <v>381</v>
      </c>
      <c r="C1749" s="76" t="s">
        <v>381</v>
      </c>
      <c r="D1749" s="76" t="s">
        <v>381</v>
      </c>
      <c r="E1749" s="76" t="s">
        <v>381</v>
      </c>
      <c r="F1749" s="79" t="s">
        <v>381</v>
      </c>
      <c r="G1749" s="203">
        <v>205.00919163155379</v>
      </c>
      <c r="H1749" s="203">
        <v>271.46472018298005</v>
      </c>
      <c r="I1749" s="203">
        <v>290.3191382674666</v>
      </c>
      <c r="J1749" s="203">
        <v>338.2397950409553</v>
      </c>
      <c r="K1749" s="203">
        <v>404.13241781013295</v>
      </c>
    </row>
    <row r="1750" spans="1:11">
      <c r="A1750" s="66" t="s">
        <v>6</v>
      </c>
      <c r="B1750" s="203" t="s">
        <v>989</v>
      </c>
      <c r="C1750" s="203" t="s">
        <v>989</v>
      </c>
      <c r="D1750" s="203" t="s">
        <v>989</v>
      </c>
      <c r="E1750" s="203" t="s">
        <v>989</v>
      </c>
      <c r="F1750" s="204" t="s">
        <v>989</v>
      </c>
      <c r="G1750" s="76">
        <v>5402.5993989590725</v>
      </c>
      <c r="H1750" s="76">
        <v>5787.4130755236674</v>
      </c>
      <c r="I1750" s="76">
        <v>6293.8039900625963</v>
      </c>
      <c r="J1750" s="76">
        <v>6570.4321012858554</v>
      </c>
      <c r="K1750" s="76">
        <v>6309.9541180394945</v>
      </c>
    </row>
    <row r="1751" spans="1:11">
      <c r="A1751" s="66" t="s">
        <v>875</v>
      </c>
      <c r="B1751" s="203" t="s">
        <v>989</v>
      </c>
      <c r="C1751" s="203" t="s">
        <v>989</v>
      </c>
      <c r="D1751" s="203" t="s">
        <v>989</v>
      </c>
      <c r="E1751" s="203" t="s">
        <v>989</v>
      </c>
      <c r="F1751" s="204" t="s">
        <v>989</v>
      </c>
      <c r="G1751" s="76" t="s">
        <v>989</v>
      </c>
      <c r="H1751" s="76" t="s">
        <v>989</v>
      </c>
      <c r="I1751" s="76" t="s">
        <v>989</v>
      </c>
      <c r="J1751" s="76" t="s">
        <v>989</v>
      </c>
      <c r="K1751" s="76" t="s">
        <v>989</v>
      </c>
    </row>
    <row r="1752" spans="1:11">
      <c r="A1752" s="66" t="s">
        <v>7</v>
      </c>
      <c r="B1752" s="76">
        <v>569.90927879985861</v>
      </c>
      <c r="C1752" s="76">
        <v>511.42213460216362</v>
      </c>
      <c r="D1752" s="76">
        <v>567.12748884818302</v>
      </c>
      <c r="E1752" s="76">
        <v>543.55879204183475</v>
      </c>
      <c r="F1752" s="79">
        <v>491.25893829824844</v>
      </c>
      <c r="G1752" s="76">
        <v>2996.0944942621136</v>
      </c>
      <c r="H1752" s="76">
        <v>3084.0304480554719</v>
      </c>
      <c r="I1752" s="76">
        <v>3304.0958429095699</v>
      </c>
      <c r="J1752" s="76">
        <v>3385.1086370232697</v>
      </c>
      <c r="K1752" s="76">
        <v>2490.065057763441</v>
      </c>
    </row>
    <row r="1753" spans="1:11">
      <c r="A1753" s="66" t="s">
        <v>8</v>
      </c>
      <c r="B1753" s="203" t="s">
        <v>989</v>
      </c>
      <c r="C1753" s="203" t="s">
        <v>989</v>
      </c>
      <c r="D1753" s="203" t="s">
        <v>989</v>
      </c>
      <c r="E1753" s="203" t="s">
        <v>989</v>
      </c>
      <c r="F1753" s="204" t="s">
        <v>989</v>
      </c>
      <c r="G1753" s="76">
        <v>4161.6514315635904</v>
      </c>
      <c r="H1753" s="76">
        <v>4107.1040744287384</v>
      </c>
      <c r="I1753" s="76">
        <v>4359.359473568451</v>
      </c>
      <c r="J1753" s="76">
        <v>4603.1245144663899</v>
      </c>
      <c r="K1753" s="76">
        <v>4370.0619573927734</v>
      </c>
    </row>
    <row r="1754" spans="1:11">
      <c r="A1754" s="66" t="s">
        <v>876</v>
      </c>
      <c r="B1754" s="203" t="s">
        <v>381</v>
      </c>
      <c r="C1754" s="203" t="s">
        <v>381</v>
      </c>
      <c r="D1754" s="203" t="s">
        <v>381</v>
      </c>
      <c r="E1754" s="203" t="s">
        <v>381</v>
      </c>
      <c r="F1754" s="204" t="s">
        <v>381</v>
      </c>
      <c r="G1754" s="76">
        <v>2111.5604299968236</v>
      </c>
      <c r="H1754" s="76">
        <v>2432.4720293684841</v>
      </c>
      <c r="I1754" s="76">
        <v>2651.912050673036</v>
      </c>
      <c r="J1754" s="76">
        <v>2528.608149031013</v>
      </c>
      <c r="K1754" s="76">
        <v>2280.2521935226009</v>
      </c>
    </row>
    <row r="1755" spans="1:11">
      <c r="A1755" s="66" t="s">
        <v>9</v>
      </c>
      <c r="B1755" s="76">
        <v>905.80423882684215</v>
      </c>
      <c r="C1755" s="76">
        <v>845.89747416578234</v>
      </c>
      <c r="D1755" s="76">
        <v>807.9527147903475</v>
      </c>
      <c r="E1755" s="76">
        <v>830.18315050174613</v>
      </c>
      <c r="F1755" s="79">
        <v>687.74671452317818</v>
      </c>
      <c r="G1755" s="76">
        <v>2976.228401509823</v>
      </c>
      <c r="H1755" s="76">
        <v>2985.88032520662</v>
      </c>
      <c r="I1755" s="76">
        <v>3085.97216330622</v>
      </c>
      <c r="J1755" s="76">
        <v>3427.4780821672907</v>
      </c>
      <c r="K1755" s="76">
        <v>3419.5095262270011</v>
      </c>
    </row>
    <row r="1756" spans="1:11">
      <c r="A1756" s="66" t="s">
        <v>176</v>
      </c>
      <c r="B1756" s="108" t="s">
        <v>989</v>
      </c>
      <c r="C1756" s="108" t="s">
        <v>989</v>
      </c>
      <c r="D1756" s="108" t="s">
        <v>989</v>
      </c>
      <c r="E1756" s="108" t="s">
        <v>989</v>
      </c>
      <c r="F1756" s="206" t="s">
        <v>989</v>
      </c>
      <c r="G1756" s="76">
        <v>7222.2400523778651</v>
      </c>
      <c r="H1756" s="76">
        <v>7779.5548532213561</v>
      </c>
      <c r="I1756" s="76">
        <v>8323.6590126182655</v>
      </c>
      <c r="J1756" s="76">
        <v>9036.7864401242659</v>
      </c>
      <c r="K1756" s="76" t="s">
        <v>989</v>
      </c>
    </row>
    <row r="1757" spans="1:11" ht="14.25">
      <c r="A1757" s="85" t="s">
        <v>1291</v>
      </c>
      <c r="B1757" s="81">
        <v>117.38742279043365</v>
      </c>
      <c r="C1757" s="81">
        <v>111.21726474147285</v>
      </c>
      <c r="D1757" s="81">
        <v>119.37022736225983</v>
      </c>
      <c r="E1757" s="81">
        <v>195.73116792026849</v>
      </c>
      <c r="F1757" s="82">
        <v>223.99561737650313</v>
      </c>
      <c r="G1757" s="78">
        <v>1818.827730552586</v>
      </c>
      <c r="H1757" s="78">
        <v>1922.4346653352254</v>
      </c>
      <c r="I1757" s="78">
        <v>1983.089153129049</v>
      </c>
      <c r="J1757" s="78">
        <v>2022.6088585365128</v>
      </c>
      <c r="K1757" s="78">
        <v>1000.4001393196348</v>
      </c>
    </row>
    <row r="1758" spans="1:11" ht="14.25" customHeight="1">
      <c r="A1758" s="954" t="s">
        <v>334</v>
      </c>
      <c r="B1758" s="955"/>
      <c r="C1758" s="955"/>
      <c r="D1758" s="955"/>
      <c r="E1758" s="955"/>
      <c r="F1758" s="955"/>
      <c r="G1758" s="955"/>
      <c r="H1758" s="955"/>
      <c r="I1758" s="955"/>
      <c r="J1758" s="955"/>
      <c r="K1758" s="955"/>
    </row>
    <row r="1759" spans="1:11" ht="14.25" customHeight="1">
      <c r="A1759" s="956" t="s">
        <v>1093</v>
      </c>
      <c r="B1759" s="957"/>
      <c r="C1759" s="957"/>
      <c r="D1759" s="957"/>
      <c r="E1759" s="957"/>
      <c r="F1759" s="957"/>
      <c r="G1759" s="957"/>
      <c r="H1759" s="957"/>
      <c r="I1759" s="957"/>
      <c r="J1759" s="957"/>
      <c r="K1759" s="957"/>
    </row>
    <row r="1760" spans="1:11">
      <c r="A1760" s="8"/>
    </row>
    <row r="1761" spans="1:11">
      <c r="A1761" s="8"/>
    </row>
    <row r="1762" spans="1:11">
      <c r="A1762" s="8"/>
    </row>
    <row r="1763" spans="1:11">
      <c r="A1763" s="8"/>
    </row>
    <row r="1764" spans="1:11">
      <c r="A1764" s="953" t="s">
        <v>962</v>
      </c>
      <c r="B1764" s="953"/>
      <c r="C1764" s="953"/>
      <c r="D1764" s="953"/>
      <c r="E1764" s="953"/>
      <c r="F1764" s="953"/>
      <c r="G1764" s="953"/>
      <c r="H1764" s="953"/>
      <c r="I1764" s="953"/>
      <c r="J1764" s="953"/>
      <c r="K1764" s="953"/>
    </row>
    <row r="1765" spans="1:11" ht="15">
      <c r="A1765" s="952" t="s">
        <v>869</v>
      </c>
      <c r="B1765" s="952"/>
      <c r="C1765" s="952"/>
      <c r="D1765" s="952"/>
      <c r="E1765" s="952"/>
      <c r="F1765" s="952"/>
      <c r="G1765" s="952"/>
      <c r="H1765" s="952"/>
      <c r="I1765" s="952"/>
      <c r="J1765" s="952"/>
      <c r="K1765" s="952"/>
    </row>
    <row r="1766" spans="1:11">
      <c r="A1766" s="57" t="s">
        <v>283</v>
      </c>
    </row>
    <row r="1767" spans="1:11">
      <c r="A1767" s="61"/>
      <c r="B1767" s="253"/>
      <c r="C1767" s="253"/>
      <c r="D1767" s="253"/>
      <c r="E1767" s="253"/>
      <c r="F1767" s="253"/>
      <c r="G1767" s="253"/>
      <c r="H1767" s="253"/>
      <c r="I1767" s="253"/>
      <c r="J1767" s="253"/>
      <c r="K1767" s="253"/>
    </row>
    <row r="1768" spans="1:11" ht="15" customHeight="1">
      <c r="A1768" s="66"/>
      <c r="B1768" s="927" t="s">
        <v>0</v>
      </c>
      <c r="C1768" s="927"/>
      <c r="D1768" s="927"/>
      <c r="E1768" s="927"/>
      <c r="F1768" s="937"/>
      <c r="G1768" s="927" t="s">
        <v>1</v>
      </c>
      <c r="H1768" s="927"/>
      <c r="I1768" s="927"/>
      <c r="J1768" s="927"/>
      <c r="K1768" s="927"/>
    </row>
    <row r="1769" spans="1:11">
      <c r="A1769" s="67"/>
      <c r="B1769" s="231">
        <v>40544</v>
      </c>
      <c r="C1769" s="231">
        <v>40909</v>
      </c>
      <c r="D1769" s="231">
        <v>41275</v>
      </c>
      <c r="E1769" s="231">
        <v>41640</v>
      </c>
      <c r="F1769" s="232">
        <v>42005</v>
      </c>
      <c r="G1769" s="231">
        <v>40544</v>
      </c>
      <c r="H1769" s="231">
        <v>40909</v>
      </c>
      <c r="I1769" s="231">
        <v>41275</v>
      </c>
      <c r="J1769" s="231">
        <v>41640</v>
      </c>
      <c r="K1769" s="231">
        <v>42005</v>
      </c>
    </row>
    <row r="1770" spans="1:11">
      <c r="A1770" s="63" t="s">
        <v>33</v>
      </c>
      <c r="B1770" s="29">
        <v>468.3993095966884</v>
      </c>
      <c r="C1770" s="29">
        <v>473.47420750341905</v>
      </c>
      <c r="D1770" s="29">
        <v>498.04059823427798</v>
      </c>
      <c r="E1770" s="29">
        <v>494.36946567462167</v>
      </c>
      <c r="F1770" s="34">
        <v>503.46771935122723</v>
      </c>
      <c r="G1770" s="15">
        <v>394.77297615151269</v>
      </c>
      <c r="H1770" s="15">
        <v>389.02123807809494</v>
      </c>
      <c r="I1770" s="15">
        <v>379.1446344641729</v>
      </c>
      <c r="J1770" s="15">
        <v>351.80549527345107</v>
      </c>
      <c r="K1770" s="15">
        <v>355.55962884122454</v>
      </c>
    </row>
    <row r="1771" spans="1:11">
      <c r="A1771" s="66" t="s">
        <v>495</v>
      </c>
      <c r="B1771" s="29">
        <v>1026.2194742367572</v>
      </c>
      <c r="C1771" s="29">
        <v>943.6958061360649</v>
      </c>
      <c r="D1771" s="29">
        <v>1012.3715540841664</v>
      </c>
      <c r="E1771" s="29">
        <v>1667.9361276497975</v>
      </c>
      <c r="F1771" s="34">
        <v>1493.7836817242542</v>
      </c>
      <c r="G1771" s="15">
        <v>17.612646594883753</v>
      </c>
      <c r="H1771" s="15">
        <v>18.389640389524246</v>
      </c>
      <c r="I1771" s="15">
        <v>19.935875724199402</v>
      </c>
      <c r="J1771" s="15">
        <v>29.98600477512937</v>
      </c>
      <c r="K1771" s="15">
        <v>24.774234134331202</v>
      </c>
    </row>
    <row r="1772" spans="1:11">
      <c r="A1772" s="66" t="s">
        <v>497</v>
      </c>
      <c r="B1772" s="29">
        <v>461.42181622339922</v>
      </c>
      <c r="C1772" s="29">
        <v>524.98896247185496</v>
      </c>
      <c r="D1772" s="29">
        <v>569.66837954990694</v>
      </c>
      <c r="E1772" s="29">
        <v>566.20057297748372</v>
      </c>
      <c r="F1772" s="34">
        <v>576.73305385487356</v>
      </c>
      <c r="G1772" s="15">
        <v>56.483392048486643</v>
      </c>
      <c r="H1772" s="15">
        <v>79.105035297143317</v>
      </c>
      <c r="I1772" s="15">
        <v>104.77336106484491</v>
      </c>
      <c r="J1772" s="15">
        <v>88.373749905271552</v>
      </c>
      <c r="K1772" s="15">
        <v>68.238076744003678</v>
      </c>
    </row>
    <row r="1773" spans="1:11">
      <c r="A1773" s="66" t="s">
        <v>496</v>
      </c>
      <c r="B1773" s="29">
        <v>98.11443489011414</v>
      </c>
      <c r="C1773" s="29">
        <v>111.10778997127629</v>
      </c>
      <c r="D1773" s="29">
        <v>116.86477143828218</v>
      </c>
      <c r="E1773" s="29">
        <v>121.48322217337541</v>
      </c>
      <c r="F1773" s="34">
        <v>129.05371779242142</v>
      </c>
      <c r="G1773" s="15">
        <v>32.158222474350382</v>
      </c>
      <c r="H1773" s="15">
        <v>31.23894322449059</v>
      </c>
      <c r="I1773" s="15">
        <v>31.865113869045388</v>
      </c>
      <c r="J1773" s="15">
        <v>32.241758706108129</v>
      </c>
      <c r="K1773" s="15">
        <v>33.98930303693691</v>
      </c>
    </row>
    <row r="1774" spans="1:11">
      <c r="A1774" s="66" t="s">
        <v>498</v>
      </c>
      <c r="B1774" s="29">
        <v>958.83014410401813</v>
      </c>
      <c r="C1774" s="29">
        <v>1162.6998528528034</v>
      </c>
      <c r="D1774" s="29">
        <v>1474.8285741006687</v>
      </c>
      <c r="E1774" s="29">
        <v>1663.4210741795093</v>
      </c>
      <c r="F1774" s="34" t="s">
        <v>989</v>
      </c>
      <c r="G1774" s="15" t="s">
        <v>989</v>
      </c>
      <c r="H1774" s="15" t="s">
        <v>989</v>
      </c>
      <c r="I1774" s="15" t="s">
        <v>989</v>
      </c>
      <c r="J1774" s="15" t="s">
        <v>989</v>
      </c>
      <c r="K1774" s="15" t="s">
        <v>989</v>
      </c>
    </row>
    <row r="1775" spans="1:11">
      <c r="A1775" s="66" t="s">
        <v>158</v>
      </c>
      <c r="B1775" s="30">
        <v>1192.2208265097174</v>
      </c>
      <c r="C1775" s="30">
        <v>1155.5202846119053</v>
      </c>
      <c r="D1775" s="30">
        <v>1096.2750740152835</v>
      </c>
      <c r="E1775" s="30">
        <v>1122.9192444535556</v>
      </c>
      <c r="F1775" s="44">
        <v>991.93013558512291</v>
      </c>
      <c r="G1775" s="25">
        <v>64.376501677261388</v>
      </c>
      <c r="H1775" s="25">
        <v>62.814138257866176</v>
      </c>
      <c r="I1775" s="25">
        <v>66.126006454274489</v>
      </c>
      <c r="J1775" s="25">
        <v>70.7265062339563</v>
      </c>
      <c r="K1775" s="25">
        <v>65.42436318822412</v>
      </c>
    </row>
    <row r="1776" spans="1:11">
      <c r="A1776" s="853" t="s">
        <v>159</v>
      </c>
      <c r="B1776" s="30">
        <v>2111.7103199266035</v>
      </c>
      <c r="C1776" s="30">
        <v>2104.3002472573289</v>
      </c>
      <c r="D1776" s="30">
        <v>2016.1602694746377</v>
      </c>
      <c r="E1776" s="30">
        <v>1691.5009477313067</v>
      </c>
      <c r="F1776" s="44">
        <v>1726.8565419312717</v>
      </c>
      <c r="G1776" s="25">
        <v>491.54580632750304</v>
      </c>
      <c r="H1776" s="25">
        <v>479.47082581047471</v>
      </c>
      <c r="I1776" s="25">
        <v>472.3579738451088</v>
      </c>
      <c r="J1776" s="25">
        <v>109.75165619559976</v>
      </c>
      <c r="K1776" s="25">
        <v>127.21042874288617</v>
      </c>
    </row>
    <row r="1777" spans="1:11">
      <c r="A1777" s="66" t="s">
        <v>693</v>
      </c>
      <c r="B1777" s="30" t="s">
        <v>989</v>
      </c>
      <c r="C1777" s="30" t="s">
        <v>989</v>
      </c>
      <c r="D1777" s="30" t="s">
        <v>989</v>
      </c>
      <c r="E1777" s="30" t="s">
        <v>989</v>
      </c>
      <c r="F1777" s="44" t="s">
        <v>989</v>
      </c>
      <c r="G1777" s="25" t="s">
        <v>989</v>
      </c>
      <c r="H1777" s="25" t="s">
        <v>989</v>
      </c>
      <c r="I1777" s="25" t="s">
        <v>989</v>
      </c>
      <c r="J1777" s="25" t="s">
        <v>989</v>
      </c>
      <c r="K1777" s="25" t="s">
        <v>989</v>
      </c>
    </row>
    <row r="1778" spans="1:11">
      <c r="A1778" s="66" t="s">
        <v>924</v>
      </c>
      <c r="B1778" s="30">
        <v>850.64165871970124</v>
      </c>
      <c r="C1778" s="30">
        <v>711.0946410062802</v>
      </c>
      <c r="D1778" s="30">
        <v>692.48847806181345</v>
      </c>
      <c r="E1778" s="30">
        <v>653.30071519485773</v>
      </c>
      <c r="F1778" s="44">
        <v>669.4938099243036</v>
      </c>
      <c r="G1778" s="25">
        <v>0.95415096017771905</v>
      </c>
      <c r="H1778" s="25">
        <v>1.0883984917012213</v>
      </c>
      <c r="I1778" s="25">
        <v>1.1248023474988036</v>
      </c>
      <c r="J1778" s="25">
        <v>1.3931414482705882</v>
      </c>
      <c r="K1778" s="25">
        <v>1.216479145756737</v>
      </c>
    </row>
    <row r="1779" spans="1:11">
      <c r="A1779" s="66" t="s">
        <v>119</v>
      </c>
      <c r="B1779" s="30">
        <v>493.15968483159702</v>
      </c>
      <c r="C1779" s="30">
        <v>486.78205792489518</v>
      </c>
      <c r="D1779" s="30">
        <v>500.71465641801228</v>
      </c>
      <c r="E1779" s="30">
        <v>452.27142358081738</v>
      </c>
      <c r="F1779" s="44">
        <v>424.14581538585458</v>
      </c>
      <c r="G1779" s="25">
        <v>21.774929492981542</v>
      </c>
      <c r="H1779" s="25">
        <v>23.890964837826701</v>
      </c>
      <c r="I1779" s="25">
        <v>22.228796879831208</v>
      </c>
      <c r="J1779" s="25">
        <v>19.65898567508491</v>
      </c>
      <c r="K1779" s="25">
        <v>21.923439286631606</v>
      </c>
    </row>
    <row r="1780" spans="1:11">
      <c r="A1780" s="66" t="s">
        <v>4</v>
      </c>
      <c r="B1780" s="30">
        <v>562.83377283863877</v>
      </c>
      <c r="C1780" s="30">
        <v>550.3749156719382</v>
      </c>
      <c r="D1780" s="30">
        <v>592.18948564024208</v>
      </c>
      <c r="E1780" s="30">
        <v>586.76441810566791</v>
      </c>
      <c r="F1780" s="44" t="s">
        <v>989</v>
      </c>
      <c r="G1780" s="25" t="s">
        <v>989</v>
      </c>
      <c r="H1780" s="25" t="s">
        <v>989</v>
      </c>
      <c r="I1780" s="25" t="s">
        <v>989</v>
      </c>
      <c r="J1780" s="25" t="s">
        <v>989</v>
      </c>
      <c r="K1780" s="25" t="s">
        <v>989</v>
      </c>
    </row>
    <row r="1781" spans="1:11">
      <c r="A1781" s="66" t="s">
        <v>871</v>
      </c>
      <c r="B1781" s="30">
        <v>929.15415039307982</v>
      </c>
      <c r="C1781" s="30">
        <v>954.55636601861988</v>
      </c>
      <c r="D1781" s="30">
        <v>970.52722825229978</v>
      </c>
      <c r="E1781" s="30">
        <v>1028.9608602986395</v>
      </c>
      <c r="F1781" s="44">
        <v>1132.9540371576493</v>
      </c>
      <c r="G1781" s="25">
        <v>12.067979959195036</v>
      </c>
      <c r="H1781" s="25">
        <v>12.790402122985064</v>
      </c>
      <c r="I1781" s="25">
        <v>12.62374778358096</v>
      </c>
      <c r="J1781" s="25">
        <v>11.955675043720749</v>
      </c>
      <c r="K1781" s="25">
        <v>11.536179265947538</v>
      </c>
    </row>
    <row r="1782" spans="1:11">
      <c r="A1782" s="66" t="s">
        <v>872</v>
      </c>
      <c r="B1782" s="30">
        <v>1676.3256757731958</v>
      </c>
      <c r="C1782" s="30">
        <v>1578.4688339668521</v>
      </c>
      <c r="D1782" s="30">
        <v>1554.6687978530654</v>
      </c>
      <c r="E1782" s="30">
        <v>1512.2094161179421</v>
      </c>
      <c r="F1782" s="44">
        <v>1479.6968099084693</v>
      </c>
      <c r="G1782" s="25">
        <v>1.7399037800687287</v>
      </c>
      <c r="H1782" s="25">
        <v>1.8058360529852178</v>
      </c>
      <c r="I1782" s="25">
        <v>1.7881608339538348</v>
      </c>
      <c r="J1782" s="25">
        <v>1.7502641337917371</v>
      </c>
      <c r="K1782" s="25">
        <v>1.9233378914865462</v>
      </c>
    </row>
    <row r="1783" spans="1:11">
      <c r="A1783" s="66" t="s">
        <v>5</v>
      </c>
      <c r="B1783" s="29">
        <v>832.28314541730106</v>
      </c>
      <c r="C1783" s="29">
        <v>842.86835812289576</v>
      </c>
      <c r="D1783" s="29">
        <v>2633.0431629051332</v>
      </c>
      <c r="E1783" s="29">
        <v>2620.4799990347028</v>
      </c>
      <c r="F1783" s="34">
        <v>2866.489370184072</v>
      </c>
      <c r="G1783" s="15">
        <v>43.723142835367518</v>
      </c>
      <c r="H1783" s="15">
        <v>45.013054665170401</v>
      </c>
      <c r="I1783" s="15">
        <v>42.580910856869714</v>
      </c>
      <c r="J1783" s="15">
        <v>32.990516554853031</v>
      </c>
      <c r="K1783" s="15">
        <v>36.184824198743293</v>
      </c>
    </row>
    <row r="1784" spans="1:11">
      <c r="A1784" s="66" t="s">
        <v>873</v>
      </c>
      <c r="B1784" s="29">
        <v>726.24400915607021</v>
      </c>
      <c r="C1784" s="29">
        <v>727.98489678888461</v>
      </c>
      <c r="D1784" s="29">
        <v>784.88274861124216</v>
      </c>
      <c r="E1784" s="29">
        <v>822.11543957092863</v>
      </c>
      <c r="F1784" s="34">
        <v>903.03309130825971</v>
      </c>
      <c r="G1784" s="15">
        <v>2.4165511532192823</v>
      </c>
      <c r="H1784" s="15">
        <v>1.94361699555784</v>
      </c>
      <c r="I1784" s="15">
        <v>2.1893489489092</v>
      </c>
      <c r="J1784" s="15">
        <v>2.3649458311042002</v>
      </c>
      <c r="K1784" s="15">
        <v>2.3926334464873777</v>
      </c>
    </row>
    <row r="1785" spans="1:11">
      <c r="A1785" s="66" t="s">
        <v>874</v>
      </c>
      <c r="B1785" s="29">
        <v>137.97368682591073</v>
      </c>
      <c r="C1785" s="29">
        <v>147.03428282871354</v>
      </c>
      <c r="D1785" s="29">
        <v>163.73136652243991</v>
      </c>
      <c r="E1785" s="29">
        <v>183.19687704466844</v>
      </c>
      <c r="F1785" s="34">
        <v>220.1360971778949</v>
      </c>
      <c r="G1785" s="15">
        <v>1.6903588279811293E-2</v>
      </c>
      <c r="H1785" s="15">
        <v>1.7165797302562416E-2</v>
      </c>
      <c r="I1785" s="15">
        <v>1.9307917832333897E-2</v>
      </c>
      <c r="J1785" s="15">
        <v>2.0230440561676184E-2</v>
      </c>
      <c r="K1785" s="15">
        <v>2.6154642699357071E-2</v>
      </c>
    </row>
    <row r="1786" spans="1:11">
      <c r="A1786" s="66" t="s">
        <v>6</v>
      </c>
      <c r="B1786" s="29">
        <v>59.184296019155944</v>
      </c>
      <c r="C1786" s="29">
        <v>59.405593026499297</v>
      </c>
      <c r="D1786" s="29">
        <v>61.289766261237439</v>
      </c>
      <c r="E1786" s="29">
        <v>62.675198093766106</v>
      </c>
      <c r="F1786" s="34">
        <v>73.475309565217387</v>
      </c>
      <c r="G1786" s="15">
        <v>21.969218796767439</v>
      </c>
      <c r="H1786" s="15">
        <v>22.214955090655508</v>
      </c>
      <c r="I1786" s="15">
        <v>22.552413008989951</v>
      </c>
      <c r="J1786" s="15">
        <v>23.601368109222051</v>
      </c>
      <c r="K1786" s="15">
        <v>24.121713043478263</v>
      </c>
    </row>
    <row r="1787" spans="1:11">
      <c r="A1787" s="66" t="s">
        <v>875</v>
      </c>
      <c r="B1787" s="29">
        <v>514.35681669130008</v>
      </c>
      <c r="C1787" s="29">
        <v>528.66105732382289</v>
      </c>
      <c r="D1787" s="29">
        <v>573.04664098730041</v>
      </c>
      <c r="E1787" s="29">
        <v>577.95363272427494</v>
      </c>
      <c r="F1787" s="34">
        <v>594.13559225750907</v>
      </c>
      <c r="G1787" s="15">
        <v>33.42231108071379</v>
      </c>
      <c r="H1787" s="15">
        <v>38.349937184423943</v>
      </c>
      <c r="I1787" s="15">
        <v>37.174115148036719</v>
      </c>
      <c r="J1787" s="15">
        <v>32.741947203055545</v>
      </c>
      <c r="K1787" s="15">
        <v>32.322197672309485</v>
      </c>
    </row>
    <row r="1788" spans="1:11">
      <c r="A1788" s="66" t="s">
        <v>7</v>
      </c>
      <c r="B1788" s="29">
        <v>344.69395831128401</v>
      </c>
      <c r="C1788" s="29">
        <v>370.33217542336075</v>
      </c>
      <c r="D1788" s="29">
        <v>376.00377091330324</v>
      </c>
      <c r="E1788" s="29">
        <v>375.14859633614776</v>
      </c>
      <c r="F1788" s="34">
        <v>311.98230262501653</v>
      </c>
      <c r="G1788" s="15">
        <v>14.84995393232523</v>
      </c>
      <c r="H1788" s="15">
        <v>14.790490664350845</v>
      </c>
      <c r="I1788" s="15">
        <v>14.668789087481954</v>
      </c>
      <c r="J1788" s="15">
        <v>14.173804371018379</v>
      </c>
      <c r="K1788" s="15">
        <v>11.427776583079515</v>
      </c>
    </row>
    <row r="1789" spans="1:11">
      <c r="A1789" s="66" t="s">
        <v>8</v>
      </c>
      <c r="B1789" s="29">
        <v>696.09536017856249</v>
      </c>
      <c r="C1789" s="29">
        <v>637.20025351771335</v>
      </c>
      <c r="D1789" s="29">
        <v>622.38015467326454</v>
      </c>
      <c r="E1789" s="29">
        <v>621.84946845739216</v>
      </c>
      <c r="F1789" s="34">
        <v>720.81153932583254</v>
      </c>
      <c r="G1789" s="15">
        <v>11.6039343822821</v>
      </c>
      <c r="H1789" s="15">
        <v>13.240628875959779</v>
      </c>
      <c r="I1789" s="15">
        <v>13.455139572190268</v>
      </c>
      <c r="J1789" s="15">
        <v>13.210944102668803</v>
      </c>
      <c r="K1789" s="15">
        <v>12.675900719290834</v>
      </c>
    </row>
    <row r="1790" spans="1:11">
      <c r="A1790" s="66" t="s">
        <v>876</v>
      </c>
      <c r="B1790" s="29" t="s">
        <v>989</v>
      </c>
      <c r="C1790" s="29">
        <v>27.007526408140045</v>
      </c>
      <c r="D1790" s="29">
        <v>363.03917260951869</v>
      </c>
      <c r="E1790" s="29">
        <v>379.24794127337884</v>
      </c>
      <c r="F1790" s="34">
        <v>389.19335249833506</v>
      </c>
      <c r="G1790" s="15" t="s">
        <v>381</v>
      </c>
      <c r="H1790" s="15" t="s">
        <v>381</v>
      </c>
      <c r="I1790" s="15" t="s">
        <v>381</v>
      </c>
      <c r="J1790" s="15" t="s">
        <v>381</v>
      </c>
      <c r="K1790" s="15" t="s">
        <v>381</v>
      </c>
    </row>
    <row r="1791" spans="1:11">
      <c r="A1791" s="66" t="s">
        <v>9</v>
      </c>
      <c r="B1791" s="29">
        <v>4146.6644215899778</v>
      </c>
      <c r="C1791" s="29">
        <v>4481.0884246025762</v>
      </c>
      <c r="D1791" s="29">
        <v>4228.0530943116164</v>
      </c>
      <c r="E1791" s="29">
        <v>3924.1860005048061</v>
      </c>
      <c r="F1791" s="34">
        <v>3855.1637903835972</v>
      </c>
      <c r="G1791" s="15">
        <v>64.158550710752607</v>
      </c>
      <c r="H1791" s="15">
        <v>64.207686484653536</v>
      </c>
      <c r="I1791" s="15">
        <v>64.100294154336453</v>
      </c>
      <c r="J1791" s="15">
        <v>64.048220007901321</v>
      </c>
      <c r="K1791" s="15">
        <v>66.733325188562176</v>
      </c>
    </row>
    <row r="1792" spans="1:11">
      <c r="A1792" s="66" t="s">
        <v>176</v>
      </c>
      <c r="B1792" s="29" t="s">
        <v>989</v>
      </c>
      <c r="C1792" s="29">
        <v>429.60801965924395</v>
      </c>
      <c r="D1792" s="29">
        <v>445.12431828775129</v>
      </c>
      <c r="E1792" s="29">
        <v>581.84502408426329</v>
      </c>
      <c r="F1792" s="34">
        <v>589.55372315812531</v>
      </c>
      <c r="G1792" s="15" t="s">
        <v>989</v>
      </c>
      <c r="H1792" s="15">
        <v>382.49741139258134</v>
      </c>
      <c r="I1792" s="15">
        <v>378.78582403618606</v>
      </c>
      <c r="J1792" s="15">
        <v>433.29306451983825</v>
      </c>
      <c r="K1792" s="15">
        <v>427.58440597339319</v>
      </c>
    </row>
    <row r="1793" spans="1:11" ht="14.25">
      <c r="A1793" s="85" t="s">
        <v>1291</v>
      </c>
      <c r="B1793" s="45" t="s">
        <v>381</v>
      </c>
      <c r="C1793" s="45" t="s">
        <v>381</v>
      </c>
      <c r="D1793" s="45" t="s">
        <v>381</v>
      </c>
      <c r="E1793" s="45" t="s">
        <v>381</v>
      </c>
      <c r="F1793" s="46" t="s">
        <v>381</v>
      </c>
      <c r="G1793" s="16">
        <v>113.82404599154026</v>
      </c>
      <c r="H1793" s="16">
        <v>213.08838581125013</v>
      </c>
      <c r="I1793" s="16">
        <v>212.43051181406963</v>
      </c>
      <c r="J1793" s="16">
        <v>202.64222517981474</v>
      </c>
      <c r="K1793" s="16">
        <v>216.50940278004038</v>
      </c>
    </row>
    <row r="1794" spans="1:11">
      <c r="A1794" s="8"/>
    </row>
    <row r="1795" spans="1:11">
      <c r="A1795" s="8"/>
    </row>
    <row r="1796" spans="1:11">
      <c r="A1796" s="8"/>
    </row>
    <row r="1797" spans="1:11">
      <c r="A1797" s="953" t="s">
        <v>963</v>
      </c>
      <c r="B1797" s="953"/>
      <c r="C1797" s="953"/>
      <c r="D1797" s="953"/>
      <c r="E1797" s="953"/>
      <c r="F1797" s="953"/>
      <c r="G1797" s="953"/>
      <c r="H1797" s="953"/>
      <c r="I1797" s="953"/>
      <c r="J1797" s="953"/>
      <c r="K1797" s="953"/>
    </row>
    <row r="1798" spans="1:11">
      <c r="A1798" s="58"/>
    </row>
    <row r="1799" spans="1:11" ht="15" customHeight="1">
      <c r="A1799" s="66"/>
      <c r="B1799" s="927" t="s">
        <v>2</v>
      </c>
      <c r="C1799" s="927"/>
      <c r="D1799" s="927"/>
      <c r="E1799" s="927"/>
      <c r="F1799" s="937"/>
      <c r="G1799" s="927" t="s">
        <v>337</v>
      </c>
      <c r="H1799" s="927"/>
      <c r="I1799" s="927"/>
      <c r="J1799" s="927"/>
      <c r="K1799" s="927"/>
    </row>
    <row r="1800" spans="1:11">
      <c r="A1800" s="67"/>
      <c r="B1800" s="231">
        <v>40544</v>
      </c>
      <c r="C1800" s="231">
        <v>40909</v>
      </c>
      <c r="D1800" s="231">
        <v>41275</v>
      </c>
      <c r="E1800" s="231">
        <v>41640</v>
      </c>
      <c r="F1800" s="232">
        <v>42005</v>
      </c>
      <c r="G1800" s="231">
        <v>40544</v>
      </c>
      <c r="H1800" s="231">
        <v>40909</v>
      </c>
      <c r="I1800" s="231">
        <v>41275</v>
      </c>
      <c r="J1800" s="231">
        <v>41640</v>
      </c>
      <c r="K1800" s="231">
        <v>42005</v>
      </c>
    </row>
    <row r="1801" spans="1:11">
      <c r="A1801" s="63" t="s">
        <v>33</v>
      </c>
      <c r="B1801" s="15">
        <v>87.815761327122289</v>
      </c>
      <c r="C1801" s="15">
        <v>80.165880386070782</v>
      </c>
      <c r="D1801" s="15">
        <v>78.449064841071532</v>
      </c>
      <c r="E1801" s="15">
        <v>76.792000965124885</v>
      </c>
      <c r="F1801" s="48">
        <v>75.402051292438856</v>
      </c>
      <c r="G1801" s="21" t="s">
        <v>381</v>
      </c>
      <c r="H1801" s="21" t="s">
        <v>381</v>
      </c>
      <c r="I1801" s="21" t="s">
        <v>381</v>
      </c>
      <c r="J1801" s="21" t="s">
        <v>381</v>
      </c>
      <c r="K1801" s="21" t="s">
        <v>381</v>
      </c>
    </row>
    <row r="1802" spans="1:11">
      <c r="A1802" s="66" t="s">
        <v>495</v>
      </c>
      <c r="B1802" s="15">
        <v>12.286801053003645</v>
      </c>
      <c r="C1802" s="15">
        <v>9.5824203052288439</v>
      </c>
      <c r="D1802" s="15">
        <v>8.6463105621697345</v>
      </c>
      <c r="E1802" s="15">
        <v>5.9845662424327193</v>
      </c>
      <c r="F1802" s="48">
        <v>5.1614844433154374</v>
      </c>
      <c r="G1802" s="21">
        <v>6.114200250061988E-2</v>
      </c>
      <c r="H1802" s="21">
        <v>5.8818367415414234E-2</v>
      </c>
      <c r="I1802" s="21">
        <v>3.5791175908830464E-2</v>
      </c>
      <c r="J1802" s="21">
        <v>8.9661545223871639E-2</v>
      </c>
      <c r="K1802" s="21">
        <v>8.9403428381606531E-2</v>
      </c>
    </row>
    <row r="1803" spans="1:11">
      <c r="A1803" s="66" t="s">
        <v>497</v>
      </c>
      <c r="B1803" s="15">
        <v>63.691320377587822</v>
      </c>
      <c r="C1803" s="15">
        <v>60.160557754582747</v>
      </c>
      <c r="D1803" s="15">
        <v>54.865783101709688</v>
      </c>
      <c r="E1803" s="15">
        <v>49.254339495181277</v>
      </c>
      <c r="F1803" s="48">
        <v>43.072542138982378</v>
      </c>
      <c r="G1803" s="21">
        <v>4.8064892133769944E-2</v>
      </c>
      <c r="H1803" s="21">
        <v>4.7022532451170052E-2</v>
      </c>
      <c r="I1803" s="21">
        <v>6.2049636458880966E-2</v>
      </c>
      <c r="J1803" s="21">
        <v>3.1078441491397775E-2</v>
      </c>
      <c r="K1803" s="21">
        <v>2.1859174223125361E-2</v>
      </c>
    </row>
    <row r="1804" spans="1:11">
      <c r="A1804" s="66" t="s">
        <v>496</v>
      </c>
      <c r="B1804" s="15">
        <v>162.19379112287709</v>
      </c>
      <c r="C1804" s="15">
        <v>162.57022737601082</v>
      </c>
      <c r="D1804" s="15">
        <v>153.00636726259734</v>
      </c>
      <c r="E1804" s="15">
        <v>149.42467946787752</v>
      </c>
      <c r="F1804" s="48">
        <v>150.51388312582972</v>
      </c>
      <c r="G1804" s="21" t="s">
        <v>989</v>
      </c>
      <c r="H1804" s="21" t="s">
        <v>989</v>
      </c>
      <c r="I1804" s="21" t="s">
        <v>989</v>
      </c>
      <c r="J1804" s="21" t="s">
        <v>989</v>
      </c>
      <c r="K1804" s="21" t="s">
        <v>989</v>
      </c>
    </row>
    <row r="1805" spans="1:11">
      <c r="A1805" s="66" t="s">
        <v>498</v>
      </c>
      <c r="B1805" s="15">
        <v>619.52886960849548</v>
      </c>
      <c r="C1805" s="15">
        <v>547.82291669755148</v>
      </c>
      <c r="D1805" s="15">
        <v>481.93422343164042</v>
      </c>
      <c r="E1805" s="15">
        <v>416.32753671550245</v>
      </c>
      <c r="F1805" s="48" t="s">
        <v>989</v>
      </c>
      <c r="G1805" s="21" t="s">
        <v>381</v>
      </c>
      <c r="H1805" s="21" t="s">
        <v>381</v>
      </c>
      <c r="I1805" s="21" t="s">
        <v>381</v>
      </c>
      <c r="J1805" s="21" t="s">
        <v>381</v>
      </c>
      <c r="K1805" s="21" t="s">
        <v>381</v>
      </c>
    </row>
    <row r="1806" spans="1:11">
      <c r="A1806" s="66" t="s">
        <v>158</v>
      </c>
      <c r="B1806" s="25">
        <v>86.840075640723555</v>
      </c>
      <c r="C1806" s="25">
        <v>78.031942889781632</v>
      </c>
      <c r="D1806" s="25">
        <v>62.379146946978814</v>
      </c>
      <c r="E1806" s="25">
        <v>56.786471948247353</v>
      </c>
      <c r="F1806" s="28">
        <v>52.142295745479764</v>
      </c>
      <c r="G1806" s="35">
        <v>4.9191246663087863E-3</v>
      </c>
      <c r="H1806" s="35">
        <v>5.4123029624631985E-3</v>
      </c>
      <c r="I1806" s="35">
        <v>5.1545826624898334E-3</v>
      </c>
      <c r="J1806" s="35">
        <v>1.1410435239843524E-2</v>
      </c>
      <c r="K1806" s="35">
        <v>1.8421338575854172E-2</v>
      </c>
    </row>
    <row r="1807" spans="1:11">
      <c r="A1807" s="853" t="s">
        <v>159</v>
      </c>
      <c r="B1807" s="25">
        <v>9.3217467223060755</v>
      </c>
      <c r="C1807" s="25">
        <v>8.2275057463763392</v>
      </c>
      <c r="D1807" s="25">
        <v>7.1249080049818847</v>
      </c>
      <c r="E1807" s="25">
        <v>5.8639695204741571</v>
      </c>
      <c r="F1807" s="28">
        <v>5.0490663804643869</v>
      </c>
      <c r="G1807" s="35">
        <v>4.5133031459942581E-3</v>
      </c>
      <c r="H1807" s="35">
        <v>4.3868235771827154E-3</v>
      </c>
      <c r="I1807" s="35">
        <v>3.8213315217391305E-3</v>
      </c>
      <c r="J1807" s="35">
        <v>1.5099061879046352E-2</v>
      </c>
      <c r="K1807" s="35">
        <v>1.60727969348659E-2</v>
      </c>
    </row>
    <row r="1808" spans="1:11">
      <c r="A1808" s="66" t="s">
        <v>693</v>
      </c>
      <c r="B1808" s="25" t="s">
        <v>989</v>
      </c>
      <c r="C1808" s="25" t="s">
        <v>989</v>
      </c>
      <c r="D1808" s="25" t="s">
        <v>989</v>
      </c>
      <c r="E1808" s="25" t="s">
        <v>989</v>
      </c>
      <c r="F1808" s="28" t="s">
        <v>989</v>
      </c>
      <c r="G1808" s="35" t="s">
        <v>989</v>
      </c>
      <c r="H1808" s="35" t="s">
        <v>989</v>
      </c>
      <c r="I1808" s="35" t="s">
        <v>989</v>
      </c>
      <c r="J1808" s="35" t="s">
        <v>989</v>
      </c>
      <c r="K1808" s="35" t="s">
        <v>989</v>
      </c>
    </row>
    <row r="1809" spans="1:11">
      <c r="A1809" s="66" t="s">
        <v>924</v>
      </c>
      <c r="B1809" s="25">
        <v>113.33756427827304</v>
      </c>
      <c r="C1809" s="25">
        <v>100.67160085110109</v>
      </c>
      <c r="D1809" s="25">
        <v>82.888420303130616</v>
      </c>
      <c r="E1809" s="25">
        <v>68.416025681833389</v>
      </c>
      <c r="F1809" s="28">
        <v>60.297784759171378</v>
      </c>
      <c r="G1809" s="35">
        <v>7.0981825973991192E-2</v>
      </c>
      <c r="H1809" s="35">
        <v>7.9618486708930972E-2</v>
      </c>
      <c r="I1809" s="35">
        <v>7.3085018013328409E-2</v>
      </c>
      <c r="J1809" s="35">
        <v>0.17043802532069258</v>
      </c>
      <c r="K1809" s="35">
        <v>0.35914859407932442</v>
      </c>
    </row>
    <row r="1810" spans="1:11">
      <c r="A1810" s="66" t="s">
        <v>119</v>
      </c>
      <c r="B1810" s="25">
        <v>48.447868471501408</v>
      </c>
      <c r="C1810" s="25">
        <v>42.134969278758874</v>
      </c>
      <c r="D1810" s="25">
        <v>36.280725193182853</v>
      </c>
      <c r="E1810" s="25">
        <v>33.085987582604432</v>
      </c>
      <c r="F1810" s="28">
        <v>30.143572497181111</v>
      </c>
      <c r="G1810" s="35">
        <v>0.59323546678452388</v>
      </c>
      <c r="H1810" s="35">
        <v>0.78658439788778656</v>
      </c>
      <c r="I1810" s="35">
        <v>0.73251270055363205</v>
      </c>
      <c r="J1810" s="35">
        <v>0.8367160935102087</v>
      </c>
      <c r="K1810" s="35">
        <v>1.037468805226978</v>
      </c>
    </row>
    <row r="1811" spans="1:11">
      <c r="A1811" s="66" t="s">
        <v>4</v>
      </c>
      <c r="B1811" s="25">
        <v>80.502236424164195</v>
      </c>
      <c r="C1811" s="25">
        <v>77.672786745084892</v>
      </c>
      <c r="D1811" s="25">
        <v>76.488701243644925</v>
      </c>
      <c r="E1811" s="25">
        <v>68.325099466737925</v>
      </c>
      <c r="F1811" s="28">
        <v>59.900951721626384</v>
      </c>
      <c r="G1811" s="35">
        <v>0.44029795343285627</v>
      </c>
      <c r="H1811" s="35">
        <v>0.52399484310026234</v>
      </c>
      <c r="I1811" s="35">
        <v>0.6815458574816774</v>
      </c>
      <c r="J1811" s="35">
        <v>0.83031429729237916</v>
      </c>
      <c r="K1811" s="35">
        <v>0.96696616329443874</v>
      </c>
    </row>
    <row r="1812" spans="1:11">
      <c r="A1812" s="66" t="s">
        <v>871</v>
      </c>
      <c r="B1812" s="25">
        <v>616.95293374783603</v>
      </c>
      <c r="C1812" s="25">
        <v>526.45972218219276</v>
      </c>
      <c r="D1812" s="25">
        <v>448.07700070251025</v>
      </c>
      <c r="E1812" s="25">
        <v>401.94345678591986</v>
      </c>
      <c r="F1812" s="28">
        <v>362.72660734216709</v>
      </c>
      <c r="G1812" s="35">
        <v>0.15517130431063395</v>
      </c>
      <c r="H1812" s="35">
        <v>0.11758867556417565</v>
      </c>
      <c r="I1812" s="35">
        <v>8.5123922886456524E-2</v>
      </c>
      <c r="J1812" s="35">
        <v>6.7291160034326558E-2</v>
      </c>
      <c r="K1812" s="35">
        <v>5.3939723529884284E-2</v>
      </c>
    </row>
    <row r="1813" spans="1:11">
      <c r="A1813" s="66" t="s">
        <v>872</v>
      </c>
      <c r="B1813" s="25">
        <v>68.166966529209631</v>
      </c>
      <c r="C1813" s="25">
        <v>64.091284334805138</v>
      </c>
      <c r="D1813" s="25">
        <v>57.743658780094322</v>
      </c>
      <c r="E1813" s="25">
        <v>51.727930394499154</v>
      </c>
      <c r="F1813" s="28">
        <v>48.380205668284084</v>
      </c>
      <c r="G1813" s="35" t="s">
        <v>381</v>
      </c>
      <c r="H1813" s="35" t="s">
        <v>381</v>
      </c>
      <c r="I1813" s="35" t="s">
        <v>381</v>
      </c>
      <c r="J1813" s="35" t="s">
        <v>381</v>
      </c>
      <c r="K1813" s="35" t="s">
        <v>381</v>
      </c>
    </row>
    <row r="1814" spans="1:11">
      <c r="A1814" s="66" t="s">
        <v>5</v>
      </c>
      <c r="B1814" s="15" t="s">
        <v>989</v>
      </c>
      <c r="C1814" s="15" t="s">
        <v>989</v>
      </c>
      <c r="D1814" s="15">
        <v>0.25007430126174268</v>
      </c>
      <c r="E1814" s="15">
        <v>0.28668492687871033</v>
      </c>
      <c r="F1814" s="48">
        <v>0.29544854559510209</v>
      </c>
      <c r="G1814" s="21">
        <v>6.6555560567341035E-2</v>
      </c>
      <c r="H1814" s="21">
        <v>5.3146641784104505E-2</v>
      </c>
      <c r="I1814" s="21">
        <v>4.2047620214845538E-2</v>
      </c>
      <c r="J1814" s="21">
        <v>2.4928055166755152E-2</v>
      </c>
      <c r="K1814" s="21">
        <v>3.0348941881451104E-3</v>
      </c>
    </row>
    <row r="1815" spans="1:11">
      <c r="A1815" s="66" t="s">
        <v>873</v>
      </c>
      <c r="B1815" s="15">
        <v>8.7837133845130753E-4</v>
      </c>
      <c r="C1815" s="15">
        <v>2.5242914284092049E-4</v>
      </c>
      <c r="D1815" s="15">
        <v>8.6685244456585577E-5</v>
      </c>
      <c r="E1815" s="15">
        <v>5.3955925388510612E-5</v>
      </c>
      <c r="F1815" s="48">
        <v>0</v>
      </c>
      <c r="G1815" s="21">
        <v>0.33224762932153618</v>
      </c>
      <c r="H1815" s="21">
        <v>0.58016822234407994</v>
      </c>
      <c r="I1815" s="21">
        <v>0.83163465494735755</v>
      </c>
      <c r="J1815" s="21">
        <v>1.1055446333380803</v>
      </c>
      <c r="K1815" s="21">
        <v>0.80057242621989166</v>
      </c>
    </row>
    <row r="1816" spans="1:11">
      <c r="A1816" s="66" t="s">
        <v>874</v>
      </c>
      <c r="B1816" s="15">
        <v>31.515600643014263</v>
      </c>
      <c r="C1816" s="15">
        <v>30.432933790190749</v>
      </c>
      <c r="D1816" s="15">
        <v>31.487074741322029</v>
      </c>
      <c r="E1816" s="15">
        <v>31.744982977789402</v>
      </c>
      <c r="F1816" s="48">
        <v>31.256258909139049</v>
      </c>
      <c r="G1816" s="21" t="s">
        <v>381</v>
      </c>
      <c r="H1816" s="21" t="s">
        <v>381</v>
      </c>
      <c r="I1816" s="21" t="s">
        <v>381</v>
      </c>
      <c r="J1816" s="21" t="s">
        <v>381</v>
      </c>
      <c r="K1816" s="21" t="s">
        <v>381</v>
      </c>
    </row>
    <row r="1817" spans="1:11">
      <c r="A1817" s="66" t="s">
        <v>6</v>
      </c>
      <c r="B1817" s="15">
        <v>204.90178120323253</v>
      </c>
      <c r="C1817" s="15">
        <v>193.49895258019524</v>
      </c>
      <c r="D1817" s="15">
        <v>191.55145081967217</v>
      </c>
      <c r="E1817" s="15">
        <v>180.47302730551263</v>
      </c>
      <c r="F1817" s="48">
        <v>167.30739850931676</v>
      </c>
      <c r="G1817" s="21">
        <v>0.6578781801855732</v>
      </c>
      <c r="H1817" s="21">
        <v>0.65576959553695946</v>
      </c>
      <c r="I1817" s="21">
        <v>0.64636515071390799</v>
      </c>
      <c r="J1817" s="21">
        <v>0.66669860896445121</v>
      </c>
      <c r="K1817" s="21">
        <v>0.67619677018633539</v>
      </c>
    </row>
    <row r="1818" spans="1:11">
      <c r="A1818" s="66" t="s">
        <v>875</v>
      </c>
      <c r="B1818" s="15">
        <v>39.037665292283279</v>
      </c>
      <c r="C1818" s="15">
        <v>26.151249366158879</v>
      </c>
      <c r="D1818" s="15">
        <v>14.097361933960018</v>
      </c>
      <c r="E1818" s="15">
        <v>10.056865315517701</v>
      </c>
      <c r="F1818" s="48">
        <v>7.32601619696272</v>
      </c>
      <c r="G1818" s="21" t="s">
        <v>381</v>
      </c>
      <c r="H1818" s="21" t="s">
        <v>381</v>
      </c>
      <c r="I1818" s="21" t="s">
        <v>381</v>
      </c>
      <c r="J1818" s="21" t="s">
        <v>381</v>
      </c>
      <c r="K1818" s="21" t="s">
        <v>381</v>
      </c>
    </row>
    <row r="1819" spans="1:11">
      <c r="A1819" s="66" t="s">
        <v>7</v>
      </c>
      <c r="B1819" s="15">
        <v>0.82043944377487477</v>
      </c>
      <c r="C1819" s="15">
        <v>1.0936821537125487</v>
      </c>
      <c r="D1819" s="15">
        <v>0.33422557414515841</v>
      </c>
      <c r="E1819" s="94">
        <v>0.16256693185397425</v>
      </c>
      <c r="F1819" s="48">
        <v>0.10644641905874096</v>
      </c>
      <c r="G1819" s="35" t="s">
        <v>381</v>
      </c>
      <c r="H1819" s="35" t="s">
        <v>381</v>
      </c>
      <c r="I1819" s="35" t="s">
        <v>381</v>
      </c>
      <c r="J1819" s="35" t="s">
        <v>381</v>
      </c>
      <c r="K1819" s="35">
        <v>1.0285833751743507E-4</v>
      </c>
    </row>
    <row r="1820" spans="1:11">
      <c r="A1820" s="66" t="s">
        <v>8</v>
      </c>
      <c r="B1820" s="15">
        <v>0.22480095876476819</v>
      </c>
      <c r="C1820" s="15">
        <v>0.18440987292423092</v>
      </c>
      <c r="D1820" s="15">
        <v>0.14650836906845743</v>
      </c>
      <c r="E1820" s="15" t="s">
        <v>989</v>
      </c>
      <c r="F1820" s="48" t="s">
        <v>989</v>
      </c>
      <c r="G1820" s="21">
        <v>8.0863654231931002E-3</v>
      </c>
      <c r="H1820" s="21">
        <v>1.6035641123846171E-3</v>
      </c>
      <c r="I1820" s="21">
        <v>1.5753588071877142E-3</v>
      </c>
      <c r="J1820" s="21" t="s">
        <v>989</v>
      </c>
      <c r="K1820" s="21">
        <v>0.23855416238186344</v>
      </c>
    </row>
    <row r="1821" spans="1:11">
      <c r="A1821" s="66" t="s">
        <v>876</v>
      </c>
      <c r="B1821" s="15">
        <v>21.222341457625841</v>
      </c>
      <c r="C1821" s="15">
        <v>22.35745025049442</v>
      </c>
      <c r="D1821" s="15">
        <v>22.322154624960682</v>
      </c>
      <c r="E1821" s="15">
        <v>23.10506044041534</v>
      </c>
      <c r="F1821" s="48">
        <v>22.663173916760215</v>
      </c>
      <c r="G1821" s="21" t="s">
        <v>989</v>
      </c>
      <c r="H1821" s="21" t="s">
        <v>989</v>
      </c>
      <c r="I1821" s="21" t="s">
        <v>989</v>
      </c>
      <c r="J1821" s="21" t="s">
        <v>989</v>
      </c>
      <c r="K1821" s="21" t="s">
        <v>989</v>
      </c>
    </row>
    <row r="1822" spans="1:11">
      <c r="A1822" s="66" t="s">
        <v>9</v>
      </c>
      <c r="B1822" s="15">
        <v>59.132326500331018</v>
      </c>
      <c r="C1822" s="15">
        <v>51.066571624387173</v>
      </c>
      <c r="D1822" s="15">
        <v>42.158632541621081</v>
      </c>
      <c r="E1822" s="15">
        <v>38.055620143979631</v>
      </c>
      <c r="F1822" s="48" t="s">
        <v>989</v>
      </c>
      <c r="G1822" s="21" t="s">
        <v>989</v>
      </c>
      <c r="H1822" s="21" t="s">
        <v>989</v>
      </c>
      <c r="I1822" s="21" t="s">
        <v>989</v>
      </c>
      <c r="J1822" s="21" t="s">
        <v>989</v>
      </c>
      <c r="K1822" s="21" t="s">
        <v>989</v>
      </c>
    </row>
    <row r="1823" spans="1:11">
      <c r="A1823" s="66" t="s">
        <v>176</v>
      </c>
      <c r="B1823" s="15">
        <v>180.84403673171511</v>
      </c>
      <c r="C1823" s="15">
        <v>161.14291098559292</v>
      </c>
      <c r="D1823" s="15">
        <v>144.84976177096127</v>
      </c>
      <c r="E1823" s="15">
        <v>124.78286216948098</v>
      </c>
      <c r="F1823" s="48">
        <v>102.04284790690068</v>
      </c>
      <c r="G1823" s="21" t="s">
        <v>989</v>
      </c>
      <c r="H1823" s="21" t="s">
        <v>989</v>
      </c>
      <c r="I1823" s="21" t="s">
        <v>989</v>
      </c>
      <c r="J1823" s="21" t="s">
        <v>989</v>
      </c>
      <c r="K1823" s="21" t="s">
        <v>989</v>
      </c>
    </row>
    <row r="1824" spans="1:11" ht="14.25">
      <c r="A1824" s="85" t="s">
        <v>1291</v>
      </c>
      <c r="B1824" s="47">
        <v>180.80300588935461</v>
      </c>
      <c r="C1824" s="47">
        <v>169.68177024781463</v>
      </c>
      <c r="D1824" s="47">
        <v>154.74489713195285</v>
      </c>
      <c r="E1824" s="47">
        <v>141.27497740213533</v>
      </c>
      <c r="F1824" s="53">
        <v>78.757624338820847</v>
      </c>
      <c r="G1824" s="22">
        <v>0.21589511766842609</v>
      </c>
      <c r="H1824" s="22">
        <v>0.27666627756263223</v>
      </c>
      <c r="I1824" s="22">
        <v>0.31161709078929678</v>
      </c>
      <c r="J1824" s="22">
        <v>0.37932239840481835</v>
      </c>
      <c r="K1824" s="22">
        <v>0.39607492732004362</v>
      </c>
    </row>
    <row r="1825" spans="1:11" ht="14.25" customHeight="1">
      <c r="A1825" s="954" t="s">
        <v>836</v>
      </c>
      <c r="B1825" s="955"/>
      <c r="C1825" s="955"/>
      <c r="D1825" s="955"/>
      <c r="E1825" s="955"/>
      <c r="F1825" s="955"/>
      <c r="G1825" s="955"/>
      <c r="H1825" s="955"/>
      <c r="I1825" s="955"/>
      <c r="J1825" s="955"/>
      <c r="K1825" s="955"/>
    </row>
    <row r="1826" spans="1:11" ht="37.5" customHeight="1">
      <c r="A1826" s="930" t="s">
        <v>1296</v>
      </c>
      <c r="B1826" s="931"/>
      <c r="C1826" s="931"/>
      <c r="D1826" s="931"/>
      <c r="E1826" s="931"/>
      <c r="F1826" s="931"/>
      <c r="G1826" s="931"/>
      <c r="H1826" s="931"/>
      <c r="I1826" s="931"/>
      <c r="J1826" s="931"/>
      <c r="K1826" s="931"/>
    </row>
    <row r="1827" spans="1:11">
      <c r="A1827" s="8"/>
    </row>
    <row r="1828" spans="1:11">
      <c r="A1828" s="8"/>
    </row>
    <row r="1829" spans="1:11">
      <c r="A1829" s="62"/>
      <c r="B1829" s="92"/>
      <c r="C1829" s="92"/>
      <c r="D1829" s="92"/>
      <c r="E1829" s="92"/>
      <c r="F1829" s="92"/>
      <c r="G1829" s="92"/>
      <c r="H1829" s="92"/>
      <c r="I1829" s="92"/>
      <c r="J1829" s="92"/>
      <c r="K1829" s="93"/>
    </row>
    <row r="1830" spans="1:11">
      <c r="A1830" s="62"/>
      <c r="B1830" s="92"/>
      <c r="C1830" s="92"/>
      <c r="D1830" s="92"/>
      <c r="E1830" s="92"/>
      <c r="F1830" s="92"/>
      <c r="G1830" s="92"/>
      <c r="H1830" s="92"/>
      <c r="I1830" s="92"/>
      <c r="J1830" s="92"/>
      <c r="K1830" s="93"/>
    </row>
    <row r="1831" spans="1:11">
      <c r="A1831" s="953" t="s">
        <v>963</v>
      </c>
      <c r="B1831" s="953"/>
      <c r="C1831" s="953"/>
      <c r="D1831" s="953"/>
      <c r="E1831" s="953"/>
      <c r="F1831" s="953"/>
      <c r="G1831" s="953"/>
      <c r="H1831" s="953"/>
      <c r="I1831" s="953"/>
      <c r="J1831" s="953"/>
      <c r="K1831" s="953"/>
    </row>
    <row r="1832" spans="1:11">
      <c r="A1832" s="61"/>
      <c r="B1832" s="92"/>
      <c r="C1832" s="92"/>
      <c r="D1832" s="92"/>
      <c r="E1832" s="92"/>
      <c r="F1832" s="92"/>
      <c r="G1832" s="92"/>
      <c r="H1832" s="92"/>
      <c r="I1832" s="92"/>
      <c r="J1832" s="92"/>
      <c r="K1832" s="93"/>
    </row>
    <row r="1833" spans="1:11" ht="15" customHeight="1">
      <c r="A1833" s="66"/>
      <c r="B1833" s="925" t="s">
        <v>767</v>
      </c>
      <c r="C1833" s="925"/>
      <c r="D1833" s="925"/>
      <c r="E1833" s="925"/>
      <c r="F1833" s="926"/>
      <c r="G1833" s="958" t="s">
        <v>408</v>
      </c>
      <c r="H1833" s="958"/>
      <c r="I1833" s="958"/>
      <c r="J1833" s="958"/>
      <c r="K1833" s="958"/>
    </row>
    <row r="1834" spans="1:11">
      <c r="A1834" s="67"/>
      <c r="B1834" s="231">
        <v>40544</v>
      </c>
      <c r="C1834" s="231">
        <v>40909</v>
      </c>
      <c r="D1834" s="231">
        <v>41275</v>
      </c>
      <c r="E1834" s="231">
        <v>41640</v>
      </c>
      <c r="F1834" s="232">
        <v>42005</v>
      </c>
      <c r="G1834" s="231">
        <v>40544</v>
      </c>
      <c r="H1834" s="231">
        <v>40909</v>
      </c>
      <c r="I1834" s="231">
        <v>41275</v>
      </c>
      <c r="J1834" s="231">
        <v>41640</v>
      </c>
      <c r="K1834" s="231">
        <v>42005</v>
      </c>
    </row>
    <row r="1835" spans="1:11">
      <c r="A1835" s="63" t="s">
        <v>33</v>
      </c>
      <c r="B1835" s="94">
        <v>26.963609117275926</v>
      </c>
      <c r="C1835" s="94">
        <v>28.061656549500608</v>
      </c>
      <c r="D1835" s="94">
        <v>29.011770601429372</v>
      </c>
      <c r="E1835" s="94">
        <v>30.365074731543398</v>
      </c>
      <c r="F1835" s="145">
        <v>31.960435633403069</v>
      </c>
      <c r="G1835" s="108">
        <v>10.528988224993805</v>
      </c>
      <c r="H1835" s="108">
        <v>11.404874705003628</v>
      </c>
      <c r="I1835" s="108">
        <v>12.137345155386237</v>
      </c>
      <c r="J1835" s="108">
        <v>12.999004621222872</v>
      </c>
      <c r="K1835" s="108">
        <v>13.998779929387274</v>
      </c>
    </row>
    <row r="1836" spans="1:11">
      <c r="A1836" s="66" t="s">
        <v>495</v>
      </c>
      <c r="B1836" s="94">
        <v>16.696923815502789</v>
      </c>
      <c r="C1836" s="94">
        <v>17.267259780047333</v>
      </c>
      <c r="D1836" s="94">
        <v>18.211065130196729</v>
      </c>
      <c r="E1836" s="94">
        <v>18.403557371481092</v>
      </c>
      <c r="F1836" s="145">
        <v>18.971872908555323</v>
      </c>
      <c r="G1836" s="108">
        <v>13.287985418326274</v>
      </c>
      <c r="H1836" s="108">
        <v>13.889910103833554</v>
      </c>
      <c r="I1836" s="108">
        <v>14.444380212644043</v>
      </c>
      <c r="J1836" s="108">
        <v>14.884236578689736</v>
      </c>
      <c r="K1836" s="108">
        <v>14.708175503045879</v>
      </c>
    </row>
    <row r="1837" spans="1:11">
      <c r="A1837" s="66" t="s">
        <v>497</v>
      </c>
      <c r="B1837" s="94">
        <v>14.053644272140165</v>
      </c>
      <c r="C1837" s="94">
        <v>15.06021748625079</v>
      </c>
      <c r="D1837" s="94">
        <v>15.989349180986203</v>
      </c>
      <c r="E1837" s="94">
        <v>17.024129408126058</v>
      </c>
      <c r="F1837" s="145">
        <v>19.562081597390115</v>
      </c>
      <c r="G1837" s="108">
        <v>4.4828480873447347</v>
      </c>
      <c r="H1837" s="108">
        <v>4.947519878116811</v>
      </c>
      <c r="I1837" s="108">
        <v>5.5167158379032646</v>
      </c>
      <c r="J1837" s="108">
        <v>6.1296494528431626</v>
      </c>
      <c r="K1837" s="108">
        <v>8.0823242125145072</v>
      </c>
    </row>
    <row r="1838" spans="1:11">
      <c r="A1838" s="66" t="s">
        <v>496</v>
      </c>
      <c r="B1838" s="94">
        <v>28.406439718147258</v>
      </c>
      <c r="C1838" s="94">
        <v>29.687006603623839</v>
      </c>
      <c r="D1838" s="94">
        <v>29.761624036147847</v>
      </c>
      <c r="E1838" s="94">
        <v>30.84869553914838</v>
      </c>
      <c r="F1838" s="145">
        <v>31.776667393046434</v>
      </c>
      <c r="G1838" s="108">
        <v>10.10171380799777</v>
      </c>
      <c r="H1838" s="108">
        <v>10.352816596687534</v>
      </c>
      <c r="I1838" s="108">
        <v>10.222358450830507</v>
      </c>
      <c r="J1838" s="108">
        <v>10.589052425344672</v>
      </c>
      <c r="K1838" s="108">
        <v>10.895696551336306</v>
      </c>
    </row>
    <row r="1839" spans="1:11">
      <c r="A1839" s="66" t="s">
        <v>498</v>
      </c>
      <c r="B1839" s="94">
        <v>31.297730269127218</v>
      </c>
      <c r="C1839" s="94">
        <v>38.495437945214775</v>
      </c>
      <c r="D1839" s="94">
        <v>53.322447376545504</v>
      </c>
      <c r="E1839" s="94">
        <v>65.357671839530752</v>
      </c>
      <c r="F1839" s="145" t="s">
        <v>989</v>
      </c>
      <c r="G1839" s="108" t="s">
        <v>989</v>
      </c>
      <c r="H1839" s="108" t="s">
        <v>989</v>
      </c>
      <c r="I1839" s="108" t="s">
        <v>989</v>
      </c>
      <c r="J1839" s="108" t="s">
        <v>989</v>
      </c>
      <c r="K1839" s="108" t="s">
        <v>989</v>
      </c>
    </row>
    <row r="1840" spans="1:11">
      <c r="A1840" s="66" t="s">
        <v>158</v>
      </c>
      <c r="B1840" s="97">
        <v>19.121235027921973</v>
      </c>
      <c r="C1840" s="97">
        <v>20.200576306044528</v>
      </c>
      <c r="D1840" s="97">
        <v>20.718479838307616</v>
      </c>
      <c r="E1840" s="97">
        <v>20.70169168359082</v>
      </c>
      <c r="F1840" s="102">
        <v>21.532063568621712</v>
      </c>
      <c r="G1840" s="107" t="s">
        <v>989</v>
      </c>
      <c r="H1840" s="107" t="s">
        <v>989</v>
      </c>
      <c r="I1840" s="107" t="s">
        <v>989</v>
      </c>
      <c r="J1840" s="107">
        <v>10.075689741885862</v>
      </c>
      <c r="K1840" s="107">
        <v>11.769789912518183</v>
      </c>
    </row>
    <row r="1841" spans="1:11">
      <c r="A1841" s="853" t="s">
        <v>159</v>
      </c>
      <c r="B1841" s="97">
        <v>6.9115688537689781</v>
      </c>
      <c r="C1841" s="97">
        <v>7.1904026451458529</v>
      </c>
      <c r="D1841" s="97">
        <v>7.9107577558876816</v>
      </c>
      <c r="E1841" s="97">
        <v>8.1371058472672058</v>
      </c>
      <c r="F1841" s="102">
        <v>8.0205353763164329</v>
      </c>
      <c r="G1841" s="107">
        <v>5.1010683950398059</v>
      </c>
      <c r="H1841" s="107">
        <v>5.2891315539506794</v>
      </c>
      <c r="I1841" s="107">
        <v>5.7709182518115947</v>
      </c>
      <c r="J1841" s="107">
        <v>5.4436036430420698</v>
      </c>
      <c r="K1841" s="107">
        <v>5.2432020034159619</v>
      </c>
    </row>
    <row r="1842" spans="1:11">
      <c r="A1842" s="66" t="s">
        <v>693</v>
      </c>
      <c r="B1842" s="97" t="s">
        <v>989</v>
      </c>
      <c r="C1842" s="97" t="s">
        <v>989</v>
      </c>
      <c r="D1842" s="97" t="s">
        <v>989</v>
      </c>
      <c r="E1842" s="97" t="s">
        <v>989</v>
      </c>
      <c r="F1842" s="102" t="s">
        <v>989</v>
      </c>
      <c r="G1842" s="107" t="s">
        <v>989</v>
      </c>
      <c r="H1842" s="107" t="s">
        <v>989</v>
      </c>
      <c r="I1842" s="107" t="s">
        <v>989</v>
      </c>
      <c r="J1842" s="107" t="s">
        <v>989</v>
      </c>
      <c r="K1842" s="107" t="s">
        <v>989</v>
      </c>
    </row>
    <row r="1843" spans="1:11">
      <c r="A1843" s="66" t="s">
        <v>924</v>
      </c>
      <c r="B1843" s="97">
        <v>14.570543538095469</v>
      </c>
      <c r="C1843" s="97">
        <v>18.856821852405062</v>
      </c>
      <c r="D1843" s="97">
        <v>19.803270012571897</v>
      </c>
      <c r="E1843" s="97">
        <v>20.608888066779812</v>
      </c>
      <c r="F1843" s="102">
        <v>21.828756550304703</v>
      </c>
      <c r="G1843" s="107">
        <v>13.625432189576992</v>
      </c>
      <c r="H1843" s="107">
        <v>17.478479487795816</v>
      </c>
      <c r="I1843" s="107">
        <v>18.285195247589677</v>
      </c>
      <c r="J1843" s="107">
        <v>18.915347241657226</v>
      </c>
      <c r="K1843" s="107">
        <v>19.858912480371732</v>
      </c>
    </row>
    <row r="1844" spans="1:11">
      <c r="A1844" s="66" t="s">
        <v>119</v>
      </c>
      <c r="B1844" s="97">
        <v>7.4875671855655082</v>
      </c>
      <c r="C1844" s="97">
        <v>7.6415844663824295</v>
      </c>
      <c r="D1844" s="97">
        <v>8.0794536638193648</v>
      </c>
      <c r="E1844" s="97">
        <v>8.8269335030891476</v>
      </c>
      <c r="F1844" s="102">
        <v>9.6155727191355478</v>
      </c>
      <c r="G1844" s="107">
        <v>4.0920666756602646</v>
      </c>
      <c r="H1844" s="107">
        <v>4.5682063745389874</v>
      </c>
      <c r="I1844" s="107">
        <v>4.9103842104839996</v>
      </c>
      <c r="J1844" s="107">
        <v>5.4821141894897023</v>
      </c>
      <c r="K1844" s="107">
        <v>6.3064038804381823</v>
      </c>
    </row>
    <row r="1845" spans="1:11">
      <c r="A1845" s="66" t="s">
        <v>4</v>
      </c>
      <c r="B1845" s="97">
        <v>8.1470725883081663</v>
      </c>
      <c r="C1845" s="97">
        <v>8.6766377408949893</v>
      </c>
      <c r="D1845" s="97">
        <v>8.82463941060821</v>
      </c>
      <c r="E1845" s="97">
        <v>9.5981578704680253</v>
      </c>
      <c r="F1845" s="102">
        <v>10.068415946680673</v>
      </c>
      <c r="G1845" s="107">
        <v>0.13810186931682877</v>
      </c>
      <c r="H1845" s="107">
        <v>0.11707637363053498</v>
      </c>
      <c r="I1845" s="107">
        <v>0.10142465711106434</v>
      </c>
      <c r="J1845" s="107">
        <v>9.5379620856682251E-2</v>
      </c>
      <c r="K1845" s="107">
        <v>8.58454469461917E-2</v>
      </c>
    </row>
    <row r="1846" spans="1:11">
      <c r="A1846" s="66" t="s">
        <v>871</v>
      </c>
      <c r="B1846" s="97">
        <v>39.607235157550832</v>
      </c>
      <c r="C1846" s="97">
        <v>41.435859225193795</v>
      </c>
      <c r="D1846" s="97">
        <v>41.773489235055777</v>
      </c>
      <c r="E1846" s="97">
        <v>42.434384221622622</v>
      </c>
      <c r="F1846" s="102">
        <v>44.035868902411643</v>
      </c>
      <c r="G1846" s="107">
        <v>5.2418918008135469</v>
      </c>
      <c r="H1846" s="107">
        <v>6.1574576667273835</v>
      </c>
      <c r="I1846" s="107">
        <v>6.7264639271986173</v>
      </c>
      <c r="J1846" s="107">
        <v>7.665600348514376</v>
      </c>
      <c r="K1846" s="107">
        <v>8.6245091337589646</v>
      </c>
    </row>
    <row r="1847" spans="1:11">
      <c r="A1847" s="66" t="s">
        <v>872</v>
      </c>
      <c r="B1847" s="97">
        <v>5.6063121168384882</v>
      </c>
      <c r="C1847" s="97">
        <v>6.333487259230818</v>
      </c>
      <c r="D1847" s="97">
        <v>7.0505002606105744</v>
      </c>
      <c r="E1847" s="97">
        <v>7.5166381562845999</v>
      </c>
      <c r="F1847" s="102">
        <v>8.3857868603881798</v>
      </c>
      <c r="G1847" s="107">
        <v>2.4678896219931272</v>
      </c>
      <c r="H1847" s="107">
        <v>2.784696646829206</v>
      </c>
      <c r="I1847" s="107">
        <v>3.221463936460661</v>
      </c>
      <c r="J1847" s="107">
        <v>3.5561509643960147</v>
      </c>
      <c r="K1847" s="107">
        <v>3.9886793504631677</v>
      </c>
    </row>
    <row r="1848" spans="1:11">
      <c r="A1848" s="66" t="s">
        <v>5</v>
      </c>
      <c r="B1848" s="94">
        <v>14.980875337712254</v>
      </c>
      <c r="C1848" s="94">
        <v>15.306872826134132</v>
      </c>
      <c r="D1848" s="94">
        <v>15.79411687205476</v>
      </c>
      <c r="E1848" s="94">
        <v>16.516025749312224</v>
      </c>
      <c r="F1848" s="145">
        <v>17.333390192023721</v>
      </c>
      <c r="G1848" s="108">
        <v>13.238254457335103</v>
      </c>
      <c r="H1848" s="108">
        <v>13.560374726426151</v>
      </c>
      <c r="I1848" s="108">
        <v>14.057349390576453</v>
      </c>
      <c r="J1848" s="108">
        <v>14.690386390511124</v>
      </c>
      <c r="K1848" s="108">
        <v>15.351604287164962</v>
      </c>
    </row>
    <row r="1849" spans="1:11">
      <c r="A1849" s="66" t="s">
        <v>873</v>
      </c>
      <c r="B1849" s="94">
        <v>5.6569407066556563</v>
      </c>
      <c r="C1849" s="94">
        <v>7.8156615830107175</v>
      </c>
      <c r="D1849" s="94">
        <v>11.45607982347814</v>
      </c>
      <c r="E1849" s="94">
        <v>15.465304554102822</v>
      </c>
      <c r="F1849" s="145">
        <v>20.284892004509658</v>
      </c>
      <c r="G1849" s="108">
        <v>5.2514218593221553</v>
      </c>
      <c r="H1849" s="108">
        <v>7.1814872689456717</v>
      </c>
      <c r="I1849" s="108">
        <v>10.43750803543392</v>
      </c>
      <c r="J1849" s="108">
        <v>14.136482703851811</v>
      </c>
      <c r="K1849" s="108">
        <v>18.812757637897981</v>
      </c>
    </row>
    <row r="1850" spans="1:11">
      <c r="A1850" s="66" t="s">
        <v>874</v>
      </c>
      <c r="B1850" s="94">
        <v>27.841204499697842</v>
      </c>
      <c r="C1850" s="94">
        <v>28.256052620308132</v>
      </c>
      <c r="D1850" s="94">
        <v>29.927698756069951</v>
      </c>
      <c r="E1850" s="94">
        <v>32.944490069582962</v>
      </c>
      <c r="F1850" s="145">
        <v>41.914706808947805</v>
      </c>
      <c r="G1850" s="108">
        <v>26.972294142940719</v>
      </c>
      <c r="H1850" s="108">
        <v>27.17619774981053</v>
      </c>
      <c r="I1850" s="108">
        <v>28.75780851481921</v>
      </c>
      <c r="J1850" s="108">
        <v>31.563841599367588</v>
      </c>
      <c r="K1850" s="108">
        <v>39.974376245385564</v>
      </c>
    </row>
    <row r="1851" spans="1:11">
      <c r="A1851" s="66" t="s">
        <v>6</v>
      </c>
      <c r="B1851" s="94">
        <v>18.585496857228375</v>
      </c>
      <c r="C1851" s="94">
        <v>18.756136680613672</v>
      </c>
      <c r="D1851" s="94">
        <v>19.381151771549451</v>
      </c>
      <c r="E1851" s="94">
        <v>20.029935085007729</v>
      </c>
      <c r="F1851" s="145">
        <v>20.03051453416149</v>
      </c>
      <c r="G1851" s="108">
        <v>8.0407198443579766</v>
      </c>
      <c r="H1851" s="108">
        <v>8.0394839609483952</v>
      </c>
      <c r="I1851" s="108">
        <v>8.1385594923320994</v>
      </c>
      <c r="J1851" s="108">
        <v>8.2988923235445657</v>
      </c>
      <c r="K1851" s="108">
        <v>8.1002780124223595</v>
      </c>
    </row>
    <row r="1852" spans="1:11">
      <c r="A1852" s="66" t="s">
        <v>875</v>
      </c>
      <c r="B1852" s="94">
        <v>15.126660380684463</v>
      </c>
      <c r="C1852" s="94">
        <v>16.050559952919048</v>
      </c>
      <c r="D1852" s="94">
        <v>17.586735773295768</v>
      </c>
      <c r="E1852" s="94">
        <v>19.724382035704181</v>
      </c>
      <c r="F1852" s="145">
        <v>21.974643262195062</v>
      </c>
      <c r="G1852" s="108" t="s">
        <v>989</v>
      </c>
      <c r="H1852" s="108" t="s">
        <v>989</v>
      </c>
      <c r="I1852" s="108" t="s">
        <v>989</v>
      </c>
      <c r="J1852" s="108" t="s">
        <v>989</v>
      </c>
      <c r="K1852" s="108" t="s">
        <v>989</v>
      </c>
    </row>
    <row r="1853" spans="1:11">
      <c r="A1853" s="66" t="s">
        <v>7</v>
      </c>
      <c r="B1853" s="94">
        <v>21.768993241493341</v>
      </c>
      <c r="C1853" s="94">
        <v>23.040599218410765</v>
      </c>
      <c r="D1853" s="94">
        <v>23.872910460172911</v>
      </c>
      <c r="E1853" s="94">
        <v>24.908124282419404</v>
      </c>
      <c r="F1853" s="145">
        <v>21.919231327683455</v>
      </c>
      <c r="G1853" s="108">
        <v>15.779785301936757</v>
      </c>
      <c r="H1853" s="108">
        <v>16.744463742943982</v>
      </c>
      <c r="I1853" s="108">
        <v>17.448511356640175</v>
      </c>
      <c r="J1853" s="108">
        <v>18.262870728807876</v>
      </c>
      <c r="K1853" s="108">
        <v>15.993634264934849</v>
      </c>
    </row>
    <row r="1854" spans="1:11">
      <c r="A1854" s="66" t="s">
        <v>8</v>
      </c>
      <c r="B1854" s="94">
        <v>9.8022921659946771</v>
      </c>
      <c r="C1854" s="94">
        <v>10.282053088610166</v>
      </c>
      <c r="D1854" s="94">
        <v>10.56120544338644</v>
      </c>
      <c r="E1854" s="94">
        <v>10.964850607964619</v>
      </c>
      <c r="F1854" s="145">
        <v>12.262303567628772</v>
      </c>
      <c r="G1854" s="108">
        <v>5.0798547588499066</v>
      </c>
      <c r="H1854" s="108">
        <v>5.33826493012839</v>
      </c>
      <c r="I1854" s="108">
        <v>5.4097821438826124</v>
      </c>
      <c r="J1854" s="108">
        <v>5.6043605317376892</v>
      </c>
      <c r="K1854" s="108">
        <v>6.8638538539872531</v>
      </c>
    </row>
    <row r="1855" spans="1:11">
      <c r="A1855" s="66" t="s">
        <v>876</v>
      </c>
      <c r="B1855" s="94">
        <v>21.228746340677791</v>
      </c>
      <c r="C1855" s="94">
        <v>24.42734278281025</v>
      </c>
      <c r="D1855" s="94">
        <v>26.078748782132713</v>
      </c>
      <c r="E1855" s="94">
        <v>26.268678067554152</v>
      </c>
      <c r="F1855" s="145">
        <v>26.92035237189932</v>
      </c>
      <c r="G1855" s="108">
        <v>0.92374577429678217</v>
      </c>
      <c r="H1855" s="108">
        <v>1.1529605490690982</v>
      </c>
      <c r="I1855" s="108">
        <v>1.4141506767418135</v>
      </c>
      <c r="J1855" s="108">
        <v>1.6806352707520105</v>
      </c>
      <c r="K1855" s="108">
        <v>1.9211571586451612</v>
      </c>
    </row>
    <row r="1856" spans="1:11">
      <c r="A1856" s="66" t="s">
        <v>9</v>
      </c>
      <c r="B1856" s="94">
        <v>30.825585865769522</v>
      </c>
      <c r="C1856" s="94">
        <v>30.511138811875988</v>
      </c>
      <c r="D1856" s="94">
        <v>32.234072580297465</v>
      </c>
      <c r="E1856" s="94">
        <v>33.262971335762259</v>
      </c>
      <c r="F1856" s="145">
        <v>35.21466830419434</v>
      </c>
      <c r="G1856" s="108">
        <v>21.413042276668417</v>
      </c>
      <c r="H1856" s="108">
        <v>21.311619276866754</v>
      </c>
      <c r="I1856" s="108">
        <v>23.053950906060891</v>
      </c>
      <c r="J1856" s="108">
        <v>24.097274044159608</v>
      </c>
      <c r="K1856" s="108">
        <v>26.358622847797808</v>
      </c>
    </row>
    <row r="1857" spans="1:11">
      <c r="A1857" s="66" t="s">
        <v>176</v>
      </c>
      <c r="B1857" s="94">
        <v>26.402627928669592</v>
      </c>
      <c r="C1857" s="94">
        <v>27.344733136286962</v>
      </c>
      <c r="D1857" s="94">
        <v>28.529610879789118</v>
      </c>
      <c r="E1857" s="94">
        <v>29.647446401159073</v>
      </c>
      <c r="F1857" s="145" t="s">
        <v>989</v>
      </c>
      <c r="G1857" s="108">
        <v>11.90120457470957</v>
      </c>
      <c r="H1857" s="108">
        <v>12.230141904334504</v>
      </c>
      <c r="I1857" s="108">
        <v>12.765000149776833</v>
      </c>
      <c r="J1857" s="108">
        <v>13.107151686588359</v>
      </c>
      <c r="K1857" s="108" t="s">
        <v>989</v>
      </c>
    </row>
    <row r="1858" spans="1:11" ht="14.25">
      <c r="A1858" s="86" t="s">
        <v>1291</v>
      </c>
      <c r="B1858" s="214">
        <v>20.548079485352801</v>
      </c>
      <c r="C1858" s="214">
        <v>22.806628028952705</v>
      </c>
      <c r="D1858" s="214">
        <v>26.494719660595162</v>
      </c>
      <c r="E1858" s="214">
        <v>29.919554893320448</v>
      </c>
      <c r="F1858" s="215">
        <v>20.552925026954018</v>
      </c>
      <c r="G1858" s="216">
        <v>8.8543093453557713</v>
      </c>
      <c r="H1858" s="216">
        <v>9.4622686462944419</v>
      </c>
      <c r="I1858" s="216">
        <v>10.345479341767872</v>
      </c>
      <c r="J1858" s="216">
        <v>11.027755966079042</v>
      </c>
      <c r="K1858" s="216">
        <v>11.171541540632116</v>
      </c>
    </row>
    <row r="1859" spans="1:11">
      <c r="A1859" s="62"/>
      <c r="B1859" s="92"/>
      <c r="C1859" s="92"/>
      <c r="D1859" s="92"/>
      <c r="E1859" s="92"/>
      <c r="F1859" s="92"/>
      <c r="G1859" s="92"/>
      <c r="H1859" s="92"/>
      <c r="I1859" s="92"/>
      <c r="J1859" s="92"/>
      <c r="K1859" s="93"/>
    </row>
    <row r="1860" spans="1:11">
      <c r="A1860" s="62"/>
      <c r="B1860" s="92"/>
      <c r="C1860" s="92"/>
      <c r="D1860" s="92"/>
      <c r="E1860" s="92"/>
      <c r="F1860" s="92"/>
      <c r="G1860" s="92"/>
      <c r="H1860" s="92"/>
      <c r="I1860" s="92"/>
      <c r="J1860" s="92"/>
      <c r="K1860" s="93"/>
    </row>
    <row r="1861" spans="1:11">
      <c r="A1861" s="62"/>
      <c r="B1861" s="92"/>
      <c r="C1861" s="92"/>
      <c r="D1861" s="92"/>
      <c r="E1861" s="92"/>
      <c r="F1861" s="92"/>
      <c r="G1861" s="92"/>
      <c r="H1861" s="92"/>
      <c r="I1861" s="92"/>
      <c r="J1861" s="92"/>
      <c r="K1861" s="93"/>
    </row>
    <row r="1862" spans="1:11">
      <c r="A1862" s="953" t="s">
        <v>963</v>
      </c>
      <c r="B1862" s="953"/>
      <c r="C1862" s="953"/>
      <c r="D1862" s="953"/>
      <c r="E1862" s="953"/>
      <c r="F1862" s="953"/>
      <c r="G1862" s="953"/>
      <c r="H1862" s="953"/>
      <c r="I1862" s="953"/>
      <c r="J1862" s="953"/>
      <c r="K1862" s="953"/>
    </row>
    <row r="1863" spans="1:11">
      <c r="A1863" s="61"/>
      <c r="B1863" s="92"/>
      <c r="C1863" s="92"/>
      <c r="D1863" s="92"/>
      <c r="E1863" s="92"/>
      <c r="F1863" s="92"/>
      <c r="G1863" s="92"/>
      <c r="H1863" s="92"/>
      <c r="I1863" s="92"/>
      <c r="J1863" s="92"/>
      <c r="K1863" s="93"/>
    </row>
    <row r="1864" spans="1:11" ht="15" customHeight="1">
      <c r="A1864" s="66"/>
      <c r="B1864" s="958" t="s">
        <v>409</v>
      </c>
      <c r="C1864" s="958"/>
      <c r="D1864" s="958"/>
      <c r="E1864" s="958"/>
      <c r="F1864" s="959"/>
      <c r="G1864" s="958" t="s">
        <v>410</v>
      </c>
      <c r="H1864" s="958"/>
      <c r="I1864" s="958"/>
      <c r="J1864" s="958"/>
      <c r="K1864" s="958"/>
    </row>
    <row r="1865" spans="1:11">
      <c r="A1865" s="67"/>
      <c r="B1865" s="231">
        <v>40544</v>
      </c>
      <c r="C1865" s="231">
        <v>40909</v>
      </c>
      <c r="D1865" s="231">
        <v>41275</v>
      </c>
      <c r="E1865" s="231">
        <v>41640</v>
      </c>
      <c r="F1865" s="232">
        <v>42005</v>
      </c>
      <c r="G1865" s="231">
        <v>40544</v>
      </c>
      <c r="H1865" s="231">
        <v>40909</v>
      </c>
      <c r="I1865" s="231">
        <v>41275</v>
      </c>
      <c r="J1865" s="231">
        <v>41640</v>
      </c>
      <c r="K1865" s="231">
        <v>42005</v>
      </c>
    </row>
    <row r="1866" spans="1:11">
      <c r="A1866" s="63" t="s">
        <v>33</v>
      </c>
      <c r="B1866" s="108" t="s">
        <v>989</v>
      </c>
      <c r="C1866" s="108" t="s">
        <v>989</v>
      </c>
      <c r="D1866" s="108" t="s">
        <v>989</v>
      </c>
      <c r="E1866" s="108" t="s">
        <v>989</v>
      </c>
      <c r="F1866" s="206" t="s">
        <v>989</v>
      </c>
      <c r="G1866" s="107">
        <v>16.434620892282123</v>
      </c>
      <c r="H1866" s="107">
        <v>16.656781844496976</v>
      </c>
      <c r="I1866" s="107">
        <v>16.874425381755575</v>
      </c>
      <c r="J1866" s="107">
        <v>17.366070110320525</v>
      </c>
      <c r="K1866" s="107">
        <v>17.96165576539682</v>
      </c>
    </row>
    <row r="1867" spans="1:11">
      <c r="A1867" s="66" t="s">
        <v>495</v>
      </c>
      <c r="B1867" s="108">
        <v>3.4089383971765153</v>
      </c>
      <c r="C1867" s="108">
        <v>3.3773496762137785</v>
      </c>
      <c r="D1867" s="108">
        <v>3.7666849175526833</v>
      </c>
      <c r="E1867" s="108">
        <v>3.4201154822081481</v>
      </c>
      <c r="F1867" s="206">
        <v>4.1594793432436266</v>
      </c>
      <c r="G1867" s="107" t="s">
        <v>989</v>
      </c>
      <c r="H1867" s="107" t="s">
        <v>989</v>
      </c>
      <c r="I1867" s="107" t="s">
        <v>989</v>
      </c>
      <c r="J1867" s="107">
        <v>9.9205310583205128E-2</v>
      </c>
      <c r="K1867" s="107">
        <v>0.10421806226581927</v>
      </c>
    </row>
    <row r="1868" spans="1:11">
      <c r="A1868" s="66" t="s">
        <v>497</v>
      </c>
      <c r="B1868" s="108" t="s">
        <v>989</v>
      </c>
      <c r="C1868" s="108" t="s">
        <v>989</v>
      </c>
      <c r="D1868" s="108" t="s">
        <v>989</v>
      </c>
      <c r="E1868" s="108" t="s">
        <v>989</v>
      </c>
      <c r="F1868" s="206" t="s">
        <v>989</v>
      </c>
      <c r="G1868" s="107">
        <v>9.5707961847954284</v>
      </c>
      <c r="H1868" s="107">
        <v>10.112697608133979</v>
      </c>
      <c r="I1868" s="107">
        <v>10.47263334308294</v>
      </c>
      <c r="J1868" s="107">
        <v>10.894479955282893</v>
      </c>
      <c r="K1868" s="107">
        <v>11.479757384875608</v>
      </c>
    </row>
    <row r="1869" spans="1:11">
      <c r="A1869" s="66" t="s">
        <v>496</v>
      </c>
      <c r="B1869" s="107" t="s">
        <v>381</v>
      </c>
      <c r="C1869" s="107" t="s">
        <v>381</v>
      </c>
      <c r="D1869" s="107" t="s">
        <v>381</v>
      </c>
      <c r="E1869" s="107" t="s">
        <v>381</v>
      </c>
      <c r="F1869" s="109" t="s">
        <v>381</v>
      </c>
      <c r="G1869" s="108">
        <v>18.304725910149482</v>
      </c>
      <c r="H1869" s="108">
        <v>19.334190006936304</v>
      </c>
      <c r="I1869" s="108">
        <v>19.539265585317338</v>
      </c>
      <c r="J1869" s="108">
        <v>20.259643113803708</v>
      </c>
      <c r="K1869" s="108">
        <v>20.880970841710127</v>
      </c>
    </row>
    <row r="1870" spans="1:11">
      <c r="A1870" s="66" t="s">
        <v>498</v>
      </c>
      <c r="B1870" s="107" t="s">
        <v>381</v>
      </c>
      <c r="C1870" s="107" t="s">
        <v>381</v>
      </c>
      <c r="D1870" s="107" t="s">
        <v>381</v>
      </c>
      <c r="E1870" s="107" t="s">
        <v>381</v>
      </c>
      <c r="F1870" s="109" t="s">
        <v>381</v>
      </c>
      <c r="G1870" s="108" t="s">
        <v>989</v>
      </c>
      <c r="H1870" s="108" t="s">
        <v>989</v>
      </c>
      <c r="I1870" s="108" t="s">
        <v>989</v>
      </c>
      <c r="J1870" s="108" t="s">
        <v>989</v>
      </c>
      <c r="K1870" s="108" t="s">
        <v>989</v>
      </c>
    </row>
    <row r="1871" spans="1:11">
      <c r="A1871" s="66" t="s">
        <v>158</v>
      </c>
      <c r="B1871" s="107" t="s">
        <v>989</v>
      </c>
      <c r="C1871" s="107" t="s">
        <v>989</v>
      </c>
      <c r="D1871" s="107" t="s">
        <v>989</v>
      </c>
      <c r="E1871" s="107">
        <v>3.6225847184364373</v>
      </c>
      <c r="F1871" s="109">
        <v>5.0866209810562282</v>
      </c>
      <c r="G1871" s="107" t="s">
        <v>989</v>
      </c>
      <c r="H1871" s="107" t="s">
        <v>989</v>
      </c>
      <c r="I1871" s="107" t="s">
        <v>989</v>
      </c>
      <c r="J1871" s="107">
        <v>0.25883669551516592</v>
      </c>
      <c r="K1871" s="107">
        <v>0.60360738128106461</v>
      </c>
    </row>
    <row r="1872" spans="1:11">
      <c r="A1872" s="853" t="s">
        <v>159</v>
      </c>
      <c r="B1872" s="107">
        <v>1.6942274112876974</v>
      </c>
      <c r="C1872" s="107">
        <v>1.7823192882469381</v>
      </c>
      <c r="D1872" s="107">
        <v>1.9822449615036235</v>
      </c>
      <c r="E1872" s="107">
        <v>2.5176640685652529</v>
      </c>
      <c r="F1872" s="109">
        <v>2.5894489287198055</v>
      </c>
      <c r="G1872" s="107">
        <v>0.11631004172955696</v>
      </c>
      <c r="H1872" s="107">
        <v>0.11895180294823547</v>
      </c>
      <c r="I1872" s="107">
        <v>0.15759454257246377</v>
      </c>
      <c r="J1872" s="107">
        <v>0.17583813565988243</v>
      </c>
      <c r="K1872" s="107">
        <v>0.18788444418066358</v>
      </c>
    </row>
    <row r="1873" spans="1:11">
      <c r="A1873" s="66" t="s">
        <v>693</v>
      </c>
      <c r="B1873" s="107" t="s">
        <v>989</v>
      </c>
      <c r="C1873" s="107" t="s">
        <v>989</v>
      </c>
      <c r="D1873" s="107" t="s">
        <v>989</v>
      </c>
      <c r="E1873" s="107" t="s">
        <v>989</v>
      </c>
      <c r="F1873" s="109" t="s">
        <v>989</v>
      </c>
      <c r="G1873" s="107">
        <v>21.107613095330407</v>
      </c>
      <c r="H1873" s="107">
        <v>22.054280214760595</v>
      </c>
      <c r="I1873" s="107">
        <v>22.4461064260691</v>
      </c>
      <c r="J1873" s="107">
        <v>22.974592877149089</v>
      </c>
      <c r="K1873" s="107">
        <v>23.264169896926482</v>
      </c>
    </row>
    <row r="1874" spans="1:11">
      <c r="A1874" s="66" t="s">
        <v>924</v>
      </c>
      <c r="B1874" s="107">
        <v>0.12676654717315253</v>
      </c>
      <c r="C1874" s="107">
        <v>0.1283344239732844</v>
      </c>
      <c r="D1874" s="107">
        <v>0.13711954406213062</v>
      </c>
      <c r="E1874" s="107">
        <v>0.15399138627208633</v>
      </c>
      <c r="F1874" s="109">
        <v>0.17475929365798062</v>
      </c>
      <c r="G1874" s="107">
        <v>0.81834480134532372</v>
      </c>
      <c r="H1874" s="107">
        <v>1.2500079366164005</v>
      </c>
      <c r="I1874" s="107">
        <v>1.3809552209200866</v>
      </c>
      <c r="J1874" s="107">
        <v>1.53954935877494</v>
      </c>
      <c r="K1874" s="107">
        <v>1.7950847762749877</v>
      </c>
    </row>
    <row r="1875" spans="1:11">
      <c r="A1875" s="66" t="s">
        <v>119</v>
      </c>
      <c r="B1875" s="107" t="s">
        <v>989</v>
      </c>
      <c r="C1875" s="107" t="s">
        <v>989</v>
      </c>
      <c r="D1875" s="107" t="s">
        <v>989</v>
      </c>
      <c r="E1875" s="107" t="s">
        <v>989</v>
      </c>
      <c r="F1875" s="109">
        <v>3.3091688386973646</v>
      </c>
      <c r="G1875" s="107">
        <v>3.3955005099052431</v>
      </c>
      <c r="H1875" s="107">
        <v>3.0733948280905392</v>
      </c>
      <c r="I1875" s="107">
        <v>3.1690694533353634</v>
      </c>
      <c r="J1875" s="107">
        <v>3.3448193135994466</v>
      </c>
      <c r="K1875" s="107" t="s">
        <v>381</v>
      </c>
    </row>
    <row r="1876" spans="1:11">
      <c r="A1876" s="66" t="s">
        <v>4</v>
      </c>
      <c r="B1876" s="107" t="s">
        <v>989</v>
      </c>
      <c r="C1876" s="107" t="s">
        <v>989</v>
      </c>
      <c r="D1876" s="107" t="s">
        <v>989</v>
      </c>
      <c r="E1876" s="107" t="s">
        <v>989</v>
      </c>
      <c r="F1876" s="109" t="s">
        <v>989</v>
      </c>
      <c r="G1876" s="107">
        <v>8.0089707189913373</v>
      </c>
      <c r="H1876" s="107">
        <v>8.5595613672644539</v>
      </c>
      <c r="I1876" s="107">
        <v>8.723214753497146</v>
      </c>
      <c r="J1876" s="107">
        <v>9.502778249611346</v>
      </c>
      <c r="K1876" s="107">
        <v>9.9825704997344804</v>
      </c>
    </row>
    <row r="1877" spans="1:11">
      <c r="A1877" s="66" t="s">
        <v>871</v>
      </c>
      <c r="B1877" s="107" t="s">
        <v>381</v>
      </c>
      <c r="C1877" s="107" t="s">
        <v>381</v>
      </c>
      <c r="D1877" s="107" t="s">
        <v>381</v>
      </c>
      <c r="E1877" s="107" t="s">
        <v>381</v>
      </c>
      <c r="F1877" s="109" t="s">
        <v>381</v>
      </c>
      <c r="G1877" s="107">
        <v>34.365343356737284</v>
      </c>
      <c r="H1877" s="107">
        <v>35.278401564274219</v>
      </c>
      <c r="I1877" s="107">
        <v>35.047025307857162</v>
      </c>
      <c r="J1877" s="107">
        <v>34.768783873108248</v>
      </c>
      <c r="K1877" s="107">
        <v>35.411359768652666</v>
      </c>
    </row>
    <row r="1878" spans="1:11">
      <c r="A1878" s="66" t="s">
        <v>872</v>
      </c>
      <c r="B1878" s="107" t="s">
        <v>381</v>
      </c>
      <c r="C1878" s="107" t="s">
        <v>381</v>
      </c>
      <c r="D1878" s="107" t="s">
        <v>381</v>
      </c>
      <c r="E1878" s="107" t="s">
        <v>381</v>
      </c>
      <c r="F1878" s="109" t="s">
        <v>381</v>
      </c>
      <c r="G1878" s="107">
        <v>3.138422494845361</v>
      </c>
      <c r="H1878" s="107">
        <v>3.5487906124016115</v>
      </c>
      <c r="I1878" s="107">
        <v>3.8290363241499135</v>
      </c>
      <c r="J1878" s="107">
        <v>3.9604871918885847</v>
      </c>
      <c r="K1878" s="107">
        <v>4.3971075099250116</v>
      </c>
    </row>
    <row r="1879" spans="1:11">
      <c r="A1879" s="66" t="s">
        <v>5</v>
      </c>
      <c r="B1879" s="108">
        <v>1.7426210359153191</v>
      </c>
      <c r="C1879" s="108">
        <v>1.7464979447086322</v>
      </c>
      <c r="D1879" s="108">
        <v>1.7367674814783038</v>
      </c>
      <c r="E1879" s="108">
        <v>1.8256393588011004</v>
      </c>
      <c r="F1879" s="206">
        <v>1.9817859048587574</v>
      </c>
      <c r="G1879" s="107" t="s">
        <v>989</v>
      </c>
      <c r="H1879" s="107" t="s">
        <v>989</v>
      </c>
      <c r="I1879" s="107" t="s">
        <v>989</v>
      </c>
      <c r="J1879" s="107" t="s">
        <v>989</v>
      </c>
      <c r="K1879" s="107" t="s">
        <v>989</v>
      </c>
    </row>
    <row r="1880" spans="1:11">
      <c r="A1880" s="66" t="s">
        <v>873</v>
      </c>
      <c r="B1880" s="108" t="s">
        <v>989</v>
      </c>
      <c r="C1880" s="108" t="s">
        <v>989</v>
      </c>
      <c r="D1880" s="108" t="s">
        <v>989</v>
      </c>
      <c r="E1880" s="108" t="s">
        <v>989</v>
      </c>
      <c r="F1880" s="206" t="s">
        <v>989</v>
      </c>
      <c r="G1880" s="107">
        <v>0.40551884733349974</v>
      </c>
      <c r="H1880" s="107">
        <v>0.6341743140650471</v>
      </c>
      <c r="I1880" s="107">
        <v>1.0185717880442207</v>
      </c>
      <c r="J1880" s="107">
        <v>1.3288218682123698</v>
      </c>
      <c r="K1880" s="107">
        <v>1.4721343666116777</v>
      </c>
    </row>
    <row r="1881" spans="1:11">
      <c r="A1881" s="66" t="s">
        <v>874</v>
      </c>
      <c r="B1881" s="108" t="s">
        <v>381</v>
      </c>
      <c r="C1881" s="108" t="s">
        <v>381</v>
      </c>
      <c r="D1881" s="108" t="s">
        <v>381</v>
      </c>
      <c r="E1881" s="108" t="s">
        <v>381</v>
      </c>
      <c r="F1881" s="206" t="s">
        <v>381</v>
      </c>
      <c r="G1881" s="107">
        <v>0.86891035675712325</v>
      </c>
      <c r="H1881" s="107">
        <v>1.0798548704976008</v>
      </c>
      <c r="I1881" s="107">
        <v>1.1698902412507381</v>
      </c>
      <c r="J1881" s="107">
        <v>1.3806484702153696</v>
      </c>
      <c r="K1881" s="107">
        <v>1.9403305635622388</v>
      </c>
    </row>
    <row r="1882" spans="1:11">
      <c r="A1882" s="66" t="s">
        <v>6</v>
      </c>
      <c r="B1882" s="107" t="s">
        <v>989</v>
      </c>
      <c r="C1882" s="107" t="s">
        <v>989</v>
      </c>
      <c r="D1882" s="107" t="s">
        <v>989</v>
      </c>
      <c r="E1882" s="107" t="s">
        <v>989</v>
      </c>
      <c r="F1882" s="109" t="s">
        <v>989</v>
      </c>
      <c r="G1882" s="108">
        <v>10.544777012870398</v>
      </c>
      <c r="H1882" s="108">
        <v>10.716652719665271</v>
      </c>
      <c r="I1882" s="108">
        <v>11.242592279217346</v>
      </c>
      <c r="J1882" s="108">
        <v>11.731042761463163</v>
      </c>
      <c r="K1882" s="108">
        <v>11.930236521739129</v>
      </c>
    </row>
    <row r="1883" spans="1:11">
      <c r="A1883" s="66" t="s">
        <v>875</v>
      </c>
      <c r="B1883" s="107" t="s">
        <v>989</v>
      </c>
      <c r="C1883" s="107" t="s">
        <v>989</v>
      </c>
      <c r="D1883" s="107" t="s">
        <v>989</v>
      </c>
      <c r="E1883" s="107" t="s">
        <v>989</v>
      </c>
      <c r="F1883" s="109" t="s">
        <v>989</v>
      </c>
      <c r="G1883" s="108" t="s">
        <v>989</v>
      </c>
      <c r="H1883" s="108" t="s">
        <v>989</v>
      </c>
      <c r="I1883" s="108" t="s">
        <v>989</v>
      </c>
      <c r="J1883" s="108" t="s">
        <v>989</v>
      </c>
      <c r="K1883" s="108" t="s">
        <v>989</v>
      </c>
    </row>
    <row r="1884" spans="1:11">
      <c r="A1884" s="66" t="s">
        <v>7</v>
      </c>
      <c r="B1884" s="108">
        <v>0.95717935107068719</v>
      </c>
      <c r="C1884" s="108">
        <v>0.89557099435518872</v>
      </c>
      <c r="D1884" s="108">
        <v>0.94116330128923542</v>
      </c>
      <c r="E1884" s="108">
        <v>0.91941760396663319</v>
      </c>
      <c r="F1884" s="206">
        <v>0.97641266956376338</v>
      </c>
      <c r="G1884" s="108">
        <v>5.0320285884858977</v>
      </c>
      <c r="H1884" s="108">
        <v>5.4005644811115925</v>
      </c>
      <c r="I1884" s="108">
        <v>5.4832358022435024</v>
      </c>
      <c r="J1884" s="108">
        <v>5.7258359496448934</v>
      </c>
      <c r="K1884" s="108">
        <v>4.9491843931848463</v>
      </c>
    </row>
    <row r="1885" spans="1:11">
      <c r="A1885" s="66" t="s">
        <v>8</v>
      </c>
      <c r="B1885" s="107" t="s">
        <v>989</v>
      </c>
      <c r="C1885" s="107" t="s">
        <v>989</v>
      </c>
      <c r="D1885" s="107" t="s">
        <v>989</v>
      </c>
      <c r="E1885" s="107" t="s">
        <v>989</v>
      </c>
      <c r="F1885" s="109" t="s">
        <v>989</v>
      </c>
      <c r="G1885" s="108">
        <v>4.7224374071447706</v>
      </c>
      <c r="H1885" s="108">
        <v>4.943788158481774</v>
      </c>
      <c r="I1885" s="108">
        <v>5.1514232995038265</v>
      </c>
      <c r="J1885" s="108">
        <v>5.3604900762269301</v>
      </c>
      <c r="K1885" s="108">
        <v>5.3984497136415204</v>
      </c>
    </row>
    <row r="1886" spans="1:11">
      <c r="A1886" s="66" t="s">
        <v>876</v>
      </c>
      <c r="B1886" s="107" t="s">
        <v>381</v>
      </c>
      <c r="C1886" s="107" t="s">
        <v>381</v>
      </c>
      <c r="D1886" s="107" t="s">
        <v>381</v>
      </c>
      <c r="E1886" s="107" t="s">
        <v>381</v>
      </c>
      <c r="F1886" s="109" t="s">
        <v>381</v>
      </c>
      <c r="G1886" s="108">
        <v>20.305000566381011</v>
      </c>
      <c r="H1886" s="108">
        <v>23.274382233741154</v>
      </c>
      <c r="I1886" s="108">
        <v>24.664598105390898</v>
      </c>
      <c r="J1886" s="108">
        <v>24.588042739599395</v>
      </c>
      <c r="K1886" s="108">
        <v>24.999195213254154</v>
      </c>
    </row>
    <row r="1887" spans="1:11">
      <c r="A1887" s="66" t="s">
        <v>9</v>
      </c>
      <c r="B1887" s="108">
        <v>2.1962519821602506</v>
      </c>
      <c r="C1887" s="108">
        <v>2.0308720248542724</v>
      </c>
      <c r="D1887" s="108">
        <v>1.9047887314227765</v>
      </c>
      <c r="E1887" s="108">
        <v>1.7871801062288748</v>
      </c>
      <c r="F1887" s="206">
        <v>1.5700118099181881</v>
      </c>
      <c r="G1887" s="108">
        <v>7.216291606940846</v>
      </c>
      <c r="H1887" s="108">
        <v>7.1686475101549565</v>
      </c>
      <c r="I1887" s="108">
        <v>7.2753329428137974</v>
      </c>
      <c r="J1887" s="108">
        <v>7.3785171853737763</v>
      </c>
      <c r="K1887" s="108">
        <v>7.806173736542374</v>
      </c>
    </row>
    <row r="1888" spans="1:11">
      <c r="A1888" s="66" t="s">
        <v>176</v>
      </c>
      <c r="B1888" s="108" t="s">
        <v>989</v>
      </c>
      <c r="C1888" s="108" t="s">
        <v>989</v>
      </c>
      <c r="D1888" s="108" t="s">
        <v>989</v>
      </c>
      <c r="E1888" s="108" t="s">
        <v>989</v>
      </c>
      <c r="F1888" s="206" t="s">
        <v>989</v>
      </c>
      <c r="G1888" s="108">
        <v>14.501423353960019</v>
      </c>
      <c r="H1888" s="108">
        <v>15.114591231952463</v>
      </c>
      <c r="I1888" s="108">
        <v>15.764610730012281</v>
      </c>
      <c r="J1888" s="108">
        <v>16.54029471457072</v>
      </c>
      <c r="K1888" s="108" t="s">
        <v>989</v>
      </c>
    </row>
    <row r="1889" spans="1:11" ht="14.25">
      <c r="A1889" s="86" t="s">
        <v>1291</v>
      </c>
      <c r="B1889" s="216">
        <v>1.5874670809605376</v>
      </c>
      <c r="C1889" s="216">
        <v>1.5671332070586559</v>
      </c>
      <c r="D1889" s="216">
        <v>1.630690225124463</v>
      </c>
      <c r="E1889" s="216">
        <v>2.158614739518482</v>
      </c>
      <c r="F1889" s="218">
        <v>2.5039483124685629</v>
      </c>
      <c r="G1889" s="216">
        <v>10.117233068360926</v>
      </c>
      <c r="H1889" s="216">
        <v>10.724828113009037</v>
      </c>
      <c r="I1889" s="216">
        <v>11.125621482714799</v>
      </c>
      <c r="J1889" s="216">
        <v>10.903245231091027</v>
      </c>
      <c r="K1889" s="216">
        <v>8.7788967824584248</v>
      </c>
    </row>
    <row r="1890" spans="1:11" ht="14.25" customHeight="1">
      <c r="A1890" s="954" t="s">
        <v>334</v>
      </c>
      <c r="B1890" s="955"/>
      <c r="C1890" s="955"/>
      <c r="D1890" s="955"/>
      <c r="E1890" s="955"/>
      <c r="F1890" s="955"/>
      <c r="G1890" s="955"/>
      <c r="H1890" s="955"/>
      <c r="I1890" s="955"/>
      <c r="J1890" s="955"/>
      <c r="K1890" s="955"/>
    </row>
    <row r="1891" spans="1:11" ht="14.25" customHeight="1">
      <c r="A1891" s="960" t="s">
        <v>1093</v>
      </c>
      <c r="B1891" s="961"/>
      <c r="C1891" s="961"/>
      <c r="D1891" s="961"/>
      <c r="E1891" s="961"/>
      <c r="F1891" s="961"/>
      <c r="G1891" s="961"/>
      <c r="H1891" s="961"/>
      <c r="I1891" s="961"/>
      <c r="J1891" s="961"/>
      <c r="K1891" s="961"/>
    </row>
    <row r="1892" spans="1:11">
      <c r="A1892" s="99"/>
      <c r="B1892" s="92"/>
      <c r="C1892" s="92"/>
      <c r="D1892" s="92"/>
      <c r="E1892" s="92"/>
      <c r="F1892" s="92"/>
      <c r="G1892" s="92"/>
      <c r="H1892" s="92"/>
      <c r="I1892" s="92"/>
      <c r="J1892" s="92"/>
      <c r="K1892" s="93"/>
    </row>
    <row r="1893" spans="1:11">
      <c r="A1893" s="99"/>
      <c r="B1893" s="92"/>
      <c r="C1893" s="92"/>
      <c r="D1893" s="92"/>
      <c r="E1893" s="92"/>
      <c r="F1893" s="92"/>
      <c r="G1893" s="92"/>
      <c r="H1893" s="92"/>
      <c r="I1893" s="92"/>
      <c r="J1893" s="92"/>
      <c r="K1893" s="93"/>
    </row>
    <row r="1894" spans="1:11">
      <c r="A1894" s="62"/>
      <c r="B1894" s="92"/>
      <c r="C1894" s="92"/>
      <c r="D1894" s="92"/>
      <c r="E1894" s="92"/>
      <c r="F1894" s="92"/>
      <c r="G1894" s="92"/>
      <c r="H1894" s="92"/>
      <c r="I1894" s="92"/>
      <c r="J1894" s="92"/>
      <c r="K1894" s="93"/>
    </row>
    <row r="1895" spans="1:11">
      <c r="A1895" s="62"/>
      <c r="B1895" s="92"/>
      <c r="C1895" s="92"/>
      <c r="D1895" s="92"/>
      <c r="E1895" s="92"/>
      <c r="F1895" s="92"/>
      <c r="G1895" s="92"/>
      <c r="H1895" s="92"/>
      <c r="I1895" s="92"/>
      <c r="J1895" s="92"/>
      <c r="K1895" s="93"/>
    </row>
    <row r="1896" spans="1:11">
      <c r="A1896" s="953" t="s">
        <v>348</v>
      </c>
      <c r="B1896" s="953"/>
      <c r="C1896" s="953"/>
      <c r="D1896" s="953"/>
      <c r="E1896" s="953"/>
      <c r="F1896" s="953"/>
      <c r="G1896" s="953"/>
      <c r="H1896" s="953"/>
      <c r="I1896" s="953"/>
      <c r="J1896" s="953"/>
      <c r="K1896" s="953"/>
    </row>
    <row r="1897" spans="1:11" ht="15">
      <c r="A1897" s="962" t="s">
        <v>45</v>
      </c>
      <c r="B1897" s="963"/>
      <c r="C1897" s="963"/>
      <c r="D1897" s="963"/>
      <c r="E1897" s="963"/>
      <c r="F1897" s="963"/>
      <c r="G1897" s="963"/>
      <c r="H1897" s="963"/>
      <c r="I1897" s="963"/>
      <c r="J1897" s="963"/>
      <c r="K1897" s="963"/>
    </row>
    <row r="1898" spans="1:11" ht="14.25">
      <c r="A1898" s="64" t="s">
        <v>31</v>
      </c>
      <c r="B1898" s="92"/>
      <c r="C1898" s="92"/>
      <c r="D1898" s="92"/>
      <c r="E1898" s="92"/>
      <c r="F1898" s="92"/>
      <c r="G1898" s="92"/>
      <c r="H1898" s="92"/>
      <c r="I1898" s="92"/>
      <c r="J1898" s="92"/>
      <c r="K1898" s="93"/>
    </row>
    <row r="1899" spans="1:11">
      <c r="A1899" s="61"/>
      <c r="B1899" s="253"/>
      <c r="C1899" s="253"/>
      <c r="D1899" s="253"/>
      <c r="E1899" s="253"/>
      <c r="F1899" s="253"/>
      <c r="G1899" s="253"/>
      <c r="H1899" s="253"/>
      <c r="I1899" s="253"/>
      <c r="J1899" s="253"/>
      <c r="K1899" s="253"/>
    </row>
    <row r="1900" spans="1:11" ht="15" customHeight="1">
      <c r="A1900" s="63"/>
      <c r="B1900" s="925" t="s">
        <v>947</v>
      </c>
      <c r="C1900" s="925"/>
      <c r="D1900" s="925"/>
      <c r="E1900" s="925"/>
      <c r="F1900" s="926"/>
      <c r="G1900" s="925" t="s">
        <v>480</v>
      </c>
      <c r="H1900" s="925"/>
      <c r="I1900" s="925"/>
      <c r="J1900" s="925"/>
      <c r="K1900" s="925"/>
    </row>
    <row r="1901" spans="1:11">
      <c r="A1901" s="67"/>
      <c r="B1901" s="231">
        <v>40544</v>
      </c>
      <c r="C1901" s="231">
        <v>40909</v>
      </c>
      <c r="D1901" s="231">
        <v>41275</v>
      </c>
      <c r="E1901" s="231">
        <v>41640</v>
      </c>
      <c r="F1901" s="232">
        <v>42005</v>
      </c>
      <c r="G1901" s="231">
        <v>40544</v>
      </c>
      <c r="H1901" s="231">
        <v>40909</v>
      </c>
      <c r="I1901" s="231">
        <v>41275</v>
      </c>
      <c r="J1901" s="231">
        <v>41640</v>
      </c>
      <c r="K1901" s="231">
        <v>42005</v>
      </c>
    </row>
    <row r="1902" spans="1:11">
      <c r="A1902" s="63" t="s">
        <v>33</v>
      </c>
      <c r="B1902" s="95">
        <v>59.024999999999999</v>
      </c>
      <c r="C1902" s="95">
        <v>61.010622999999995</v>
      </c>
      <c r="D1902" s="95">
        <v>63.052249999999994</v>
      </c>
      <c r="E1902" s="95">
        <v>64.699347000000003</v>
      </c>
      <c r="F1902" s="220">
        <v>66.515560999999991</v>
      </c>
      <c r="G1902" s="95" t="s">
        <v>381</v>
      </c>
      <c r="H1902" s="95" t="s">
        <v>381</v>
      </c>
      <c r="I1902" s="95" t="s">
        <v>381</v>
      </c>
      <c r="J1902" s="95" t="s">
        <v>381</v>
      </c>
      <c r="K1902" s="95" t="s">
        <v>381</v>
      </c>
    </row>
    <row r="1903" spans="1:11">
      <c r="A1903" s="66" t="s">
        <v>495</v>
      </c>
      <c r="B1903" s="95">
        <v>20.005188</v>
      </c>
      <c r="C1903" s="95">
        <v>20.647078</v>
      </c>
      <c r="D1903" s="95">
        <v>20.041335</v>
      </c>
      <c r="E1903" s="95">
        <v>21.396542</v>
      </c>
      <c r="F1903" s="220">
        <v>21.870759</v>
      </c>
      <c r="G1903" s="95">
        <v>12.4466</v>
      </c>
      <c r="H1903" s="95">
        <v>13.009646</v>
      </c>
      <c r="I1903" s="95">
        <v>13.460998</v>
      </c>
      <c r="J1903" s="95">
        <v>10.681281999999999</v>
      </c>
      <c r="K1903" s="95">
        <v>4.8238249999999994</v>
      </c>
    </row>
    <row r="1904" spans="1:11">
      <c r="A1904" s="66" t="s">
        <v>497</v>
      </c>
      <c r="B1904" s="95">
        <v>324.75236100000001</v>
      </c>
      <c r="C1904" s="95">
        <v>335.55766499999999</v>
      </c>
      <c r="D1904" s="95">
        <v>348.185408</v>
      </c>
      <c r="E1904" s="95">
        <v>350.24958599999997</v>
      </c>
      <c r="F1904" s="220">
        <v>349.99104799999998</v>
      </c>
      <c r="G1904" s="95">
        <v>2.2574839999999998</v>
      </c>
      <c r="H1904" s="95">
        <v>2.650741</v>
      </c>
      <c r="I1904" s="95">
        <v>2.2435589999999999</v>
      </c>
      <c r="J1904" s="95">
        <v>2.6725729999999999</v>
      </c>
      <c r="K1904" s="95">
        <v>2.435864</v>
      </c>
    </row>
    <row r="1905" spans="1:11">
      <c r="A1905" s="66" t="s">
        <v>496</v>
      </c>
      <c r="B1905" s="13" t="s">
        <v>989</v>
      </c>
      <c r="C1905" s="13" t="s">
        <v>989</v>
      </c>
      <c r="D1905" s="13" t="s">
        <v>989</v>
      </c>
      <c r="E1905" s="13" t="s">
        <v>989</v>
      </c>
      <c r="F1905" s="17" t="s">
        <v>989</v>
      </c>
      <c r="G1905" s="95" t="s">
        <v>989</v>
      </c>
      <c r="H1905" s="95" t="s">
        <v>989</v>
      </c>
      <c r="I1905" s="95" t="s">
        <v>989</v>
      </c>
      <c r="J1905" s="95" t="s">
        <v>989</v>
      </c>
      <c r="K1905" s="95" t="s">
        <v>989</v>
      </c>
    </row>
    <row r="1906" spans="1:11">
      <c r="A1906" s="66" t="s">
        <v>498</v>
      </c>
      <c r="B1906" s="13">
        <v>2949.049771</v>
      </c>
      <c r="C1906" s="13">
        <v>3534.1473259999998</v>
      </c>
      <c r="D1906" s="13">
        <v>4213.8927859999994</v>
      </c>
      <c r="E1906" s="13">
        <v>4935.7185769999996</v>
      </c>
      <c r="F1906" s="17" t="s">
        <v>989</v>
      </c>
      <c r="G1906" s="95" t="s">
        <v>381</v>
      </c>
      <c r="H1906" s="95" t="s">
        <v>381</v>
      </c>
      <c r="I1906" s="95" t="s">
        <v>381</v>
      </c>
      <c r="J1906" s="95" t="s">
        <v>381</v>
      </c>
      <c r="K1906" s="95" t="s">
        <v>381</v>
      </c>
    </row>
    <row r="1907" spans="1:11">
      <c r="A1907" s="66" t="s">
        <v>158</v>
      </c>
      <c r="B1907" s="35">
        <v>92.739431999999994</v>
      </c>
      <c r="C1907" s="35">
        <v>92.608543999999995</v>
      </c>
      <c r="D1907" s="35">
        <v>88.183312000000001</v>
      </c>
      <c r="E1907" s="35">
        <v>85.671566999999996</v>
      </c>
      <c r="F1907" s="221">
        <v>80.433356000000003</v>
      </c>
      <c r="G1907" s="96">
        <v>33.089376000000001</v>
      </c>
      <c r="H1907" s="96">
        <v>26.72156</v>
      </c>
      <c r="I1907" s="96">
        <v>23.102243999999999</v>
      </c>
      <c r="J1907" s="96">
        <v>14.201112</v>
      </c>
      <c r="K1907" s="96">
        <v>3.0295939999999999</v>
      </c>
    </row>
    <row r="1908" spans="1:11">
      <c r="A1908" s="853" t="s">
        <v>159</v>
      </c>
      <c r="B1908" s="96">
        <v>132.700549</v>
      </c>
      <c r="C1908" s="96">
        <v>135.34413599999999</v>
      </c>
      <c r="D1908" s="96">
        <v>137.227093</v>
      </c>
      <c r="E1908" s="96">
        <v>145.24356899999998</v>
      </c>
      <c r="F1908" s="221">
        <v>146.67494499999998</v>
      </c>
      <c r="G1908" s="96">
        <v>96.509847999999991</v>
      </c>
      <c r="H1908" s="96">
        <v>97.990021999999996</v>
      </c>
      <c r="I1908" s="96">
        <v>98.961781000000002</v>
      </c>
      <c r="J1908" s="96">
        <v>94.86866599999999</v>
      </c>
      <c r="K1908" s="96">
        <v>91.393058999999994</v>
      </c>
    </row>
    <row r="1909" spans="1:11">
      <c r="A1909" s="66" t="s">
        <v>693</v>
      </c>
      <c r="B1909" s="148" t="s">
        <v>989</v>
      </c>
      <c r="C1909" s="148" t="s">
        <v>989</v>
      </c>
      <c r="D1909" s="148" t="s">
        <v>989</v>
      </c>
      <c r="E1909" s="148" t="s">
        <v>989</v>
      </c>
      <c r="F1909" s="150" t="s">
        <v>989</v>
      </c>
      <c r="G1909" s="96" t="s">
        <v>989</v>
      </c>
      <c r="H1909" s="96" t="s">
        <v>989</v>
      </c>
      <c r="I1909" s="96" t="s">
        <v>989</v>
      </c>
      <c r="J1909" s="96" t="s">
        <v>989</v>
      </c>
      <c r="K1909" s="96" t="s">
        <v>989</v>
      </c>
    </row>
    <row r="1910" spans="1:11">
      <c r="A1910" s="66" t="s">
        <v>924</v>
      </c>
      <c r="B1910" s="96">
        <v>296.404448</v>
      </c>
      <c r="C1910" s="96">
        <v>351.19147699999996</v>
      </c>
      <c r="D1910" s="96">
        <v>414.03805899999998</v>
      </c>
      <c r="E1910" s="96">
        <v>575.02686799999992</v>
      </c>
      <c r="F1910" s="221">
        <v>686.85466199999996</v>
      </c>
      <c r="G1910" s="96">
        <v>10.502098999999999</v>
      </c>
      <c r="H1910" s="96">
        <v>12.444467</v>
      </c>
      <c r="I1910" s="96">
        <v>9.6344759999999994</v>
      </c>
      <c r="J1910" s="96">
        <v>17.468579999999999</v>
      </c>
      <c r="K1910" s="96">
        <v>61.359399999999994</v>
      </c>
    </row>
    <row r="1911" spans="1:11">
      <c r="A1911" s="66" t="s">
        <v>119</v>
      </c>
      <c r="B1911" s="96">
        <v>53.281791999999996</v>
      </c>
      <c r="C1911" s="96">
        <v>60.041933</v>
      </c>
      <c r="D1911" s="96">
        <v>65.821583000000004</v>
      </c>
      <c r="E1911" s="96">
        <v>70.642325999999997</v>
      </c>
      <c r="F1911" s="221">
        <v>76.737327999999991</v>
      </c>
      <c r="G1911" s="96">
        <v>14.202904</v>
      </c>
      <c r="H1911" s="96">
        <v>18.803775999999999</v>
      </c>
      <c r="I1911" s="96">
        <v>21.60595</v>
      </c>
      <c r="J1911" s="96">
        <v>22.595966000000001</v>
      </c>
      <c r="K1911" s="96">
        <v>25.175345</v>
      </c>
    </row>
    <row r="1912" spans="1:11">
      <c r="A1912" s="66" t="s">
        <v>4</v>
      </c>
      <c r="B1912" s="96">
        <v>352.60999999999996</v>
      </c>
      <c r="C1912" s="96">
        <v>361.45</v>
      </c>
      <c r="D1912" s="96">
        <v>356.88</v>
      </c>
      <c r="E1912" s="96">
        <v>337.2</v>
      </c>
      <c r="F1912" s="221">
        <v>337.28</v>
      </c>
      <c r="G1912" s="96">
        <v>174.96699999999998</v>
      </c>
      <c r="H1912" s="96">
        <v>200.16399999999999</v>
      </c>
      <c r="I1912" s="96">
        <v>229.666</v>
      </c>
      <c r="J1912" s="96">
        <v>263.96299999999997</v>
      </c>
      <c r="K1912" s="96">
        <v>302.51400000000001</v>
      </c>
    </row>
    <row r="1913" spans="1:11">
      <c r="A1913" s="66" t="s">
        <v>871</v>
      </c>
      <c r="B1913" s="96" t="s">
        <v>989</v>
      </c>
      <c r="C1913" s="96" t="s">
        <v>989</v>
      </c>
      <c r="D1913" s="96" t="s">
        <v>989</v>
      </c>
      <c r="E1913" s="96" t="s">
        <v>989</v>
      </c>
      <c r="F1913" s="221" t="s">
        <v>989</v>
      </c>
      <c r="G1913" s="96">
        <v>18.338598999999999</v>
      </c>
      <c r="H1913" s="96">
        <v>21.436132999999998</v>
      </c>
      <c r="I1913" s="96">
        <v>23.763831999999997</v>
      </c>
      <c r="J1913" s="96">
        <v>26.245782999999999</v>
      </c>
      <c r="K1913" s="96">
        <v>27.398327999999999</v>
      </c>
    </row>
    <row r="1914" spans="1:11">
      <c r="A1914" s="66" t="s">
        <v>872</v>
      </c>
      <c r="B1914" s="96">
        <v>110.253197</v>
      </c>
      <c r="C1914" s="96">
        <v>139.48958299999998</v>
      </c>
      <c r="D1914" s="96">
        <v>152.78436299999998</v>
      </c>
      <c r="E1914" s="96">
        <v>163.19692599999999</v>
      </c>
      <c r="F1914" s="221">
        <v>171.337141</v>
      </c>
      <c r="G1914" s="96" t="s">
        <v>989</v>
      </c>
      <c r="H1914" s="96" t="s">
        <v>989</v>
      </c>
      <c r="I1914" s="96" t="s">
        <v>989</v>
      </c>
      <c r="J1914" s="96" t="s">
        <v>989</v>
      </c>
      <c r="K1914" s="96" t="s">
        <v>989</v>
      </c>
    </row>
    <row r="1915" spans="1:11">
      <c r="A1915" s="66" t="s">
        <v>5</v>
      </c>
      <c r="B1915" s="95">
        <v>30.455788999999999</v>
      </c>
      <c r="C1915" s="95">
        <v>30.510465999999997</v>
      </c>
      <c r="D1915" s="95">
        <v>30.453657</v>
      </c>
      <c r="E1915" s="95">
        <v>31.966493</v>
      </c>
      <c r="F1915" s="220">
        <v>32.374614000000001</v>
      </c>
      <c r="G1915" s="95">
        <v>24.010662</v>
      </c>
      <c r="H1915" s="95">
        <v>24.305880999999999</v>
      </c>
      <c r="I1915" s="95">
        <v>24.472856999999998</v>
      </c>
      <c r="J1915" s="95">
        <v>25.775510999999998</v>
      </c>
      <c r="K1915" s="95">
        <v>9.3589289999999998</v>
      </c>
    </row>
    <row r="1916" spans="1:11">
      <c r="A1916" s="66" t="s">
        <v>873</v>
      </c>
      <c r="B1916" s="95">
        <v>200.16983399999998</v>
      </c>
      <c r="C1916" s="95">
        <v>239.547528</v>
      </c>
      <c r="D1916" s="95">
        <v>248.57360299999999</v>
      </c>
      <c r="E1916" s="95">
        <v>278.49757199999999</v>
      </c>
      <c r="F1916" s="220">
        <v>286.153819</v>
      </c>
      <c r="G1916" s="95">
        <v>37.271735999999997</v>
      </c>
      <c r="H1916" s="95">
        <v>48.052177999999998</v>
      </c>
      <c r="I1916" s="95">
        <v>31.110173999999997</v>
      </c>
      <c r="J1916" s="95">
        <v>50.831690999999999</v>
      </c>
      <c r="K1916" s="95">
        <v>42.246592</v>
      </c>
    </row>
    <row r="1917" spans="1:11">
      <c r="A1917" s="66" t="s">
        <v>874</v>
      </c>
      <c r="B1917" s="95">
        <v>14.261992999999999</v>
      </c>
      <c r="C1917" s="95">
        <v>16.440258</v>
      </c>
      <c r="D1917" s="95">
        <v>17.810652999999999</v>
      </c>
      <c r="E1917" s="95">
        <v>20.550273999999998</v>
      </c>
      <c r="F1917" s="220">
        <v>22.459274999999998</v>
      </c>
      <c r="G1917" s="95" t="s">
        <v>381</v>
      </c>
      <c r="H1917" s="95" t="s">
        <v>381</v>
      </c>
      <c r="I1917" s="95" t="s">
        <v>381</v>
      </c>
      <c r="J1917" s="95" t="s">
        <v>381</v>
      </c>
      <c r="K1917" s="95" t="s">
        <v>381</v>
      </c>
    </row>
    <row r="1918" spans="1:11">
      <c r="A1918" s="66" t="s">
        <v>6</v>
      </c>
      <c r="B1918" s="95">
        <v>10.205440999999999</v>
      </c>
      <c r="C1918" s="95">
        <v>10.585599</v>
      </c>
      <c r="D1918" s="95">
        <v>10.907053999999999</v>
      </c>
      <c r="E1918" s="95">
        <v>10.741176999999999</v>
      </c>
      <c r="F1918" s="220">
        <v>10.279173999999999</v>
      </c>
      <c r="G1918" s="95">
        <v>20.438542999999999</v>
      </c>
      <c r="H1918" s="95">
        <v>19.820347999999999</v>
      </c>
      <c r="I1918" s="95">
        <v>23.091601999999998</v>
      </c>
      <c r="J1918" s="95">
        <v>29.381616999999999</v>
      </c>
      <c r="K1918" s="95">
        <v>34.711262999999995</v>
      </c>
    </row>
    <row r="1919" spans="1:11">
      <c r="A1919" s="66" t="s">
        <v>875</v>
      </c>
      <c r="B1919" s="95" t="s">
        <v>989</v>
      </c>
      <c r="C1919" s="95" t="s">
        <v>989</v>
      </c>
      <c r="D1919" s="95" t="s">
        <v>989</v>
      </c>
      <c r="E1919" s="95" t="s">
        <v>989</v>
      </c>
      <c r="F1919" s="220" t="s">
        <v>989</v>
      </c>
      <c r="G1919" s="95" t="s">
        <v>989</v>
      </c>
      <c r="H1919" s="95" t="s">
        <v>989</v>
      </c>
      <c r="I1919" s="95" t="s">
        <v>989</v>
      </c>
      <c r="J1919" s="95" t="s">
        <v>989</v>
      </c>
      <c r="K1919" s="95" t="s">
        <v>989</v>
      </c>
    </row>
    <row r="1920" spans="1:11">
      <c r="A1920" s="66" t="s">
        <v>7</v>
      </c>
      <c r="B1920" s="95">
        <v>11.865</v>
      </c>
      <c r="C1920" s="95">
        <v>12.033999999999999</v>
      </c>
      <c r="D1920" s="95">
        <v>12.6</v>
      </c>
      <c r="E1920" s="95">
        <v>13.261999999999999</v>
      </c>
      <c r="F1920" s="220">
        <v>11.008329</v>
      </c>
      <c r="G1920" s="95" t="s">
        <v>381</v>
      </c>
      <c r="H1920" s="95" t="s">
        <v>381</v>
      </c>
      <c r="I1920" s="95" t="s">
        <v>381</v>
      </c>
      <c r="J1920" s="95" t="s">
        <v>381</v>
      </c>
      <c r="K1920" s="95">
        <v>0.122248</v>
      </c>
    </row>
    <row r="1921" spans="1:11">
      <c r="A1921" s="66" t="s">
        <v>8</v>
      </c>
      <c r="B1921" s="95">
        <v>14.0527</v>
      </c>
      <c r="C1921" s="95">
        <v>14.6228</v>
      </c>
      <c r="D1921" s="95">
        <v>15.238</v>
      </c>
      <c r="E1921" s="95" t="s">
        <v>989</v>
      </c>
      <c r="F1921" s="220" t="s">
        <v>989</v>
      </c>
      <c r="G1921" s="95">
        <v>3.0069999999999997</v>
      </c>
      <c r="H1921" s="95">
        <v>1.5327</v>
      </c>
      <c r="I1921" s="95">
        <v>0.223</v>
      </c>
      <c r="J1921" s="95">
        <v>2.1335099999999998</v>
      </c>
      <c r="K1921" s="95">
        <v>2.2720499999999997</v>
      </c>
    </row>
    <row r="1922" spans="1:11">
      <c r="A1922" s="66" t="s">
        <v>876</v>
      </c>
      <c r="B1922" s="95">
        <v>127.05298599999999</v>
      </c>
      <c r="C1922" s="95">
        <v>138.936182</v>
      </c>
      <c r="D1922" s="95">
        <v>150.245057</v>
      </c>
      <c r="E1922" s="95">
        <v>156.02667</v>
      </c>
      <c r="F1922" s="220">
        <v>169.15380399999998</v>
      </c>
      <c r="G1922" s="95" t="s">
        <v>381</v>
      </c>
      <c r="H1922" s="95" t="s">
        <v>381</v>
      </c>
      <c r="I1922" s="95" t="s">
        <v>381</v>
      </c>
      <c r="J1922" s="95" t="s">
        <v>381</v>
      </c>
      <c r="K1922" s="95" t="s">
        <v>381</v>
      </c>
    </row>
    <row r="1923" spans="1:11">
      <c r="A1923" s="66" t="s">
        <v>9</v>
      </c>
      <c r="B1923" s="95">
        <v>165.1</v>
      </c>
      <c r="C1923" s="95">
        <v>168.99299999999999</v>
      </c>
      <c r="D1923" s="95">
        <v>175.59299999999999</v>
      </c>
      <c r="E1923" s="95">
        <v>178.869</v>
      </c>
      <c r="F1923" s="220">
        <v>175.63</v>
      </c>
      <c r="G1923" s="95" t="s">
        <v>989</v>
      </c>
      <c r="H1923" s="95" t="s">
        <v>989</v>
      </c>
      <c r="I1923" s="95" t="s">
        <v>989</v>
      </c>
      <c r="J1923" s="95" t="s">
        <v>989</v>
      </c>
      <c r="K1923" s="95" t="s">
        <v>989</v>
      </c>
    </row>
    <row r="1924" spans="1:11">
      <c r="A1924" s="66" t="s">
        <v>176</v>
      </c>
      <c r="B1924" s="95">
        <v>805.19999999999993</v>
      </c>
      <c r="C1924" s="95">
        <v>827.4</v>
      </c>
      <c r="D1924" s="95">
        <v>845.09999999999991</v>
      </c>
      <c r="E1924" s="95">
        <v>869.9</v>
      </c>
      <c r="F1924" s="220" t="s">
        <v>989</v>
      </c>
      <c r="G1924" s="95" t="s">
        <v>989</v>
      </c>
      <c r="H1924" s="95" t="s">
        <v>989</v>
      </c>
      <c r="I1924" s="95" t="s">
        <v>989</v>
      </c>
      <c r="J1924" s="95" t="s">
        <v>989</v>
      </c>
      <c r="K1924" s="95" t="s">
        <v>989</v>
      </c>
    </row>
    <row r="1925" spans="1:11" ht="14.25">
      <c r="A1925" s="86" t="s">
        <v>1285</v>
      </c>
      <c r="B1925" s="222">
        <v>5769.1854809999995</v>
      </c>
      <c r="C1925" s="222">
        <v>6550.5581979999997</v>
      </c>
      <c r="D1925" s="222">
        <v>7366.6272129999998</v>
      </c>
      <c r="E1925" s="222">
        <v>8308.8584940000001</v>
      </c>
      <c r="F1925" s="223">
        <v>2644.7538149999996</v>
      </c>
      <c r="G1925" s="222">
        <v>447.04185099999989</v>
      </c>
      <c r="H1925" s="222">
        <v>486.93145199999998</v>
      </c>
      <c r="I1925" s="222">
        <v>501.33647300000001</v>
      </c>
      <c r="J1925" s="222">
        <v>560.81929100000002</v>
      </c>
      <c r="K1925" s="222">
        <v>606.84049700000003</v>
      </c>
    </row>
    <row r="1926" spans="1:11">
      <c r="A1926" s="87"/>
      <c r="B1926" s="251"/>
      <c r="C1926" s="251"/>
      <c r="D1926" s="251"/>
      <c r="E1926" s="251"/>
      <c r="F1926" s="251"/>
      <c r="G1926" s="251"/>
      <c r="H1926" s="251"/>
      <c r="I1926" s="251"/>
      <c r="J1926" s="251"/>
      <c r="K1926" s="251"/>
    </row>
    <row r="1927" spans="1:11">
      <c r="A1927" s="62"/>
      <c r="B1927" s="92"/>
      <c r="C1927" s="92"/>
      <c r="D1927" s="92"/>
      <c r="E1927" s="92"/>
      <c r="F1927" s="92"/>
      <c r="G1927" s="92"/>
      <c r="H1927" s="92"/>
      <c r="I1927" s="92"/>
      <c r="J1927" s="93"/>
      <c r="K1927" s="217"/>
    </row>
    <row r="1928" spans="1:11">
      <c r="A1928" s="62"/>
      <c r="B1928" s="92"/>
      <c r="C1928" s="92"/>
      <c r="D1928" s="92"/>
      <c r="E1928" s="92"/>
      <c r="F1928" s="92"/>
      <c r="G1928" s="92"/>
      <c r="H1928" s="92"/>
      <c r="I1928" s="92"/>
      <c r="J1928" s="92"/>
      <c r="K1928" s="93"/>
    </row>
    <row r="1929" spans="1:11">
      <c r="A1929" s="953" t="s">
        <v>649</v>
      </c>
      <c r="B1929" s="953"/>
      <c r="C1929" s="953"/>
      <c r="D1929" s="953"/>
      <c r="E1929" s="953"/>
      <c r="F1929" s="953"/>
      <c r="G1929" s="953"/>
      <c r="H1929" s="953"/>
      <c r="I1929" s="953"/>
      <c r="J1929" s="953"/>
      <c r="K1929" s="953"/>
    </row>
    <row r="1930" spans="1:11">
      <c r="A1930" s="62"/>
      <c r="B1930" s="92"/>
      <c r="C1930" s="92"/>
      <c r="D1930" s="92"/>
      <c r="E1930" s="92"/>
      <c r="F1930" s="92"/>
      <c r="G1930" s="92"/>
      <c r="H1930" s="92"/>
      <c r="I1930" s="92"/>
      <c r="J1930" s="92"/>
      <c r="K1930" s="93"/>
    </row>
    <row r="1931" spans="1:11" ht="15" customHeight="1">
      <c r="A1931" s="63"/>
      <c r="B1931" s="925" t="s">
        <v>189</v>
      </c>
      <c r="C1931" s="925"/>
      <c r="D1931" s="925"/>
      <c r="E1931" s="925"/>
      <c r="F1931" s="926"/>
      <c r="G1931" s="958" t="s">
        <v>945</v>
      </c>
      <c r="H1931" s="958"/>
      <c r="I1931" s="958"/>
      <c r="J1931" s="958"/>
      <c r="K1931" s="958"/>
    </row>
    <row r="1932" spans="1:11">
      <c r="A1932" s="67"/>
      <c r="B1932" s="231">
        <v>40544</v>
      </c>
      <c r="C1932" s="231">
        <v>40909</v>
      </c>
      <c r="D1932" s="231">
        <v>41275</v>
      </c>
      <c r="E1932" s="231">
        <v>41640</v>
      </c>
      <c r="F1932" s="232">
        <v>42005</v>
      </c>
      <c r="G1932" s="231">
        <v>40544</v>
      </c>
      <c r="H1932" s="231">
        <v>40909</v>
      </c>
      <c r="I1932" s="231">
        <v>41275</v>
      </c>
      <c r="J1932" s="231">
        <v>41640</v>
      </c>
      <c r="K1932" s="231">
        <v>42005</v>
      </c>
    </row>
    <row r="1933" spans="1:11">
      <c r="A1933" s="63" t="s">
        <v>33</v>
      </c>
      <c r="B1933" s="743">
        <v>59.024999999999999</v>
      </c>
      <c r="C1933" s="743">
        <v>61.010622999999995</v>
      </c>
      <c r="D1933" s="743">
        <v>63.052250000000001</v>
      </c>
      <c r="E1933" s="743">
        <v>64.699347000000003</v>
      </c>
      <c r="F1933" s="744">
        <v>66.515560999999991</v>
      </c>
      <c r="G1933" s="207">
        <v>37.245325000000001</v>
      </c>
      <c r="H1933" s="207">
        <v>38.985602</v>
      </c>
      <c r="I1933" s="207">
        <v>40.103724</v>
      </c>
      <c r="J1933" s="207">
        <v>41.264173</v>
      </c>
      <c r="K1933" s="207">
        <v>42.713862999999996</v>
      </c>
    </row>
    <row r="1934" spans="1:11">
      <c r="A1934" s="66" t="s">
        <v>495</v>
      </c>
      <c r="B1934" s="743">
        <v>20.005187999999997</v>
      </c>
      <c r="C1934" s="743">
        <v>20.647078</v>
      </c>
      <c r="D1934" s="743">
        <v>20.041335</v>
      </c>
      <c r="E1934" s="743">
        <v>20.153923999999996</v>
      </c>
      <c r="F1934" s="744">
        <v>7.2600169999999995</v>
      </c>
      <c r="G1934" s="108">
        <v>15.706963999999999</v>
      </c>
      <c r="H1934" s="108">
        <v>16.196774999999999</v>
      </c>
      <c r="I1934" s="108">
        <v>15.6844</v>
      </c>
      <c r="J1934" s="108">
        <v>16.223478</v>
      </c>
      <c r="K1934" s="108">
        <v>1.702186</v>
      </c>
    </row>
    <row r="1935" spans="1:11">
      <c r="A1935" s="66" t="s">
        <v>497</v>
      </c>
      <c r="B1935" s="743">
        <v>408.53855399999998</v>
      </c>
      <c r="C1935" s="743">
        <v>437.07624299999998</v>
      </c>
      <c r="D1935" s="743">
        <v>451.80598299999997</v>
      </c>
      <c r="E1935" s="743">
        <v>474.28452399999992</v>
      </c>
      <c r="F1935" s="744">
        <v>482.57619199999999</v>
      </c>
      <c r="G1935" s="108">
        <v>254.44862999999998</v>
      </c>
      <c r="H1935" s="108">
        <v>283.79609899999997</v>
      </c>
      <c r="I1935" s="108">
        <v>291.21776999999997</v>
      </c>
      <c r="J1935" s="108">
        <v>313.21977799999996</v>
      </c>
      <c r="K1935" s="108">
        <v>317.355389</v>
      </c>
    </row>
    <row r="1936" spans="1:11">
      <c r="A1936" s="66" t="s">
        <v>496</v>
      </c>
      <c r="B1936" s="743">
        <v>102.09616399999999</v>
      </c>
      <c r="C1936" s="743">
        <v>102.03902699999999</v>
      </c>
      <c r="D1936" s="743">
        <v>105.027263</v>
      </c>
      <c r="E1936" s="743">
        <v>101.58133599999999</v>
      </c>
      <c r="F1936" s="744">
        <v>96.866518999999997</v>
      </c>
      <c r="G1936" s="207">
        <v>23.3</v>
      </c>
      <c r="H1936" s="207">
        <v>23.599999999999998</v>
      </c>
      <c r="I1936" s="207">
        <v>23.9</v>
      </c>
      <c r="J1936" s="207">
        <v>25</v>
      </c>
      <c r="K1936" s="207">
        <v>24.799999999999997</v>
      </c>
    </row>
    <row r="1937" spans="1:11">
      <c r="A1937" s="66" t="s">
        <v>498</v>
      </c>
      <c r="B1937" s="743">
        <v>2949.049771</v>
      </c>
      <c r="C1937" s="743">
        <v>3534.1473260000002</v>
      </c>
      <c r="D1937" s="743">
        <v>4213.8927859999994</v>
      </c>
      <c r="E1937" s="743">
        <v>4935.7185769999996</v>
      </c>
      <c r="F1937" s="744" t="s">
        <v>989</v>
      </c>
      <c r="G1937" s="207">
        <v>2663.5908329999997</v>
      </c>
      <c r="H1937" s="207">
        <v>3203.0520710000001</v>
      </c>
      <c r="I1937" s="207">
        <v>3823.1003819999996</v>
      </c>
      <c r="J1937" s="207">
        <v>4480.6235639999995</v>
      </c>
      <c r="K1937" s="207" t="s">
        <v>989</v>
      </c>
    </row>
    <row r="1938" spans="1:11">
      <c r="A1938" s="66" t="s">
        <v>158</v>
      </c>
      <c r="B1938" s="745">
        <v>83.005296000000001</v>
      </c>
      <c r="C1938" s="745">
        <v>82.313040000000001</v>
      </c>
      <c r="D1938" s="745">
        <v>82.222679999999997</v>
      </c>
      <c r="E1938" s="745">
        <v>81.040212999999994</v>
      </c>
      <c r="F1938" s="746">
        <v>77.406427999999991</v>
      </c>
      <c r="G1938" s="362">
        <v>69.091439999999992</v>
      </c>
      <c r="H1938" s="362">
        <v>80.109815999999995</v>
      </c>
      <c r="I1938" s="362">
        <v>80.084863999999996</v>
      </c>
      <c r="J1938" s="362">
        <v>41.808464000000001</v>
      </c>
      <c r="K1938" s="362">
        <v>43.486654999999999</v>
      </c>
    </row>
    <row r="1939" spans="1:11">
      <c r="A1939" s="853" t="s">
        <v>159</v>
      </c>
      <c r="B1939" s="747">
        <v>130.096632</v>
      </c>
      <c r="C1939" s="747">
        <v>133.18818200000001</v>
      </c>
      <c r="D1939" s="747">
        <v>133.852026</v>
      </c>
      <c r="E1939" s="747">
        <v>135.44466299999999</v>
      </c>
      <c r="F1939" s="746">
        <v>138.85181599999999</v>
      </c>
      <c r="G1939" s="202">
        <v>103.957375</v>
      </c>
      <c r="H1939" s="202">
        <v>105.593639</v>
      </c>
      <c r="I1939" s="202">
        <v>105.16925599999999</v>
      </c>
      <c r="J1939" s="202">
        <v>104.13206</v>
      </c>
      <c r="K1939" s="202">
        <v>105.74485399999999</v>
      </c>
    </row>
    <row r="1940" spans="1:11">
      <c r="A1940" s="66" t="s">
        <v>693</v>
      </c>
      <c r="B1940" s="747">
        <v>16.483999999999998</v>
      </c>
      <c r="C1940" s="747">
        <v>17.436999999999998</v>
      </c>
      <c r="D1940" s="747">
        <v>18.122999999999998</v>
      </c>
      <c r="E1940" s="747">
        <v>18.509999999999998</v>
      </c>
      <c r="F1940" s="746">
        <v>19.044</v>
      </c>
      <c r="G1940" s="202" t="s">
        <v>989</v>
      </c>
      <c r="H1940" s="202" t="s">
        <v>989</v>
      </c>
      <c r="I1940" s="202" t="s">
        <v>989</v>
      </c>
      <c r="J1940" s="202" t="s">
        <v>989</v>
      </c>
      <c r="K1940" s="202" t="s">
        <v>989</v>
      </c>
    </row>
    <row r="1941" spans="1:11">
      <c r="A1941" s="66" t="s">
        <v>924</v>
      </c>
      <c r="B1941" s="747">
        <v>296.40444799999995</v>
      </c>
      <c r="C1941" s="747">
        <v>351.19147699999996</v>
      </c>
      <c r="D1941" s="747">
        <v>414.03805899999998</v>
      </c>
      <c r="E1941" s="747">
        <v>575.02686799999992</v>
      </c>
      <c r="F1941" s="746">
        <v>686.85466199999996</v>
      </c>
      <c r="G1941" s="202">
        <v>278.28283899999997</v>
      </c>
      <c r="H1941" s="202">
        <v>331.19671999999997</v>
      </c>
      <c r="I1941" s="202">
        <v>394.421738</v>
      </c>
      <c r="J1941" s="202">
        <v>553.45155299999999</v>
      </c>
      <c r="K1941" s="202">
        <v>661.82409199999995</v>
      </c>
    </row>
    <row r="1942" spans="1:11">
      <c r="A1942" s="66" t="s">
        <v>119</v>
      </c>
      <c r="B1942" s="747">
        <v>67.355236999999988</v>
      </c>
      <c r="C1942" s="747">
        <v>68.180098999999998</v>
      </c>
      <c r="D1942" s="747">
        <v>71.786321999999998</v>
      </c>
      <c r="E1942" s="747">
        <v>73.642121000000003</v>
      </c>
      <c r="F1942" s="746">
        <v>77.154030000000006</v>
      </c>
      <c r="G1942" s="202">
        <v>37.550467999999995</v>
      </c>
      <c r="H1942" s="202">
        <v>39.707205999999999</v>
      </c>
      <c r="I1942" s="202">
        <v>44.215632999999997</v>
      </c>
      <c r="J1942" s="202">
        <v>47.036189999999998</v>
      </c>
      <c r="K1942" s="202">
        <v>50.316741</v>
      </c>
    </row>
    <row r="1943" spans="1:11">
      <c r="A1943" s="66" t="s">
        <v>4</v>
      </c>
      <c r="B1943" s="747">
        <v>675.27</v>
      </c>
      <c r="C1943" s="747">
        <v>676.79</v>
      </c>
      <c r="D1943" s="747">
        <v>685.22</v>
      </c>
      <c r="E1943" s="747">
        <v>677.9</v>
      </c>
      <c r="F1943" s="860" t="s">
        <v>989</v>
      </c>
      <c r="G1943" s="202">
        <v>415</v>
      </c>
      <c r="H1943" s="202">
        <v>417</v>
      </c>
      <c r="I1943" s="202">
        <v>418</v>
      </c>
      <c r="J1943" s="202">
        <v>419</v>
      </c>
      <c r="K1943" s="202">
        <v>421</v>
      </c>
    </row>
    <row r="1944" spans="1:11">
      <c r="A1944" s="66" t="s">
        <v>871</v>
      </c>
      <c r="B1944" s="747">
        <v>263.60654199999999</v>
      </c>
      <c r="C1944" s="747">
        <v>264.607731</v>
      </c>
      <c r="D1944" s="747">
        <v>251.30422199999998</v>
      </c>
      <c r="E1944" s="747">
        <v>246.37165499999998</v>
      </c>
      <c r="F1944" s="744">
        <v>252.324387</v>
      </c>
      <c r="G1944" s="202">
        <v>141.467849</v>
      </c>
      <c r="H1944" s="202">
        <v>148.37650600000001</v>
      </c>
      <c r="I1944" s="202">
        <v>149.28246199999998</v>
      </c>
      <c r="J1944" s="202">
        <v>154.05062999999998</v>
      </c>
      <c r="K1944" s="202">
        <v>159.22902999999999</v>
      </c>
    </row>
    <row r="1945" spans="1:11">
      <c r="A1945" s="66" t="s">
        <v>872</v>
      </c>
      <c r="B1945" s="747">
        <v>110.253197</v>
      </c>
      <c r="C1945" s="747">
        <v>139.48958299999998</v>
      </c>
      <c r="D1945" s="747">
        <v>152.78436299999998</v>
      </c>
      <c r="E1945" s="747">
        <v>163.19692599999999</v>
      </c>
      <c r="F1945" s="744">
        <v>171.337141</v>
      </c>
      <c r="G1945" s="202">
        <v>85.602897999999996</v>
      </c>
      <c r="H1945" s="202">
        <v>114.12048799999999</v>
      </c>
      <c r="I1945" s="202">
        <v>126.897042</v>
      </c>
      <c r="J1945" s="202">
        <v>134.64768599999999</v>
      </c>
      <c r="K1945" s="202">
        <v>141.70023399999999</v>
      </c>
    </row>
    <row r="1946" spans="1:11">
      <c r="A1946" s="66" t="s">
        <v>5</v>
      </c>
      <c r="B1946" s="743">
        <v>30.455788999999996</v>
      </c>
      <c r="C1946" s="743">
        <v>30.510465999999997</v>
      </c>
      <c r="D1946" s="743">
        <v>30.453657</v>
      </c>
      <c r="E1946" s="743">
        <v>31.517815999999996</v>
      </c>
      <c r="F1946" s="744">
        <v>31.955158999999998</v>
      </c>
      <c r="G1946" s="207">
        <v>24.444920999999997</v>
      </c>
      <c r="H1946" s="207">
        <v>24.662620999999998</v>
      </c>
      <c r="I1946" s="207">
        <v>24.493949000000001</v>
      </c>
      <c r="J1946" s="207">
        <v>25.577625999999999</v>
      </c>
      <c r="K1946" s="207">
        <v>26.150538999999998</v>
      </c>
    </row>
    <row r="1947" spans="1:11">
      <c r="A1947" s="66" t="s">
        <v>873</v>
      </c>
      <c r="B1947" s="743">
        <v>162.89809799999998</v>
      </c>
      <c r="C1947" s="743">
        <v>191.49534999999997</v>
      </c>
      <c r="D1947" s="743">
        <v>217.46342899999999</v>
      </c>
      <c r="E1947" s="743">
        <v>227.66588099999998</v>
      </c>
      <c r="F1947" s="744">
        <v>243.90722699999998</v>
      </c>
      <c r="G1947" s="207">
        <v>147.87230299999999</v>
      </c>
      <c r="H1947" s="207">
        <v>169.01272499999999</v>
      </c>
      <c r="I1947" s="207">
        <v>188.274563</v>
      </c>
      <c r="J1947" s="207">
        <v>195.90442299999998</v>
      </c>
      <c r="K1947" s="207">
        <v>214.44343899999998</v>
      </c>
    </row>
    <row r="1948" spans="1:11">
      <c r="A1948" s="66" t="s">
        <v>874</v>
      </c>
      <c r="B1948" s="743">
        <v>14.261992999999999</v>
      </c>
      <c r="C1948" s="743">
        <v>16.440258</v>
      </c>
      <c r="D1948" s="743">
        <v>17.810652999999999</v>
      </c>
      <c r="E1948" s="743">
        <v>20.550273999999998</v>
      </c>
      <c r="F1948" s="744">
        <v>22.459274999999998</v>
      </c>
      <c r="G1948" s="207">
        <v>14.261992999999999</v>
      </c>
      <c r="H1948" s="207">
        <v>16.440258</v>
      </c>
      <c r="I1948" s="207">
        <v>17.810652999999999</v>
      </c>
      <c r="J1948" s="207">
        <v>20.550273999999998</v>
      </c>
      <c r="K1948" s="207">
        <v>22.459274999999998</v>
      </c>
    </row>
    <row r="1949" spans="1:11">
      <c r="A1949" s="66" t="s">
        <v>6</v>
      </c>
      <c r="B1949" s="743">
        <v>17.584722999999997</v>
      </c>
      <c r="C1949" s="743">
        <v>18.283853000000001</v>
      </c>
      <c r="D1949" s="743">
        <v>20.200251999999999</v>
      </c>
      <c r="E1949" s="743">
        <v>20.320490999999997</v>
      </c>
      <c r="F1949" s="744">
        <v>19.731781999999999</v>
      </c>
      <c r="G1949" s="207">
        <v>10.205440999999999</v>
      </c>
      <c r="H1949" s="207">
        <v>10.585599</v>
      </c>
      <c r="I1949" s="207">
        <v>10.907053999999999</v>
      </c>
      <c r="J1949" s="207">
        <v>10.741176999999999</v>
      </c>
      <c r="K1949" s="207">
        <v>10.279173999999999</v>
      </c>
    </row>
    <row r="1950" spans="1:11">
      <c r="A1950" s="66" t="s">
        <v>875</v>
      </c>
      <c r="B1950" s="743" t="s">
        <v>989</v>
      </c>
      <c r="C1950" s="743" t="s">
        <v>989</v>
      </c>
      <c r="D1950" s="743" t="s">
        <v>989</v>
      </c>
      <c r="E1950" s="743" t="s">
        <v>989</v>
      </c>
      <c r="F1950" s="744" t="s">
        <v>989</v>
      </c>
      <c r="G1950" s="207" t="s">
        <v>989</v>
      </c>
      <c r="H1950" s="207" t="s">
        <v>989</v>
      </c>
      <c r="I1950" s="207" t="s">
        <v>989</v>
      </c>
      <c r="J1950" s="207" t="s">
        <v>989</v>
      </c>
      <c r="K1950" s="207" t="s">
        <v>989</v>
      </c>
    </row>
    <row r="1951" spans="1:11">
      <c r="A1951" s="66" t="s">
        <v>7</v>
      </c>
      <c r="B1951" s="743">
        <v>21.808</v>
      </c>
      <c r="C1951" s="743">
        <v>22.095999999999997</v>
      </c>
      <c r="D1951" s="743">
        <v>21.968</v>
      </c>
      <c r="E1951" s="743">
        <v>22.1</v>
      </c>
      <c r="F1951" s="744">
        <v>21.008384999999997</v>
      </c>
      <c r="G1951" s="207">
        <v>10.321</v>
      </c>
      <c r="H1951" s="207">
        <v>10.593999999999999</v>
      </c>
      <c r="I1951" s="207">
        <v>10.741</v>
      </c>
      <c r="J1951" s="207">
        <v>11.32</v>
      </c>
      <c r="K1951" s="207">
        <v>10.429719</v>
      </c>
    </row>
    <row r="1952" spans="1:11">
      <c r="A1952" s="66" t="s">
        <v>8</v>
      </c>
      <c r="B1952" s="743">
        <v>14.0603</v>
      </c>
      <c r="C1952" s="743">
        <v>14.6311</v>
      </c>
      <c r="D1952" s="743">
        <v>15.255700000000001</v>
      </c>
      <c r="E1952" s="743">
        <v>15.817261999999999</v>
      </c>
      <c r="F1952" s="744">
        <v>16.253912999999997</v>
      </c>
      <c r="G1952" s="207">
        <v>8.5587</v>
      </c>
      <c r="H1952" s="207">
        <v>8.8650000000000002</v>
      </c>
      <c r="I1952" s="207">
        <v>9.109</v>
      </c>
      <c r="J1952" s="207">
        <v>9.8092019999999991</v>
      </c>
      <c r="K1952" s="207">
        <v>10.061862999999999</v>
      </c>
    </row>
    <row r="1953" spans="1:11">
      <c r="A1953" s="66" t="s">
        <v>876</v>
      </c>
      <c r="B1953" s="743">
        <v>133.240735</v>
      </c>
      <c r="C1953" s="743">
        <v>145.60518999999999</v>
      </c>
      <c r="D1953" s="743">
        <v>157.00017499999998</v>
      </c>
      <c r="E1953" s="743">
        <v>162.51932600000001</v>
      </c>
      <c r="F1953" s="744">
        <v>170.59917200000001</v>
      </c>
      <c r="G1953" s="207">
        <v>81.879925999999998</v>
      </c>
      <c r="H1953" s="207">
        <v>91.263041999999999</v>
      </c>
      <c r="I1953" s="207">
        <v>100.16495399999999</v>
      </c>
      <c r="J1953" s="207">
        <v>105.513424</v>
      </c>
      <c r="K1953" s="207">
        <v>112.383854</v>
      </c>
    </row>
    <row r="1954" spans="1:11">
      <c r="A1954" s="66" t="s">
        <v>9</v>
      </c>
      <c r="B1954" s="743">
        <v>143</v>
      </c>
      <c r="C1954" s="743">
        <v>147.32</v>
      </c>
      <c r="D1954" s="743">
        <v>153.31299999999999</v>
      </c>
      <c r="E1954" s="743">
        <v>154.74</v>
      </c>
      <c r="F1954" s="744">
        <v>157.77699999999999</v>
      </c>
      <c r="G1954" s="207">
        <v>86.325000000000003</v>
      </c>
      <c r="H1954" s="207">
        <v>88.552999999999997</v>
      </c>
      <c r="I1954" s="207">
        <v>95.688999999999993</v>
      </c>
      <c r="J1954" s="207">
        <v>95.662999999999997</v>
      </c>
      <c r="K1954" s="207">
        <v>98.804000000000002</v>
      </c>
    </row>
    <row r="1955" spans="1:11">
      <c r="A1955" s="66" t="s">
        <v>176</v>
      </c>
      <c r="B1955" s="743">
        <v>1161.1999999999998</v>
      </c>
      <c r="C1955" s="743">
        <v>1196.3999999999999</v>
      </c>
      <c r="D1955" s="743">
        <v>1213.4000000000001</v>
      </c>
      <c r="E1955" s="743">
        <v>1246.6999999999998</v>
      </c>
      <c r="F1955" s="744" t="s">
        <v>989</v>
      </c>
      <c r="G1955" s="207">
        <v>286</v>
      </c>
      <c r="H1955" s="207">
        <v>290.8</v>
      </c>
      <c r="I1955" s="207">
        <v>296</v>
      </c>
      <c r="J1955" s="207">
        <v>301.59999999999997</v>
      </c>
      <c r="K1955" s="207" t="s">
        <v>989</v>
      </c>
    </row>
    <row r="1956" spans="1:11" ht="14.25">
      <c r="A1956" s="86" t="s">
        <v>1285</v>
      </c>
      <c r="B1956" s="222">
        <v>6879.699666999999</v>
      </c>
      <c r="C1956" s="222">
        <v>7670.8996259999985</v>
      </c>
      <c r="D1956" s="222">
        <v>8510.0151549999973</v>
      </c>
      <c r="E1956" s="222">
        <v>9469.5012040000001</v>
      </c>
      <c r="F1956" s="223">
        <v>2759.8826660000004</v>
      </c>
      <c r="G1956" s="224">
        <v>4795.1139049999992</v>
      </c>
      <c r="H1956" s="224">
        <v>5512.5111669999987</v>
      </c>
      <c r="I1956" s="224">
        <v>6265.2674439999992</v>
      </c>
      <c r="J1956" s="224">
        <v>7107.1367019999989</v>
      </c>
      <c r="K1956" s="224">
        <v>2474.8849070000001</v>
      </c>
    </row>
    <row r="1957" spans="1:11">
      <c r="A1957" s="62"/>
      <c r="B1957" s="92"/>
      <c r="C1957" s="92"/>
      <c r="D1957" s="92"/>
      <c r="E1957" s="92"/>
      <c r="F1957" s="92"/>
      <c r="G1957" s="92"/>
      <c r="H1957" s="92"/>
      <c r="I1957" s="92"/>
      <c r="J1957" s="92"/>
      <c r="K1957" s="93"/>
    </row>
    <row r="1958" spans="1:11">
      <c r="A1958" s="62"/>
      <c r="B1958" s="92"/>
      <c r="C1958" s="92"/>
      <c r="D1958" s="92"/>
      <c r="E1958" s="92"/>
      <c r="F1958" s="92"/>
      <c r="G1958" s="92"/>
      <c r="H1958" s="92"/>
      <c r="I1958" s="92"/>
      <c r="J1958" s="92"/>
      <c r="K1958" s="93"/>
    </row>
    <row r="1959" spans="1:11">
      <c r="A1959" s="62"/>
      <c r="B1959" s="92"/>
      <c r="C1959" s="92"/>
      <c r="D1959" s="92"/>
      <c r="E1959" s="92"/>
      <c r="F1959" s="92"/>
      <c r="G1959" s="92"/>
      <c r="H1959" s="92"/>
      <c r="I1959" s="92"/>
      <c r="J1959" s="92"/>
      <c r="K1959" s="93"/>
    </row>
    <row r="1960" spans="1:11">
      <c r="A1960" s="62"/>
      <c r="B1960" s="92"/>
      <c r="C1960" s="92"/>
      <c r="D1960" s="92"/>
      <c r="E1960" s="92"/>
      <c r="F1960" s="92"/>
      <c r="G1960" s="92"/>
      <c r="H1960" s="92"/>
      <c r="I1960" s="92"/>
      <c r="J1960" s="92"/>
      <c r="K1960" s="93"/>
    </row>
    <row r="1961" spans="1:11">
      <c r="A1961" s="953" t="s">
        <v>649</v>
      </c>
      <c r="B1961" s="953"/>
      <c r="C1961" s="953"/>
      <c r="D1961" s="953"/>
      <c r="E1961" s="953"/>
      <c r="F1961" s="953"/>
      <c r="G1961" s="953"/>
      <c r="H1961" s="953"/>
      <c r="I1961" s="953"/>
      <c r="J1961" s="953"/>
      <c r="K1961" s="953"/>
    </row>
    <row r="1962" spans="1:11">
      <c r="A1962" s="62"/>
      <c r="B1962" s="92"/>
      <c r="C1962" s="92"/>
      <c r="D1962" s="92"/>
      <c r="E1962" s="92"/>
      <c r="F1962" s="92"/>
      <c r="G1962" s="92"/>
      <c r="H1962" s="92"/>
      <c r="I1962" s="92"/>
      <c r="J1962" s="92"/>
      <c r="K1962" s="93"/>
    </row>
    <row r="1963" spans="1:11" ht="15" customHeight="1">
      <c r="A1963" s="63"/>
      <c r="B1963" s="958" t="s">
        <v>295</v>
      </c>
      <c r="C1963" s="958"/>
      <c r="D1963" s="958"/>
      <c r="E1963" s="958"/>
      <c r="F1963" s="959"/>
      <c r="G1963" s="958" t="s">
        <v>296</v>
      </c>
      <c r="H1963" s="958"/>
      <c r="I1963" s="958"/>
      <c r="J1963" s="958"/>
      <c r="K1963" s="958"/>
    </row>
    <row r="1964" spans="1:11">
      <c r="A1964" s="67"/>
      <c r="B1964" s="231">
        <v>40544</v>
      </c>
      <c r="C1964" s="231">
        <v>40909</v>
      </c>
      <c r="D1964" s="231">
        <v>41275</v>
      </c>
      <c r="E1964" s="231">
        <v>41640</v>
      </c>
      <c r="F1964" s="232">
        <v>42005</v>
      </c>
      <c r="G1964" s="231">
        <v>40544</v>
      </c>
      <c r="H1964" s="231">
        <v>40909</v>
      </c>
      <c r="I1964" s="231">
        <v>41275</v>
      </c>
      <c r="J1964" s="231">
        <v>41640</v>
      </c>
      <c r="K1964" s="231">
        <v>42005</v>
      </c>
    </row>
    <row r="1965" spans="1:11">
      <c r="A1965" s="63" t="s">
        <v>33</v>
      </c>
      <c r="B1965" s="207" t="s">
        <v>989</v>
      </c>
      <c r="C1965" s="207" t="s">
        <v>989</v>
      </c>
      <c r="D1965" s="207" t="s">
        <v>989</v>
      </c>
      <c r="E1965" s="207" t="s">
        <v>989</v>
      </c>
      <c r="F1965" s="208" t="s">
        <v>989</v>
      </c>
      <c r="G1965" s="202">
        <v>21.779674999999997</v>
      </c>
      <c r="H1965" s="202">
        <v>22.025020999999999</v>
      </c>
      <c r="I1965" s="202">
        <v>22.948525999999998</v>
      </c>
      <c r="J1965" s="202">
        <v>23.435174</v>
      </c>
      <c r="K1965" s="202">
        <v>23.801697999999998</v>
      </c>
    </row>
    <row r="1966" spans="1:11">
      <c r="A1966" s="66" t="s">
        <v>495</v>
      </c>
      <c r="B1966" s="207">
        <v>4.2982239999999994</v>
      </c>
      <c r="C1966" s="207">
        <v>4.4503029999999999</v>
      </c>
      <c r="D1966" s="207">
        <v>4.356935</v>
      </c>
      <c r="E1966" s="207">
        <v>1.828355</v>
      </c>
      <c r="F1966" s="208">
        <v>3.2251979999999998</v>
      </c>
      <c r="G1966" s="202" t="s">
        <v>989</v>
      </c>
      <c r="H1966" s="202" t="s">
        <v>989</v>
      </c>
      <c r="I1966" s="202" t="s">
        <v>989</v>
      </c>
      <c r="J1966" s="202">
        <v>2.1020909999999997</v>
      </c>
      <c r="K1966" s="202">
        <v>2.332633</v>
      </c>
    </row>
    <row r="1967" spans="1:11">
      <c r="A1967" s="66" t="s">
        <v>497</v>
      </c>
      <c r="B1967" s="207" t="s">
        <v>989</v>
      </c>
      <c r="C1967" s="207" t="s">
        <v>989</v>
      </c>
      <c r="D1967" s="207" t="s">
        <v>989</v>
      </c>
      <c r="E1967" s="207" t="s">
        <v>989</v>
      </c>
      <c r="F1967" s="208" t="s">
        <v>989</v>
      </c>
      <c r="G1967" s="202">
        <v>154.089924</v>
      </c>
      <c r="H1967" s="202">
        <v>153.28014400000001</v>
      </c>
      <c r="I1967" s="202">
        <v>160.588213</v>
      </c>
      <c r="J1967" s="202">
        <v>161.06474599999999</v>
      </c>
      <c r="K1967" s="202">
        <v>165.22080299999999</v>
      </c>
    </row>
    <row r="1968" spans="1:11">
      <c r="A1968" s="66" t="s">
        <v>496</v>
      </c>
      <c r="B1968" s="202" t="s">
        <v>381</v>
      </c>
      <c r="C1968" s="202" t="s">
        <v>381</v>
      </c>
      <c r="D1968" s="202" t="s">
        <v>381</v>
      </c>
      <c r="E1968" s="202" t="s">
        <v>381</v>
      </c>
      <c r="F1968" s="205" t="s">
        <v>381</v>
      </c>
      <c r="G1968" s="207">
        <v>78.79616399999999</v>
      </c>
      <c r="H1968" s="207">
        <v>78.439026999999996</v>
      </c>
      <c r="I1968" s="207">
        <v>81.127262999999999</v>
      </c>
      <c r="J1968" s="207">
        <v>76.581335999999993</v>
      </c>
      <c r="K1968" s="207">
        <v>72.066519</v>
      </c>
    </row>
    <row r="1969" spans="1:11">
      <c r="A1969" s="66" t="s">
        <v>498</v>
      </c>
      <c r="B1969" s="202" t="s">
        <v>381</v>
      </c>
      <c r="C1969" s="202" t="s">
        <v>381</v>
      </c>
      <c r="D1969" s="202" t="s">
        <v>381</v>
      </c>
      <c r="E1969" s="202" t="s">
        <v>381</v>
      </c>
      <c r="F1969" s="205" t="s">
        <v>381</v>
      </c>
      <c r="G1969" s="207">
        <v>285.45893799999999</v>
      </c>
      <c r="H1969" s="207">
        <v>331.09525500000001</v>
      </c>
      <c r="I1969" s="207">
        <v>390.79240399999998</v>
      </c>
      <c r="J1969" s="207">
        <v>455.09501299999999</v>
      </c>
      <c r="K1969" s="207" t="s">
        <v>989</v>
      </c>
    </row>
    <row r="1970" spans="1:11">
      <c r="A1970" s="66" t="s">
        <v>158</v>
      </c>
      <c r="B1970" s="202">
        <v>22.300283999999998</v>
      </c>
      <c r="C1970" s="202">
        <v>23.379331999999998</v>
      </c>
      <c r="D1970" s="202">
        <v>23.808996</v>
      </c>
      <c r="E1970" s="202">
        <v>7.3188550000000001</v>
      </c>
      <c r="F1970" s="205">
        <v>7.5516249999999996</v>
      </c>
      <c r="G1970" s="202">
        <v>27.562071999999997</v>
      </c>
      <c r="H1970" s="202">
        <v>26.842707999999998</v>
      </c>
      <c r="I1970" s="202">
        <v>19.611235999999998</v>
      </c>
      <c r="J1970" s="202">
        <v>6.9431789999999998</v>
      </c>
      <c r="K1970" s="202">
        <v>5.8603160000000001</v>
      </c>
    </row>
    <row r="1971" spans="1:11">
      <c r="A1971" s="853" t="s">
        <v>159</v>
      </c>
      <c r="B1971" s="202">
        <v>22.680795999999997</v>
      </c>
      <c r="C1971" s="202">
        <v>23.909566999999999</v>
      </c>
      <c r="D1971" s="202">
        <v>24.780692999999999</v>
      </c>
      <c r="E1971" s="202">
        <v>26.90767</v>
      </c>
      <c r="F1971" s="205">
        <v>28.138117999999999</v>
      </c>
      <c r="G1971" s="202">
        <v>3.4584609999999998</v>
      </c>
      <c r="H1971" s="202">
        <v>3.6849759999999998</v>
      </c>
      <c r="I1971" s="202">
        <v>3.9020769999999998</v>
      </c>
      <c r="J1971" s="202">
        <v>4.4049329999999998</v>
      </c>
      <c r="K1971" s="202">
        <v>4.9688439999999998</v>
      </c>
    </row>
    <row r="1972" spans="1:11">
      <c r="A1972" s="66" t="s">
        <v>693</v>
      </c>
      <c r="B1972" s="202" t="s">
        <v>989</v>
      </c>
      <c r="C1972" s="202" t="s">
        <v>989</v>
      </c>
      <c r="D1972" s="202" t="s">
        <v>989</v>
      </c>
      <c r="E1972" s="202" t="s">
        <v>989</v>
      </c>
      <c r="F1972" s="205" t="s">
        <v>989</v>
      </c>
      <c r="G1972" s="202">
        <v>16.483999999999998</v>
      </c>
      <c r="H1972" s="202">
        <v>17.436999999999998</v>
      </c>
      <c r="I1972" s="202">
        <v>18.122999999999998</v>
      </c>
      <c r="J1972" s="202">
        <v>18.509999999999998</v>
      </c>
      <c r="K1972" s="202">
        <v>19.044</v>
      </c>
    </row>
    <row r="1973" spans="1:11">
      <c r="A1973" s="66" t="s">
        <v>924</v>
      </c>
      <c r="B1973" s="202">
        <v>0.46779099999999996</v>
      </c>
      <c r="C1973" s="202">
        <v>0.44045999999999996</v>
      </c>
      <c r="D1973" s="202">
        <v>0.43475399999999997</v>
      </c>
      <c r="E1973" s="202">
        <v>0.46466199999999996</v>
      </c>
      <c r="F1973" s="205">
        <v>0.52535100000000001</v>
      </c>
      <c r="G1973" s="202">
        <v>17.653817999999998</v>
      </c>
      <c r="H1973" s="202">
        <v>19.554296999999998</v>
      </c>
      <c r="I1973" s="202">
        <v>19.181566999999998</v>
      </c>
      <c r="J1973" s="202">
        <v>21.110652999999999</v>
      </c>
      <c r="K1973" s="202">
        <v>24.505219</v>
      </c>
    </row>
    <row r="1974" spans="1:11">
      <c r="A1974" s="66" t="s">
        <v>119</v>
      </c>
      <c r="B1974" s="202" t="s">
        <v>989</v>
      </c>
      <c r="C1974" s="202" t="s">
        <v>989</v>
      </c>
      <c r="D1974" s="202" t="s">
        <v>989</v>
      </c>
      <c r="E1974" s="202" t="s">
        <v>989</v>
      </c>
      <c r="F1974" s="205" t="s">
        <v>989</v>
      </c>
      <c r="G1974" s="202">
        <v>29.804769</v>
      </c>
      <c r="H1974" s="202">
        <v>28.472892999999999</v>
      </c>
      <c r="I1974" s="202">
        <v>27.570688999999998</v>
      </c>
      <c r="J1974" s="202">
        <v>26.605930999999998</v>
      </c>
      <c r="K1974" s="202">
        <v>26.837288999999998</v>
      </c>
    </row>
    <row r="1975" spans="1:11">
      <c r="A1975" s="66" t="s">
        <v>4</v>
      </c>
      <c r="B1975" s="202" t="s">
        <v>989</v>
      </c>
      <c r="C1975" s="202" t="s">
        <v>989</v>
      </c>
      <c r="D1975" s="202" t="s">
        <v>989</v>
      </c>
      <c r="E1975" s="202" t="s">
        <v>989</v>
      </c>
      <c r="F1975" s="205" t="s">
        <v>989</v>
      </c>
      <c r="G1975" s="202">
        <v>260.27</v>
      </c>
      <c r="H1975" s="202">
        <v>259.78999999999996</v>
      </c>
      <c r="I1975" s="202">
        <v>267.21999999999997</v>
      </c>
      <c r="J1975" s="202">
        <v>258.89999999999998</v>
      </c>
      <c r="K1975" s="202" t="s">
        <v>989</v>
      </c>
    </row>
    <row r="1976" spans="1:11">
      <c r="A1976" s="66" t="s">
        <v>871</v>
      </c>
      <c r="B1976" s="202" t="s">
        <v>381</v>
      </c>
      <c r="C1976" s="202" t="s">
        <v>381</v>
      </c>
      <c r="D1976" s="202" t="s">
        <v>381</v>
      </c>
      <c r="E1976" s="202" t="s">
        <v>381</v>
      </c>
      <c r="F1976" s="205" t="s">
        <v>381</v>
      </c>
      <c r="G1976" s="202">
        <v>122.13869299999999</v>
      </c>
      <c r="H1976" s="202">
        <v>116.23122499999999</v>
      </c>
      <c r="I1976" s="202">
        <v>102.02176</v>
      </c>
      <c r="J1976" s="202">
        <v>92.321024999999992</v>
      </c>
      <c r="K1976" s="202">
        <v>93.095356999999993</v>
      </c>
    </row>
    <row r="1977" spans="1:11">
      <c r="A1977" s="66" t="s">
        <v>872</v>
      </c>
      <c r="B1977" s="202" t="s">
        <v>381</v>
      </c>
      <c r="C1977" s="202" t="s">
        <v>381</v>
      </c>
      <c r="D1977" s="202" t="s">
        <v>381</v>
      </c>
      <c r="E1977" s="202" t="s">
        <v>381</v>
      </c>
      <c r="F1977" s="205" t="s">
        <v>381</v>
      </c>
      <c r="G1977" s="202">
        <v>24.650299</v>
      </c>
      <c r="H1977" s="202">
        <v>25.369094999999998</v>
      </c>
      <c r="I1977" s="202">
        <v>25.887321</v>
      </c>
      <c r="J1977" s="202">
        <v>28.549239999999998</v>
      </c>
      <c r="K1977" s="202">
        <v>29.636906999999997</v>
      </c>
    </row>
    <row r="1978" spans="1:11">
      <c r="A1978" s="66" t="s">
        <v>5</v>
      </c>
      <c r="B1978" s="207" t="s">
        <v>989</v>
      </c>
      <c r="C1978" s="207" t="s">
        <v>989</v>
      </c>
      <c r="D1978" s="207" t="s">
        <v>989</v>
      </c>
      <c r="E1978" s="207">
        <v>2.6512539999999998</v>
      </c>
      <c r="F1978" s="208">
        <v>2.5048379999999999</v>
      </c>
      <c r="G1978" s="202">
        <v>6.0108679999999994</v>
      </c>
      <c r="H1978" s="202">
        <v>5.8478449999999995</v>
      </c>
      <c r="I1978" s="202">
        <v>5.959708</v>
      </c>
      <c r="J1978" s="202">
        <v>3.2889359999999996</v>
      </c>
      <c r="K1978" s="202">
        <v>3.299782</v>
      </c>
    </row>
    <row r="1979" spans="1:11">
      <c r="A1979" s="66" t="s">
        <v>873</v>
      </c>
      <c r="B1979" s="207" t="s">
        <v>989</v>
      </c>
      <c r="C1979" s="207" t="s">
        <v>989</v>
      </c>
      <c r="D1979" s="207" t="s">
        <v>989</v>
      </c>
      <c r="E1979" s="207" t="s">
        <v>989</v>
      </c>
      <c r="F1979" s="208" t="s">
        <v>989</v>
      </c>
      <c r="G1979" s="202">
        <v>15.025794999999999</v>
      </c>
      <c r="H1979" s="202">
        <v>22.482624999999999</v>
      </c>
      <c r="I1979" s="202">
        <v>29.188865999999997</v>
      </c>
      <c r="J1979" s="202">
        <v>31.761457999999998</v>
      </c>
      <c r="K1979" s="202">
        <v>29.463787999999997</v>
      </c>
    </row>
    <row r="1980" spans="1:11">
      <c r="A1980" s="66" t="s">
        <v>874</v>
      </c>
      <c r="B1980" s="207" t="s">
        <v>381</v>
      </c>
      <c r="C1980" s="207" t="s">
        <v>381</v>
      </c>
      <c r="D1980" s="207" t="s">
        <v>381</v>
      </c>
      <c r="E1980" s="207" t="s">
        <v>381</v>
      </c>
      <c r="F1980" s="208" t="s">
        <v>381</v>
      </c>
      <c r="G1980" s="202" t="s">
        <v>989</v>
      </c>
      <c r="H1980" s="202" t="s">
        <v>989</v>
      </c>
      <c r="I1980" s="202" t="s">
        <v>989</v>
      </c>
      <c r="J1980" s="202" t="s">
        <v>989</v>
      </c>
      <c r="K1980" s="202" t="s">
        <v>989</v>
      </c>
    </row>
    <row r="1981" spans="1:11">
      <c r="A1981" s="66" t="s">
        <v>6</v>
      </c>
      <c r="B1981" s="202" t="s">
        <v>381</v>
      </c>
      <c r="C1981" s="202" t="s">
        <v>381</v>
      </c>
      <c r="D1981" s="202" t="s">
        <v>381</v>
      </c>
      <c r="E1981" s="202" t="s">
        <v>381</v>
      </c>
      <c r="F1981" s="205" t="s">
        <v>381</v>
      </c>
      <c r="G1981" s="207">
        <v>7.3792819999999999</v>
      </c>
      <c r="H1981" s="207">
        <v>7.6982539999999995</v>
      </c>
      <c r="I1981" s="207">
        <v>9.2931980000000003</v>
      </c>
      <c r="J1981" s="207">
        <v>9.5793140000000001</v>
      </c>
      <c r="K1981" s="207">
        <v>9.4526079999999997</v>
      </c>
    </row>
    <row r="1982" spans="1:11">
      <c r="A1982" s="66" t="s">
        <v>875</v>
      </c>
      <c r="B1982" s="202" t="s">
        <v>989</v>
      </c>
      <c r="C1982" s="202" t="s">
        <v>989</v>
      </c>
      <c r="D1982" s="202" t="s">
        <v>989</v>
      </c>
      <c r="E1982" s="202" t="s">
        <v>989</v>
      </c>
      <c r="F1982" s="205" t="s">
        <v>989</v>
      </c>
      <c r="G1982" s="207" t="s">
        <v>989</v>
      </c>
      <c r="H1982" s="207" t="s">
        <v>989</v>
      </c>
      <c r="I1982" s="207" t="s">
        <v>989</v>
      </c>
      <c r="J1982" s="207" t="s">
        <v>989</v>
      </c>
      <c r="K1982" s="207" t="s">
        <v>989</v>
      </c>
    </row>
    <row r="1983" spans="1:11">
      <c r="A1983" s="66" t="s">
        <v>7</v>
      </c>
      <c r="B1983" s="207">
        <v>0.65599999999999992</v>
      </c>
      <c r="C1983" s="207">
        <v>0.70899999999999996</v>
      </c>
      <c r="D1983" s="207">
        <v>0.68799999999999994</v>
      </c>
      <c r="E1983" s="207">
        <v>0.70199999999999996</v>
      </c>
      <c r="F1983" s="208">
        <v>1.9420109999999999</v>
      </c>
      <c r="G1983" s="207">
        <v>10.831</v>
      </c>
      <c r="H1983" s="207">
        <v>10.792999999999999</v>
      </c>
      <c r="I1983" s="207">
        <v>10.539</v>
      </c>
      <c r="J1983" s="207">
        <v>10.077999999999999</v>
      </c>
      <c r="K1983" s="207">
        <v>8.6366549999999993</v>
      </c>
    </row>
    <row r="1984" spans="1:11">
      <c r="A1984" s="66" t="s">
        <v>8</v>
      </c>
      <c r="B1984" s="202" t="s">
        <v>989</v>
      </c>
      <c r="C1984" s="202" t="s">
        <v>989</v>
      </c>
      <c r="D1984" s="202" t="s">
        <v>989</v>
      </c>
      <c r="E1984" s="202" t="s">
        <v>989</v>
      </c>
      <c r="F1984" s="205" t="s">
        <v>989</v>
      </c>
      <c r="G1984" s="207">
        <v>5.5015999999999998</v>
      </c>
      <c r="H1984" s="207">
        <v>5.7660999999999998</v>
      </c>
      <c r="I1984" s="207">
        <v>6.1467000000000001</v>
      </c>
      <c r="J1984" s="207">
        <v>6.0080599999999995</v>
      </c>
      <c r="K1984" s="207">
        <v>6.1920500000000001</v>
      </c>
    </row>
    <row r="1985" spans="1:11">
      <c r="A1985" s="66" t="s">
        <v>876</v>
      </c>
      <c r="B1985" s="202" t="s">
        <v>381</v>
      </c>
      <c r="C1985" s="202" t="s">
        <v>381</v>
      </c>
      <c r="D1985" s="202" t="s">
        <v>381</v>
      </c>
      <c r="E1985" s="202" t="s">
        <v>381</v>
      </c>
      <c r="F1985" s="205" t="s">
        <v>381</v>
      </c>
      <c r="G1985" s="207">
        <v>51.360808999999996</v>
      </c>
      <c r="H1985" s="207">
        <v>54.342147999999995</v>
      </c>
      <c r="I1985" s="207">
        <v>56.835220999999997</v>
      </c>
      <c r="J1985" s="207">
        <v>57.005901999999999</v>
      </c>
      <c r="K1985" s="207">
        <v>58.215317999999996</v>
      </c>
    </row>
    <row r="1986" spans="1:11">
      <c r="A1986" s="66" t="s">
        <v>9</v>
      </c>
      <c r="B1986" s="207">
        <v>2.1919999999999997</v>
      </c>
      <c r="C1986" s="207">
        <v>2.3239999999999998</v>
      </c>
      <c r="D1986" s="207">
        <v>2.262</v>
      </c>
      <c r="E1986" s="207">
        <v>2.15</v>
      </c>
      <c r="F1986" s="208" t="s">
        <v>989</v>
      </c>
      <c r="G1986" s="207">
        <v>54.482999999999997</v>
      </c>
      <c r="H1986" s="207">
        <v>56.442999999999998</v>
      </c>
      <c r="I1986" s="207">
        <v>55.361999999999995</v>
      </c>
      <c r="J1986" s="207">
        <v>56.927</v>
      </c>
      <c r="K1986" s="207">
        <v>58.972999999999999</v>
      </c>
    </row>
    <row r="1987" spans="1:11">
      <c r="A1987" s="66" t="s">
        <v>176</v>
      </c>
      <c r="B1987" s="207" t="s">
        <v>989</v>
      </c>
      <c r="C1987" s="207" t="s">
        <v>989</v>
      </c>
      <c r="D1987" s="207" t="s">
        <v>989</v>
      </c>
      <c r="E1987" s="207" t="s">
        <v>989</v>
      </c>
      <c r="F1987" s="208" t="s">
        <v>989</v>
      </c>
      <c r="G1987" s="207">
        <v>875.19999999999993</v>
      </c>
      <c r="H1987" s="207">
        <v>905.59999999999991</v>
      </c>
      <c r="I1987" s="207">
        <v>917.4</v>
      </c>
      <c r="J1987" s="207">
        <v>945.09999999999991</v>
      </c>
      <c r="K1987" s="207" t="s">
        <v>989</v>
      </c>
    </row>
    <row r="1988" spans="1:11" ht="14.25">
      <c r="A1988" s="86" t="s">
        <v>1285</v>
      </c>
      <c r="B1988" s="225">
        <v>52.595094999999993</v>
      </c>
      <c r="C1988" s="225">
        <v>55.212661999999995</v>
      </c>
      <c r="D1988" s="225">
        <v>56.331378000000001</v>
      </c>
      <c r="E1988" s="225">
        <v>42.022795999999992</v>
      </c>
      <c r="F1988" s="261">
        <v>43.887141</v>
      </c>
      <c r="G1988" s="224">
        <v>2067.939167</v>
      </c>
      <c r="H1988" s="224">
        <v>2151.1946129999997</v>
      </c>
      <c r="I1988" s="224">
        <v>2229.6987490000001</v>
      </c>
      <c r="J1988" s="224">
        <v>2295.371991</v>
      </c>
      <c r="K1988" s="224">
        <v>641.60278599999992</v>
      </c>
    </row>
    <row r="1989" spans="1:11" ht="14.25" customHeight="1">
      <c r="A1989" s="928" t="s">
        <v>334</v>
      </c>
      <c r="B1989" s="929"/>
      <c r="C1989" s="929"/>
      <c r="D1989" s="929"/>
      <c r="E1989" s="929"/>
      <c r="F1989" s="929"/>
      <c r="G1989" s="929"/>
      <c r="H1989" s="929"/>
      <c r="I1989" s="929"/>
      <c r="J1989" s="929"/>
      <c r="K1989" s="929"/>
    </row>
    <row r="1990" spans="1:11" ht="14.25" customHeight="1">
      <c r="A1990" s="941" t="s">
        <v>1098</v>
      </c>
      <c r="B1990" s="942"/>
      <c r="C1990" s="942"/>
      <c r="D1990" s="942"/>
      <c r="E1990" s="942"/>
      <c r="F1990" s="942"/>
      <c r="G1990" s="942"/>
      <c r="H1990" s="942"/>
      <c r="I1990" s="942"/>
      <c r="J1990" s="942"/>
      <c r="K1990" s="942"/>
    </row>
    <row r="1991" spans="1:11">
      <c r="A1991" s="62"/>
      <c r="B1991" s="92"/>
      <c r="C1991" s="92"/>
      <c r="D1991" s="92"/>
      <c r="E1991" s="92"/>
      <c r="F1991" s="92"/>
      <c r="G1991" s="92"/>
      <c r="H1991" s="92"/>
      <c r="I1991" s="92"/>
      <c r="J1991" s="92"/>
      <c r="K1991" s="93"/>
    </row>
    <row r="1992" spans="1:11">
      <c r="A1992" s="62"/>
      <c r="B1992" s="92"/>
      <c r="C1992" s="92"/>
      <c r="D1992" s="92"/>
      <c r="E1992" s="92"/>
      <c r="F1992" s="92"/>
      <c r="G1992" s="92"/>
      <c r="H1992" s="92"/>
      <c r="I1992" s="92"/>
      <c r="J1992" s="92"/>
      <c r="K1992" s="93"/>
    </row>
    <row r="1993" spans="1:11">
      <c r="A1993" s="62"/>
      <c r="B1993" s="92"/>
      <c r="C1993" s="92"/>
      <c r="D1993" s="92"/>
      <c r="E1993" s="92"/>
      <c r="F1993" s="92"/>
      <c r="G1993" s="92"/>
      <c r="H1993" s="92"/>
      <c r="I1993" s="92"/>
      <c r="J1993" s="92"/>
      <c r="K1993" s="93"/>
    </row>
    <row r="1994" spans="1:11">
      <c r="A1994" s="953" t="s">
        <v>342</v>
      </c>
      <c r="B1994" s="953"/>
      <c r="C1994" s="953"/>
      <c r="D1994" s="953"/>
      <c r="E1994" s="953"/>
      <c r="F1994" s="953"/>
      <c r="G1994" s="953"/>
      <c r="H1994" s="953"/>
      <c r="I1994" s="953"/>
      <c r="J1994" s="953"/>
      <c r="K1994" s="953"/>
    </row>
    <row r="1995" spans="1:11" ht="15">
      <c r="A1995" s="962" t="s">
        <v>66</v>
      </c>
      <c r="B1995" s="963"/>
      <c r="C1995" s="963"/>
      <c r="D1995" s="963"/>
      <c r="E1995" s="963"/>
      <c r="F1995" s="963"/>
      <c r="G1995" s="963"/>
      <c r="H1995" s="963"/>
      <c r="I1995" s="963"/>
      <c r="J1995" s="963"/>
      <c r="K1995" s="963"/>
    </row>
    <row r="1996" spans="1:11">
      <c r="A1996" s="64" t="s">
        <v>454</v>
      </c>
      <c r="B1996" s="92"/>
      <c r="C1996" s="92"/>
      <c r="D1996" s="92"/>
      <c r="E1996" s="92"/>
      <c r="F1996" s="92"/>
      <c r="G1996" s="92"/>
      <c r="H1996" s="92"/>
      <c r="I1996" s="92"/>
      <c r="J1996" s="92"/>
      <c r="K1996" s="93"/>
    </row>
    <row r="1997" spans="1:11">
      <c r="A1997" s="61"/>
      <c r="B1997" s="253"/>
      <c r="C1997" s="253"/>
      <c r="D1997" s="253"/>
      <c r="E1997" s="253"/>
      <c r="F1997" s="253"/>
      <c r="G1997" s="253"/>
      <c r="H1997" s="253"/>
      <c r="I1997" s="253"/>
      <c r="J1997" s="253"/>
      <c r="K1997" s="253"/>
    </row>
    <row r="1998" spans="1:11" ht="15" customHeight="1">
      <c r="A1998" s="63"/>
      <c r="B1998" s="925" t="s">
        <v>947</v>
      </c>
      <c r="C1998" s="925"/>
      <c r="D1998" s="925"/>
      <c r="E1998" s="925"/>
      <c r="F1998" s="926"/>
      <c r="G1998" s="925" t="s">
        <v>480</v>
      </c>
      <c r="H1998" s="925"/>
      <c r="I1998" s="925"/>
      <c r="J1998" s="925"/>
      <c r="K1998" s="925"/>
    </row>
    <row r="1999" spans="1:11">
      <c r="A1999" s="67"/>
      <c r="B1999" s="231">
        <v>40544</v>
      </c>
      <c r="C1999" s="231">
        <v>40909</v>
      </c>
      <c r="D1999" s="231">
        <v>41275</v>
      </c>
      <c r="E1999" s="231">
        <v>41640</v>
      </c>
      <c r="F1999" s="232">
        <v>42005</v>
      </c>
      <c r="G1999" s="231">
        <v>40544</v>
      </c>
      <c r="H1999" s="231">
        <v>40909</v>
      </c>
      <c r="I1999" s="231">
        <v>41275</v>
      </c>
      <c r="J1999" s="231">
        <v>41640</v>
      </c>
      <c r="K1999" s="231">
        <v>42005</v>
      </c>
    </row>
    <row r="2000" spans="1:11">
      <c r="A2000" s="63" t="s">
        <v>33</v>
      </c>
      <c r="B2000" s="94">
        <v>1.5605027187243214</v>
      </c>
      <c r="C2000" s="94">
        <v>3.364037272342224</v>
      </c>
      <c r="D2000" s="94">
        <v>3.3463467501388955</v>
      </c>
      <c r="E2000" s="94">
        <v>2.6122731544076627</v>
      </c>
      <c r="F2000" s="145">
        <v>2.8071597075005839</v>
      </c>
      <c r="G2000" s="94" t="s">
        <v>989</v>
      </c>
      <c r="H2000" s="94" t="s">
        <v>989</v>
      </c>
      <c r="I2000" s="94" t="s">
        <v>989</v>
      </c>
      <c r="J2000" s="94" t="s">
        <v>989</v>
      </c>
      <c r="K2000" s="94" t="s">
        <v>989</v>
      </c>
    </row>
    <row r="2001" spans="1:11">
      <c r="A2001" s="66" t="s">
        <v>495</v>
      </c>
      <c r="B2001" s="94">
        <v>2.8653264630944753</v>
      </c>
      <c r="C2001" s="94">
        <v>3.2086176845726122</v>
      </c>
      <c r="D2001" s="94">
        <v>-2.9337952808625056</v>
      </c>
      <c r="E2001" s="94">
        <v>6.7620595135004624</v>
      </c>
      <c r="F2001" s="145">
        <v>2.2163254230520124</v>
      </c>
      <c r="G2001" s="94">
        <v>6.7507182983832958</v>
      </c>
      <c r="H2001" s="94">
        <v>4.523693217424829</v>
      </c>
      <c r="I2001" s="94">
        <v>3.469364193307034</v>
      </c>
      <c r="J2001" s="94">
        <v>-20.650147931082085</v>
      </c>
      <c r="K2001" s="94">
        <v>-54.838520319939121</v>
      </c>
    </row>
    <row r="2002" spans="1:11">
      <c r="A2002" s="66" t="s">
        <v>497</v>
      </c>
      <c r="B2002" s="94">
        <v>9.9809776793848393</v>
      </c>
      <c r="C2002" s="94">
        <v>3.3272441705204381</v>
      </c>
      <c r="D2002" s="94">
        <v>3.7632110117347572</v>
      </c>
      <c r="E2002" s="94">
        <v>0.5928387441210603</v>
      </c>
      <c r="F2002" s="145">
        <v>-7.3815362054419076E-2</v>
      </c>
      <c r="G2002" s="94">
        <v>35.918175173428594</v>
      </c>
      <c r="H2002" s="94">
        <v>17.420145613435146</v>
      </c>
      <c r="I2002" s="94">
        <v>-15.361063189500602</v>
      </c>
      <c r="J2002" s="94">
        <v>19.122028883572927</v>
      </c>
      <c r="K2002" s="94">
        <v>-8.856970417646215</v>
      </c>
    </row>
    <row r="2003" spans="1:11">
      <c r="A2003" s="66" t="s">
        <v>496</v>
      </c>
      <c r="B2003" s="106" t="s">
        <v>989</v>
      </c>
      <c r="C2003" s="94" t="s">
        <v>989</v>
      </c>
      <c r="D2003" s="94" t="s">
        <v>989</v>
      </c>
      <c r="E2003" s="94" t="s">
        <v>989</v>
      </c>
      <c r="F2003" s="145" t="s">
        <v>989</v>
      </c>
      <c r="G2003" s="94" t="s">
        <v>989</v>
      </c>
      <c r="H2003" s="94" t="s">
        <v>989</v>
      </c>
      <c r="I2003" s="94" t="s">
        <v>989</v>
      </c>
      <c r="J2003" s="94" t="s">
        <v>989</v>
      </c>
      <c r="K2003" s="94" t="s">
        <v>989</v>
      </c>
    </row>
    <row r="2004" spans="1:11">
      <c r="A2004" s="66" t="s">
        <v>498</v>
      </c>
      <c r="B2004" s="94">
        <v>22.098239645527773</v>
      </c>
      <c r="C2004" s="94">
        <v>19.840206182807062</v>
      </c>
      <c r="D2004" s="94">
        <v>19.23364809947936</v>
      </c>
      <c r="E2004" s="94">
        <v>17.129666739461278</v>
      </c>
      <c r="F2004" s="145" t="s">
        <v>989</v>
      </c>
      <c r="G2004" s="94" t="s">
        <v>989</v>
      </c>
      <c r="H2004" s="94" t="s">
        <v>989</v>
      </c>
      <c r="I2004" s="94" t="s">
        <v>989</v>
      </c>
      <c r="J2004" s="94" t="s">
        <v>989</v>
      </c>
      <c r="K2004" s="94" t="s">
        <v>989</v>
      </c>
    </row>
    <row r="2005" spans="1:11">
      <c r="A2005" s="66" t="s">
        <v>158</v>
      </c>
      <c r="B2005" s="97">
        <v>-3.4628104073765265</v>
      </c>
      <c r="C2005" s="97">
        <v>-0.14113521851201183</v>
      </c>
      <c r="D2005" s="97">
        <v>-4.7784273554716483</v>
      </c>
      <c r="E2005" s="97">
        <v>-2.8483223673885227</v>
      </c>
      <c r="F2005" s="102">
        <v>-6.1142934388021537</v>
      </c>
      <c r="G2005" s="97">
        <v>-11.18741842589036</v>
      </c>
      <c r="H2005" s="97">
        <v>-19.244291581684713</v>
      </c>
      <c r="I2005" s="97">
        <v>-13.544553536545024</v>
      </c>
      <c r="J2005" s="97">
        <v>-38.529296115130627</v>
      </c>
      <c r="K2005" s="97">
        <v>-78.666501609169757</v>
      </c>
    </row>
    <row r="2006" spans="1:11">
      <c r="A2006" s="853" t="s">
        <v>159</v>
      </c>
      <c r="B2006" s="97">
        <v>2.0100077937783345</v>
      </c>
      <c r="C2006" s="97">
        <v>1.9921447348345112</v>
      </c>
      <c r="D2006" s="97">
        <v>1.3912364847487702</v>
      </c>
      <c r="E2006" s="97">
        <v>5.841758959362342</v>
      </c>
      <c r="F2006" s="102">
        <v>0.98550043203633475</v>
      </c>
      <c r="G2006" s="97">
        <v>1.4552592482406812</v>
      </c>
      <c r="H2006" s="97">
        <v>1.5337025502309309</v>
      </c>
      <c r="I2006" s="97">
        <v>0.99169178674132219</v>
      </c>
      <c r="J2006" s="97">
        <v>-4.1360563225918634</v>
      </c>
      <c r="K2006" s="97">
        <v>-3.6635984741263172</v>
      </c>
    </row>
    <row r="2007" spans="1:11">
      <c r="A2007" s="66" t="s">
        <v>693</v>
      </c>
      <c r="B2007" s="97" t="s">
        <v>989</v>
      </c>
      <c r="C2007" s="97" t="s">
        <v>989</v>
      </c>
      <c r="D2007" s="97" t="s">
        <v>989</v>
      </c>
      <c r="E2007" s="97" t="s">
        <v>989</v>
      </c>
      <c r="F2007" s="102" t="s">
        <v>989</v>
      </c>
      <c r="G2007" s="94" t="s">
        <v>989</v>
      </c>
      <c r="H2007" s="94" t="s">
        <v>989</v>
      </c>
      <c r="I2007" s="94" t="s">
        <v>989</v>
      </c>
      <c r="J2007" s="94" t="s">
        <v>989</v>
      </c>
      <c r="K2007" s="94" t="s">
        <v>989</v>
      </c>
    </row>
    <row r="2008" spans="1:11">
      <c r="A2008" s="66" t="s">
        <v>924</v>
      </c>
      <c r="B2008" s="97">
        <v>20.511283484293543</v>
      </c>
      <c r="C2008" s="97">
        <v>18.483875451153821</v>
      </c>
      <c r="D2008" s="97">
        <v>17.895246928216313</v>
      </c>
      <c r="E2008" s="97">
        <v>38.882611272216394</v>
      </c>
      <c r="F2008" s="102">
        <v>19.447403282032383</v>
      </c>
      <c r="G2008" s="94">
        <v>93.450325898650448</v>
      </c>
      <c r="H2008" s="94">
        <v>18.495045609453875</v>
      </c>
      <c r="I2008" s="94">
        <v>-22.580243894736519</v>
      </c>
      <c r="J2008" s="94">
        <v>81.313233848940001</v>
      </c>
      <c r="K2008" s="94">
        <v>251.25579755194752</v>
      </c>
    </row>
    <row r="2009" spans="1:11">
      <c r="A2009" s="66" t="s">
        <v>119</v>
      </c>
      <c r="B2009" s="97">
        <v>7.17490106166363</v>
      </c>
      <c r="C2009" s="97">
        <v>12.687525599739601</v>
      </c>
      <c r="D2009" s="97">
        <v>9.6260225332851945</v>
      </c>
      <c r="E2009" s="97">
        <v>7.3239548188927417</v>
      </c>
      <c r="F2009" s="102">
        <v>8.6279746790896894</v>
      </c>
      <c r="G2009" s="97">
        <v>14.888531566935503</v>
      </c>
      <c r="H2009" s="97">
        <v>32.39388226520434</v>
      </c>
      <c r="I2009" s="97">
        <v>14.902187730804716</v>
      </c>
      <c r="J2009" s="97">
        <v>4.5821451961149728</v>
      </c>
      <c r="K2009" s="97">
        <v>11.41521898200768</v>
      </c>
    </row>
    <row r="2010" spans="1:11">
      <c r="A2010" s="853" t="s">
        <v>4</v>
      </c>
      <c r="B2010" s="97">
        <v>0.9244948193943392</v>
      </c>
      <c r="C2010" s="97">
        <v>2.5070190862426012</v>
      </c>
      <c r="D2010" s="97">
        <v>-1.2643519158943128</v>
      </c>
      <c r="E2010" s="97">
        <v>-5.5144586415601937</v>
      </c>
      <c r="F2010" s="102">
        <v>2.3724792408064133E-2</v>
      </c>
      <c r="G2010" s="94">
        <v>15.308624075709432</v>
      </c>
      <c r="H2010" s="94">
        <v>14.401001331679698</v>
      </c>
      <c r="I2010" s="94">
        <v>14.738914090445832</v>
      </c>
      <c r="J2010" s="94">
        <v>14.933425060740358</v>
      </c>
      <c r="K2010" s="94">
        <v>14.604698385758619</v>
      </c>
    </row>
    <row r="2011" spans="1:11">
      <c r="A2011" s="66" t="s">
        <v>871</v>
      </c>
      <c r="B2011" s="97" t="s">
        <v>989</v>
      </c>
      <c r="C2011" s="97" t="s">
        <v>989</v>
      </c>
      <c r="D2011" s="97" t="s">
        <v>989</v>
      </c>
      <c r="E2011" s="97" t="s">
        <v>989</v>
      </c>
      <c r="F2011" s="102" t="s">
        <v>989</v>
      </c>
      <c r="G2011" s="94">
        <v>11.067464709614217</v>
      </c>
      <c r="H2011" s="94">
        <v>16.890788658392065</v>
      </c>
      <c r="I2011" s="94">
        <v>10.858763565238183</v>
      </c>
      <c r="J2011" s="94">
        <v>10.444237276210355</v>
      </c>
      <c r="K2011" s="94">
        <v>4.391353079464233</v>
      </c>
    </row>
    <row r="2012" spans="1:11">
      <c r="A2012" s="66" t="s">
        <v>872</v>
      </c>
      <c r="B2012" s="97">
        <v>13.008259254851829</v>
      </c>
      <c r="C2012" s="97">
        <v>26.51749499835363</v>
      </c>
      <c r="D2012" s="97">
        <v>9.5310199615407765</v>
      </c>
      <c r="E2012" s="97">
        <v>6.8152020243066325</v>
      </c>
      <c r="F2012" s="102">
        <v>4.9879707905772674</v>
      </c>
      <c r="G2012" s="94" t="s">
        <v>989</v>
      </c>
      <c r="H2012" s="94" t="s">
        <v>989</v>
      </c>
      <c r="I2012" s="94" t="s">
        <v>989</v>
      </c>
      <c r="J2012" s="94" t="s">
        <v>989</v>
      </c>
      <c r="K2012" s="94" t="s">
        <v>989</v>
      </c>
    </row>
    <row r="2013" spans="1:11">
      <c r="A2013" s="66" t="s">
        <v>5</v>
      </c>
      <c r="B2013" s="94">
        <v>0.65806957862097892</v>
      </c>
      <c r="C2013" s="94">
        <v>0.17952908722869143</v>
      </c>
      <c r="D2013" s="94">
        <v>-0.18619512399449256</v>
      </c>
      <c r="E2013" s="94">
        <v>4.9676661164207658</v>
      </c>
      <c r="F2013" s="145">
        <v>1.2767149652606502</v>
      </c>
      <c r="G2013" s="94">
        <v>0.78924069049597367</v>
      </c>
      <c r="H2013" s="94">
        <v>1.2295329466551097</v>
      </c>
      <c r="I2013" s="94">
        <v>0.68697777299246976</v>
      </c>
      <c r="J2013" s="94">
        <v>5.3228521704678844</v>
      </c>
      <c r="K2013" s="94">
        <v>-63.690617035681662</v>
      </c>
    </row>
    <row r="2014" spans="1:11">
      <c r="A2014" s="66" t="s">
        <v>873</v>
      </c>
      <c r="B2014" s="94">
        <v>38.603725257428053</v>
      </c>
      <c r="C2014" s="94">
        <v>19.672142007171779</v>
      </c>
      <c r="D2014" s="94">
        <v>3.767968334033478</v>
      </c>
      <c r="E2014" s="94">
        <v>12.038273026118551</v>
      </c>
      <c r="F2014" s="145">
        <v>2.7491252239714381</v>
      </c>
      <c r="G2014" s="94">
        <v>466.03243714439532</v>
      </c>
      <c r="H2014" s="94">
        <v>28.923906307986314</v>
      </c>
      <c r="I2014" s="94">
        <v>-35.257515278495809</v>
      </c>
      <c r="J2014" s="94">
        <v>63.392499829798467</v>
      </c>
      <c r="K2014" s="94">
        <v>-16.889265005958588</v>
      </c>
    </row>
    <row r="2015" spans="1:11">
      <c r="A2015" s="66" t="s">
        <v>874</v>
      </c>
      <c r="B2015" s="94">
        <v>17.262915145003777</v>
      </c>
      <c r="C2015" s="94">
        <v>15.273216022473157</v>
      </c>
      <c r="D2015" s="94">
        <v>8.3356051954902366</v>
      </c>
      <c r="E2015" s="94">
        <v>15.381923391579178</v>
      </c>
      <c r="F2015" s="145">
        <v>9.2894187201591585</v>
      </c>
      <c r="G2015" s="94" t="s">
        <v>989</v>
      </c>
      <c r="H2015" s="94" t="s">
        <v>989</v>
      </c>
      <c r="I2015" s="94" t="s">
        <v>989</v>
      </c>
      <c r="J2015" s="94" t="s">
        <v>989</v>
      </c>
      <c r="K2015" s="94" t="s">
        <v>989</v>
      </c>
    </row>
    <row r="2016" spans="1:11">
      <c r="A2016" s="66" t="s">
        <v>6</v>
      </c>
      <c r="B2016" s="94">
        <v>3.7015641645642638</v>
      </c>
      <c r="C2016" s="94">
        <v>3.7250521560018957</v>
      </c>
      <c r="D2016" s="94">
        <v>3.0367199815522827</v>
      </c>
      <c r="E2016" s="94">
        <v>-1.5208231296920283</v>
      </c>
      <c r="F2016" s="145">
        <v>-4.3012325371791116</v>
      </c>
      <c r="G2016" s="94">
        <v>11.573563609052862</v>
      </c>
      <c r="H2016" s="94">
        <v>-3.0246529804007993</v>
      </c>
      <c r="I2016" s="94">
        <v>16.50452353308831</v>
      </c>
      <c r="J2016" s="94">
        <v>27.239405044310061</v>
      </c>
      <c r="K2016" s="94">
        <v>18.139389673481876</v>
      </c>
    </row>
    <row r="2017" spans="1:11">
      <c r="A2017" s="66" t="s">
        <v>875</v>
      </c>
      <c r="B2017" s="94" t="s">
        <v>989</v>
      </c>
      <c r="C2017" s="94" t="s">
        <v>989</v>
      </c>
      <c r="D2017" s="94" t="s">
        <v>989</v>
      </c>
      <c r="E2017" s="94" t="s">
        <v>989</v>
      </c>
      <c r="F2017" s="145" t="s">
        <v>989</v>
      </c>
      <c r="G2017" s="94" t="s">
        <v>989</v>
      </c>
      <c r="H2017" s="94" t="s">
        <v>989</v>
      </c>
      <c r="I2017" s="94" t="s">
        <v>989</v>
      </c>
      <c r="J2017" s="94" t="s">
        <v>989</v>
      </c>
      <c r="K2017" s="94" t="s">
        <v>989</v>
      </c>
    </row>
    <row r="2018" spans="1:11">
      <c r="A2018" s="66" t="s">
        <v>7</v>
      </c>
      <c r="B2018" s="94">
        <v>4.7127349748477654</v>
      </c>
      <c r="C2018" s="94">
        <v>1.4243573535608789</v>
      </c>
      <c r="D2018" s="94">
        <v>4.7033405351504243</v>
      </c>
      <c r="E2018" s="94">
        <v>5.2539682539682442</v>
      </c>
      <c r="F2018" s="145">
        <v>-16.993447443824451</v>
      </c>
      <c r="G2018" s="94" t="s">
        <v>989</v>
      </c>
      <c r="H2018" s="94" t="s">
        <v>989</v>
      </c>
      <c r="I2018" s="94" t="s">
        <v>989</v>
      </c>
      <c r="J2018" s="94" t="s">
        <v>989</v>
      </c>
      <c r="K2018" s="94" t="s">
        <v>989</v>
      </c>
    </row>
    <row r="2019" spans="1:11">
      <c r="A2019" s="66" t="s">
        <v>8</v>
      </c>
      <c r="B2019" s="94">
        <v>6.4308218970583697</v>
      </c>
      <c r="C2019" s="94">
        <v>4.0568716332092691</v>
      </c>
      <c r="D2019" s="94">
        <v>4.2071285937029801</v>
      </c>
      <c r="E2019" s="94" t="s">
        <v>989</v>
      </c>
      <c r="F2019" s="145" t="s">
        <v>989</v>
      </c>
      <c r="G2019" s="94">
        <v>-40.150866787413186</v>
      </c>
      <c r="H2019" s="94">
        <v>-49.028932490854672</v>
      </c>
      <c r="I2019" s="94">
        <v>-85.450512168069423</v>
      </c>
      <c r="J2019" s="94">
        <v>856.73094170403579</v>
      </c>
      <c r="K2019" s="94">
        <v>6.493524754981217</v>
      </c>
    </row>
    <row r="2020" spans="1:11">
      <c r="A2020" s="66" t="s">
        <v>876</v>
      </c>
      <c r="B2020" s="94">
        <v>14.513819010011675</v>
      </c>
      <c r="C2020" s="94">
        <v>9.3529450775757574</v>
      </c>
      <c r="D2020" s="94">
        <v>8.1396183752911799</v>
      </c>
      <c r="E2020" s="94">
        <v>3.8481219385473553</v>
      </c>
      <c r="F2020" s="145">
        <v>8.4133911208897683</v>
      </c>
      <c r="G2020" s="94" t="s">
        <v>989</v>
      </c>
      <c r="H2020" s="94" t="s">
        <v>989</v>
      </c>
      <c r="I2020" s="94" t="s">
        <v>989</v>
      </c>
      <c r="J2020" s="94" t="s">
        <v>989</v>
      </c>
      <c r="K2020" s="94" t="s">
        <v>989</v>
      </c>
    </row>
    <row r="2021" spans="1:11">
      <c r="A2021" s="66" t="s">
        <v>9</v>
      </c>
      <c r="B2021" s="94">
        <v>2.1203768212529894E-2</v>
      </c>
      <c r="C2021" s="94">
        <v>2.3579648697758859</v>
      </c>
      <c r="D2021" s="94">
        <v>3.9054872095293902</v>
      </c>
      <c r="E2021" s="94">
        <v>1.8656780167774389</v>
      </c>
      <c r="F2021" s="145">
        <v>-1.8108224454768562</v>
      </c>
      <c r="G2021" s="94" t="s">
        <v>989</v>
      </c>
      <c r="H2021" s="94" t="s">
        <v>989</v>
      </c>
      <c r="I2021" s="94" t="s">
        <v>989</v>
      </c>
      <c r="J2021" s="94" t="s">
        <v>989</v>
      </c>
      <c r="K2021" s="94" t="s">
        <v>989</v>
      </c>
    </row>
    <row r="2022" spans="1:11">
      <c r="A2022" s="66" t="s">
        <v>176</v>
      </c>
      <c r="B2022" s="94">
        <v>1.2702804678656809</v>
      </c>
      <c r="C2022" s="94">
        <v>2.7570789865871914</v>
      </c>
      <c r="D2022" s="94">
        <v>2.1392313270485852</v>
      </c>
      <c r="E2022" s="94">
        <v>2.9345639569281934</v>
      </c>
      <c r="F2022" s="145" t="s">
        <v>989</v>
      </c>
      <c r="G2022" s="94" t="s">
        <v>989</v>
      </c>
      <c r="H2022" s="94" t="s">
        <v>989</v>
      </c>
      <c r="I2022" s="94" t="s">
        <v>989</v>
      </c>
      <c r="J2022" s="94" t="s">
        <v>989</v>
      </c>
      <c r="K2022" s="94" t="s">
        <v>989</v>
      </c>
    </row>
    <row r="2023" spans="1:11" ht="14.25">
      <c r="A2023" s="86" t="s">
        <v>1291</v>
      </c>
      <c r="B2023" s="214">
        <v>14.258299170772792</v>
      </c>
      <c r="C2023" s="214">
        <v>13.543900080407223</v>
      </c>
      <c r="D2023" s="214">
        <v>12.458007246606261</v>
      </c>
      <c r="E2023" s="214">
        <v>13.024331228536212</v>
      </c>
      <c r="F2023" s="215">
        <v>5.6532295222263773</v>
      </c>
      <c r="G2023" s="214">
        <v>15.965971609570339</v>
      </c>
      <c r="H2023" s="214">
        <v>8.9230126688966571</v>
      </c>
      <c r="I2023" s="214">
        <v>2.9583262573886993</v>
      </c>
      <c r="J2023" s="214">
        <v>11.864849497993735</v>
      </c>
      <c r="K2023" s="214">
        <v>8.1842687540504055</v>
      </c>
    </row>
    <row r="2024" spans="1:11">
      <c r="A2024" s="87"/>
      <c r="B2024" s="251"/>
      <c r="C2024" s="251"/>
      <c r="D2024" s="251"/>
      <c r="E2024" s="251"/>
      <c r="F2024" s="251"/>
      <c r="G2024" s="251"/>
      <c r="H2024" s="251"/>
      <c r="I2024" s="251"/>
      <c r="J2024" s="251"/>
      <c r="K2024" s="251"/>
    </row>
    <row r="2025" spans="1:11">
      <c r="A2025" s="62"/>
      <c r="B2025" s="92"/>
      <c r="C2025" s="92"/>
      <c r="D2025" s="92"/>
      <c r="E2025" s="92"/>
      <c r="F2025" s="92"/>
      <c r="G2025" s="92"/>
      <c r="H2025" s="92"/>
      <c r="I2025" s="92"/>
      <c r="J2025" s="92"/>
      <c r="K2025" s="93"/>
    </row>
    <row r="2026" spans="1:11">
      <c r="A2026" s="62"/>
      <c r="B2026" s="92"/>
      <c r="C2026" s="92"/>
      <c r="D2026" s="92"/>
      <c r="E2026" s="92"/>
      <c r="F2026" s="92"/>
      <c r="G2026" s="92"/>
      <c r="H2026" s="92"/>
      <c r="I2026" s="92"/>
      <c r="J2026" s="92"/>
      <c r="K2026" s="93"/>
    </row>
    <row r="2027" spans="1:11" ht="12.75" customHeight="1">
      <c r="A2027" s="953" t="s">
        <v>719</v>
      </c>
      <c r="B2027" s="953"/>
      <c r="C2027" s="953"/>
      <c r="D2027" s="953"/>
      <c r="E2027" s="953"/>
      <c r="F2027" s="953"/>
      <c r="G2027" s="953"/>
      <c r="H2027" s="953"/>
      <c r="I2027" s="953"/>
      <c r="J2027" s="953"/>
      <c r="K2027" s="953"/>
    </row>
    <row r="2028" spans="1:11">
      <c r="A2028" s="62"/>
      <c r="B2028" s="92"/>
      <c r="C2028" s="92"/>
      <c r="D2028" s="92"/>
      <c r="E2028" s="92"/>
      <c r="F2028" s="92"/>
      <c r="G2028" s="92"/>
      <c r="H2028" s="92"/>
      <c r="I2028" s="92"/>
      <c r="J2028" s="92"/>
      <c r="K2028" s="93"/>
    </row>
    <row r="2029" spans="1:11" ht="15" customHeight="1">
      <c r="A2029" s="63"/>
      <c r="B2029" s="925" t="s">
        <v>189</v>
      </c>
      <c r="C2029" s="925"/>
      <c r="D2029" s="925"/>
      <c r="E2029" s="925"/>
      <c r="F2029" s="926"/>
      <c r="G2029" s="958" t="s">
        <v>945</v>
      </c>
      <c r="H2029" s="958"/>
      <c r="I2029" s="958"/>
      <c r="J2029" s="958"/>
      <c r="K2029" s="958"/>
    </row>
    <row r="2030" spans="1:11">
      <c r="A2030" s="67"/>
      <c r="B2030" s="231">
        <v>40544</v>
      </c>
      <c r="C2030" s="231">
        <v>40909</v>
      </c>
      <c r="D2030" s="231">
        <v>41275</v>
      </c>
      <c r="E2030" s="231">
        <v>41640</v>
      </c>
      <c r="F2030" s="232">
        <v>42005</v>
      </c>
      <c r="G2030" s="231">
        <v>40544</v>
      </c>
      <c r="H2030" s="231">
        <v>40909</v>
      </c>
      <c r="I2030" s="231">
        <v>41275</v>
      </c>
      <c r="J2030" s="231">
        <v>41640</v>
      </c>
      <c r="K2030" s="231">
        <v>42005</v>
      </c>
    </row>
    <row r="2031" spans="1:11">
      <c r="A2031" s="63" t="s">
        <v>33</v>
      </c>
      <c r="B2031" s="94">
        <v>1.5605027187243214</v>
      </c>
      <c r="C2031" s="94">
        <v>3.364037272342224</v>
      </c>
      <c r="D2031" s="94">
        <v>3.3463467501389177</v>
      </c>
      <c r="E2031" s="94">
        <v>2.6122731544076627</v>
      </c>
      <c r="F2031" s="145">
        <v>2.8071597075005839</v>
      </c>
      <c r="G2031" s="108">
        <v>1.821886437861342</v>
      </c>
      <c r="H2031" s="108">
        <v>4.6724709745451287</v>
      </c>
      <c r="I2031" s="108">
        <v>2.8680383080912808</v>
      </c>
      <c r="J2031" s="108">
        <v>2.8936190564247788</v>
      </c>
      <c r="K2031" s="108">
        <v>3.513192909500451</v>
      </c>
    </row>
    <row r="2032" spans="1:11">
      <c r="A2032" s="66" t="s">
        <v>495</v>
      </c>
      <c r="B2032" s="94">
        <v>2.865326463094453</v>
      </c>
      <c r="C2032" s="94">
        <v>3.2086176845726344</v>
      </c>
      <c r="D2032" s="94">
        <v>-2.9337952808625056</v>
      </c>
      <c r="E2032" s="94">
        <v>0.56178393305634788</v>
      </c>
      <c r="F2032" s="145">
        <v>-63.977154027176041</v>
      </c>
      <c r="G2032" s="108">
        <v>3.7968988664192294</v>
      </c>
      <c r="H2032" s="108">
        <v>3.118432053450948</v>
      </c>
      <c r="I2032" s="108">
        <v>-3.1634384005457816</v>
      </c>
      <c r="J2032" s="108">
        <v>3.4370329754405571</v>
      </c>
      <c r="K2032" s="108">
        <v>-89.507884807437719</v>
      </c>
    </row>
    <row r="2033" spans="1:11">
      <c r="A2033" s="66" t="s">
        <v>497</v>
      </c>
      <c r="B2033" s="94">
        <v>4.0928761030984973</v>
      </c>
      <c r="C2033" s="94">
        <v>6.985311109707415</v>
      </c>
      <c r="D2033" s="94">
        <v>3.370061913889022</v>
      </c>
      <c r="E2033" s="94">
        <v>4.9752641279210197</v>
      </c>
      <c r="F2033" s="145">
        <v>1.7482476404817371</v>
      </c>
      <c r="G2033" s="108">
        <v>11.706302744991826</v>
      </c>
      <c r="H2033" s="108">
        <v>11.533750053989289</v>
      </c>
      <c r="I2033" s="108">
        <v>2.6151420072902498</v>
      </c>
      <c r="J2033" s="108">
        <v>7.5551735733708769</v>
      </c>
      <c r="K2033" s="108">
        <v>1.3203543615307733</v>
      </c>
    </row>
    <row r="2034" spans="1:11">
      <c r="A2034" s="66" t="s">
        <v>496</v>
      </c>
      <c r="B2034" s="94">
        <v>3.7876726556538731</v>
      </c>
      <c r="C2034" s="94">
        <v>-5.5963904775102602E-2</v>
      </c>
      <c r="D2034" s="94">
        <v>2.9285226328157998</v>
      </c>
      <c r="E2034" s="94">
        <v>-3.2809833385832543</v>
      </c>
      <c r="F2034" s="145">
        <v>-4.6414205459947899</v>
      </c>
      <c r="G2034" s="108">
        <v>-2.5104602510460206</v>
      </c>
      <c r="H2034" s="108">
        <v>1.2875536480686511</v>
      </c>
      <c r="I2034" s="108">
        <v>1.2711864406779627</v>
      </c>
      <c r="J2034" s="108">
        <v>4.6025104602510414</v>
      </c>
      <c r="K2034" s="108">
        <v>-0.80000000000001181</v>
      </c>
    </row>
    <row r="2035" spans="1:11">
      <c r="A2035" s="66" t="s">
        <v>498</v>
      </c>
      <c r="B2035" s="94">
        <v>22.098239645527773</v>
      </c>
      <c r="C2035" s="94">
        <v>19.840206182807087</v>
      </c>
      <c r="D2035" s="94">
        <v>19.233648099479339</v>
      </c>
      <c r="E2035" s="94">
        <v>17.129666739461278</v>
      </c>
      <c r="F2035" s="145" t="s">
        <v>989</v>
      </c>
      <c r="G2035" s="108">
        <v>21.866882665890696</v>
      </c>
      <c r="H2035" s="108">
        <v>20.253157178514748</v>
      </c>
      <c r="I2035" s="108">
        <v>19.358046552344032</v>
      </c>
      <c r="J2035" s="108">
        <v>17.198689971515368</v>
      </c>
      <c r="K2035" s="108" t="s">
        <v>989</v>
      </c>
    </row>
    <row r="2036" spans="1:11">
      <c r="A2036" s="66" t="s">
        <v>158</v>
      </c>
      <c r="B2036" s="97">
        <v>-34.613755880703835</v>
      </c>
      <c r="C2036" s="97">
        <v>-0.83399015889299433</v>
      </c>
      <c r="D2036" s="97">
        <v>-0.10977604520499007</v>
      </c>
      <c r="E2036" s="97">
        <v>-1.4381275336683319</v>
      </c>
      <c r="F2036" s="102">
        <v>-4.4839282443643214</v>
      </c>
      <c r="G2036" s="107">
        <v>-2.7626594777367286</v>
      </c>
      <c r="H2036" s="107">
        <v>15.947526929529921</v>
      </c>
      <c r="I2036" s="107">
        <v>-3.1147244177920363E-2</v>
      </c>
      <c r="J2036" s="107">
        <v>-47.794799276927037</v>
      </c>
      <c r="K2036" s="107">
        <v>4.0139982181598421</v>
      </c>
    </row>
    <row r="2037" spans="1:11">
      <c r="A2037" s="853" t="s">
        <v>159</v>
      </c>
      <c r="B2037" s="97">
        <v>1.8328859823818489</v>
      </c>
      <c r="C2037" s="97">
        <v>2.3763489895726186</v>
      </c>
      <c r="D2037" s="97">
        <v>0.49842560355690679</v>
      </c>
      <c r="E2037" s="97">
        <v>1.1898490053486421</v>
      </c>
      <c r="F2037" s="102">
        <v>2.515531379778313</v>
      </c>
      <c r="G2037" s="107">
        <v>1.5072805728662431</v>
      </c>
      <c r="H2037" s="107">
        <v>1.5739758723226638</v>
      </c>
      <c r="I2037" s="107">
        <v>-0.4019020501793702</v>
      </c>
      <c r="J2037" s="107">
        <v>-0.98621597170944764</v>
      </c>
      <c r="K2037" s="107">
        <v>1.548796787463913</v>
      </c>
    </row>
    <row r="2038" spans="1:11">
      <c r="A2038" s="66" t="s">
        <v>693</v>
      </c>
      <c r="B2038" s="97">
        <v>6.692556634304192</v>
      </c>
      <c r="C2038" s="97">
        <v>5.781363746663426</v>
      </c>
      <c r="D2038" s="97">
        <v>3.9341629867523098</v>
      </c>
      <c r="E2038" s="97">
        <v>2.1354080450256552</v>
      </c>
      <c r="F2038" s="102">
        <v>2.8849270664505822</v>
      </c>
      <c r="G2038" s="107" t="s">
        <v>989</v>
      </c>
      <c r="H2038" s="107" t="s">
        <v>989</v>
      </c>
      <c r="I2038" s="107" t="s">
        <v>989</v>
      </c>
      <c r="J2038" s="107" t="s">
        <v>989</v>
      </c>
      <c r="K2038" s="107" t="s">
        <v>989</v>
      </c>
    </row>
    <row r="2039" spans="1:11">
      <c r="A2039" s="66" t="s">
        <v>924</v>
      </c>
      <c r="B2039" s="97">
        <v>20.511283484293518</v>
      </c>
      <c r="C2039" s="97">
        <v>18.483875451153843</v>
      </c>
      <c r="D2039" s="97">
        <v>17.895246928216313</v>
      </c>
      <c r="E2039" s="97">
        <v>38.882611272216394</v>
      </c>
      <c r="F2039" s="102">
        <v>19.447403282032383</v>
      </c>
      <c r="G2039" s="107">
        <v>22.137279374124198</v>
      </c>
      <c r="H2039" s="107">
        <v>19.014424745034319</v>
      </c>
      <c r="I2039" s="107">
        <v>19.08986840207838</v>
      </c>
      <c r="J2039" s="107">
        <v>40.319738918649549</v>
      </c>
      <c r="K2039" s="107">
        <v>19.581215087854311</v>
      </c>
    </row>
    <row r="2040" spans="1:11">
      <c r="A2040" s="66" t="s">
        <v>119</v>
      </c>
      <c r="B2040" s="97">
        <v>-3.8310227564369193</v>
      </c>
      <c r="C2040" s="97">
        <v>1.2246441950757525</v>
      </c>
      <c r="D2040" s="97">
        <v>5.2892604336054028</v>
      </c>
      <c r="E2040" s="97">
        <v>2.5851707516092004</v>
      </c>
      <c r="F2040" s="102">
        <v>4.7688862736585236</v>
      </c>
      <c r="G2040" s="107">
        <v>3.8060719962297318</v>
      </c>
      <c r="H2040" s="107">
        <v>5.7435715581494406</v>
      </c>
      <c r="I2040" s="107">
        <v>11.354178382634128</v>
      </c>
      <c r="J2040" s="107">
        <v>6.379094470953306</v>
      </c>
      <c r="K2040" s="107">
        <v>6.9745253601535495</v>
      </c>
    </row>
    <row r="2041" spans="1:11">
      <c r="A2041" s="66" t="s">
        <v>4</v>
      </c>
      <c r="B2041" s="97">
        <v>-1.2301076527030275</v>
      </c>
      <c r="C2041" s="97">
        <v>0.22509514712634182</v>
      </c>
      <c r="D2041" s="97">
        <v>1.245585779931746</v>
      </c>
      <c r="E2041" s="97">
        <v>-1.0682700446571936</v>
      </c>
      <c r="F2041" s="102" t="s">
        <v>989</v>
      </c>
      <c r="G2041" s="107">
        <v>0.48426150121065881</v>
      </c>
      <c r="H2041" s="107">
        <v>0.48192771084336616</v>
      </c>
      <c r="I2041" s="107">
        <v>0.23980815347721673</v>
      </c>
      <c r="J2041" s="107">
        <v>0.23923444976077235</v>
      </c>
      <c r="K2041" s="107">
        <v>0.47732696897375693</v>
      </c>
    </row>
    <row r="2042" spans="1:11">
      <c r="A2042" s="66" t="s">
        <v>871</v>
      </c>
      <c r="B2042" s="97">
        <v>7.5428113288448451</v>
      </c>
      <c r="C2042" s="97">
        <v>0.37980430698112411</v>
      </c>
      <c r="D2042" s="97">
        <v>-5.0276342832931142</v>
      </c>
      <c r="E2042" s="97">
        <v>-1.962787159222501</v>
      </c>
      <c r="F2042" s="102">
        <v>2.4161594400947006</v>
      </c>
      <c r="G2042" s="107">
        <v>10.063458807869431</v>
      </c>
      <c r="H2042" s="107">
        <v>4.8835527286486213</v>
      </c>
      <c r="I2042" s="107">
        <v>0.61057914384368139</v>
      </c>
      <c r="J2042" s="107">
        <v>3.1940577185818331</v>
      </c>
      <c r="K2042" s="107">
        <v>3.3614922574480843</v>
      </c>
    </row>
    <row r="2043" spans="1:11">
      <c r="A2043" s="66" t="s">
        <v>872</v>
      </c>
      <c r="B2043" s="97">
        <v>13.008259254851829</v>
      </c>
      <c r="C2043" s="97">
        <v>26.51749499835363</v>
      </c>
      <c r="D2043" s="97">
        <v>9.5310199615407765</v>
      </c>
      <c r="E2043" s="97">
        <v>6.8152020243066325</v>
      </c>
      <c r="F2043" s="102">
        <v>4.9879707905772674</v>
      </c>
      <c r="G2043" s="107">
        <v>13.886623983245405</v>
      </c>
      <c r="H2043" s="107">
        <v>33.313813744950551</v>
      </c>
      <c r="I2043" s="107">
        <v>11.195670666953328</v>
      </c>
      <c r="J2043" s="107">
        <v>6.1078208584247395</v>
      </c>
      <c r="K2043" s="107">
        <v>5.2377788356496646</v>
      </c>
    </row>
    <row r="2044" spans="1:11">
      <c r="A2044" s="66" t="s">
        <v>5</v>
      </c>
      <c r="B2044" s="94">
        <v>0.65806957862095672</v>
      </c>
      <c r="C2044" s="94">
        <v>0.17952908722871364</v>
      </c>
      <c r="D2044" s="94">
        <v>-0.18619512399449256</v>
      </c>
      <c r="E2044" s="94">
        <v>3.494355374134539</v>
      </c>
      <c r="F2044" s="145">
        <v>1.3876056640472978</v>
      </c>
      <c r="G2044" s="108">
        <v>0.13189844753478397</v>
      </c>
      <c r="H2044" s="108">
        <v>0.89057354695480928</v>
      </c>
      <c r="I2044" s="108">
        <v>-0.68391757713017753</v>
      </c>
      <c r="J2044" s="108">
        <v>4.4242641315207942</v>
      </c>
      <c r="K2044" s="108">
        <v>2.2398990430151811</v>
      </c>
    </row>
    <row r="2045" spans="1:11">
      <c r="A2045" s="66" t="s">
        <v>873</v>
      </c>
      <c r="B2045" s="94">
        <v>18.184209660858652</v>
      </c>
      <c r="C2045" s="94">
        <v>17.555301351646225</v>
      </c>
      <c r="D2045" s="94">
        <v>13.560683849503397</v>
      </c>
      <c r="E2045" s="94">
        <v>4.6915713814114524</v>
      </c>
      <c r="F2045" s="145">
        <v>7.1338515585477547</v>
      </c>
      <c r="G2045" s="108">
        <v>15.718108067275693</v>
      </c>
      <c r="H2045" s="108">
        <v>14.296404107535942</v>
      </c>
      <c r="I2045" s="108">
        <v>11.396679155371302</v>
      </c>
      <c r="J2045" s="108">
        <v>4.0525177052196826</v>
      </c>
      <c r="K2045" s="108">
        <v>9.4632962932133413</v>
      </c>
    </row>
    <row r="2046" spans="1:11">
      <c r="A2046" s="66" t="s">
        <v>874</v>
      </c>
      <c r="B2046" s="94">
        <v>17.262915145003777</v>
      </c>
      <c r="C2046" s="94">
        <v>15.273216022473157</v>
      </c>
      <c r="D2046" s="94">
        <v>8.3356051954902366</v>
      </c>
      <c r="E2046" s="94">
        <v>15.381923391579178</v>
      </c>
      <c r="F2046" s="145">
        <v>9.2894187201591585</v>
      </c>
      <c r="G2046" s="108">
        <v>17.262915145003777</v>
      </c>
      <c r="H2046" s="108">
        <v>15.273216022473157</v>
      </c>
      <c r="I2046" s="108">
        <v>8.3356051954902366</v>
      </c>
      <c r="J2046" s="108">
        <v>15.381923391579178</v>
      </c>
      <c r="K2046" s="108">
        <v>9.2894187201591585</v>
      </c>
    </row>
    <row r="2047" spans="1:11">
      <c r="A2047" s="66" t="s">
        <v>6</v>
      </c>
      <c r="B2047" s="94">
        <v>1.2836880122977679</v>
      </c>
      <c r="C2047" s="94">
        <v>3.9757805681670533</v>
      </c>
      <c r="D2047" s="94">
        <v>10.481373920475079</v>
      </c>
      <c r="E2047" s="94">
        <v>0.59523514855159831</v>
      </c>
      <c r="F2047" s="145">
        <v>-2.8971199564026162</v>
      </c>
      <c r="G2047" s="108">
        <v>3.7015641645642638</v>
      </c>
      <c r="H2047" s="108">
        <v>3.7250521560018957</v>
      </c>
      <c r="I2047" s="108">
        <v>3.0367199815522827</v>
      </c>
      <c r="J2047" s="108">
        <v>-1.5208231296920283</v>
      </c>
      <c r="K2047" s="108">
        <v>-4.3012325371791116</v>
      </c>
    </row>
    <row r="2048" spans="1:11">
      <c r="A2048" s="66" t="s">
        <v>875</v>
      </c>
      <c r="B2048" s="94" t="s">
        <v>989</v>
      </c>
      <c r="C2048" s="94" t="s">
        <v>989</v>
      </c>
      <c r="D2048" s="94" t="s">
        <v>989</v>
      </c>
      <c r="E2048" s="94" t="s">
        <v>989</v>
      </c>
      <c r="F2048" s="145" t="s">
        <v>989</v>
      </c>
      <c r="G2048" s="108" t="s">
        <v>989</v>
      </c>
      <c r="H2048" s="108" t="s">
        <v>989</v>
      </c>
      <c r="I2048" s="108" t="s">
        <v>989</v>
      </c>
      <c r="J2048" s="108" t="s">
        <v>989</v>
      </c>
      <c r="K2048" s="108" t="s">
        <v>989</v>
      </c>
    </row>
    <row r="2049" spans="1:11">
      <c r="A2049" s="66" t="s">
        <v>7</v>
      </c>
      <c r="B2049" s="94">
        <v>2.3321289474919071</v>
      </c>
      <c r="C2049" s="94">
        <v>1.3206162876008731</v>
      </c>
      <c r="D2049" s="94">
        <v>-0.57929036929759148</v>
      </c>
      <c r="E2049" s="94">
        <v>0.60087399854333867</v>
      </c>
      <c r="F2049" s="145">
        <v>-4.9394343891402954</v>
      </c>
      <c r="G2049" s="108">
        <v>4.5694022289767044</v>
      </c>
      <c r="H2049" s="108">
        <v>2.6450925297936134</v>
      </c>
      <c r="I2049" s="108">
        <v>1.3875778742684641</v>
      </c>
      <c r="J2049" s="108">
        <v>5.3905595382180538</v>
      </c>
      <c r="K2049" s="108">
        <v>-7.8646731448763223</v>
      </c>
    </row>
    <row r="2050" spans="1:11">
      <c r="A2050" s="66" t="s">
        <v>8</v>
      </c>
      <c r="B2050" s="94">
        <v>5.1913753890352021</v>
      </c>
      <c r="C2050" s="94">
        <v>4.0596573330583308</v>
      </c>
      <c r="D2050" s="94">
        <v>4.2689886611396277</v>
      </c>
      <c r="E2050" s="94">
        <v>3.6809979220881361</v>
      </c>
      <c r="F2050" s="145">
        <v>2.7605978835022027</v>
      </c>
      <c r="G2050" s="108">
        <v>3.9724479755093078</v>
      </c>
      <c r="H2050" s="108">
        <v>3.5788145395913018</v>
      </c>
      <c r="I2050" s="108">
        <v>2.7523970671178732</v>
      </c>
      <c r="J2050" s="108">
        <v>7.6869250192117544</v>
      </c>
      <c r="K2050" s="108">
        <v>2.5757548881142345</v>
      </c>
    </row>
    <row r="2051" spans="1:11">
      <c r="A2051" s="66" t="s">
        <v>876</v>
      </c>
      <c r="B2051" s="94">
        <v>14.005122638426105</v>
      </c>
      <c r="C2051" s="94">
        <v>9.2797859453417111</v>
      </c>
      <c r="D2051" s="94">
        <v>7.8259470009276466</v>
      </c>
      <c r="E2051" s="94">
        <v>3.5153788841318256</v>
      </c>
      <c r="F2051" s="145">
        <v>4.9716216519381851</v>
      </c>
      <c r="G2051" s="108">
        <v>17.111083223862209</v>
      </c>
      <c r="H2051" s="108">
        <v>11.459604885329288</v>
      </c>
      <c r="I2051" s="108">
        <v>9.7541258815370124</v>
      </c>
      <c r="J2051" s="108">
        <v>5.3396620139215534</v>
      </c>
      <c r="K2051" s="108">
        <v>6.5114273990388272</v>
      </c>
    </row>
    <row r="2052" spans="1:11">
      <c r="A2052" s="66" t="s">
        <v>9</v>
      </c>
      <c r="B2052" s="94">
        <v>0.2481667905163798</v>
      </c>
      <c r="C2052" s="94">
        <v>3.0209790209790199</v>
      </c>
      <c r="D2052" s="94">
        <v>4.0680152049959339</v>
      </c>
      <c r="E2052" s="94">
        <v>0.93077560285168559</v>
      </c>
      <c r="F2052" s="145">
        <v>1.9626470208090829</v>
      </c>
      <c r="G2052" s="108">
        <v>1.988374565818396</v>
      </c>
      <c r="H2052" s="108">
        <v>2.5809441065739902</v>
      </c>
      <c r="I2052" s="108">
        <v>8.058450871229649</v>
      </c>
      <c r="J2052" s="108">
        <v>-2.7171357209287983E-2</v>
      </c>
      <c r="K2052" s="108">
        <v>3.2834011059657442</v>
      </c>
    </row>
    <row r="2053" spans="1:11">
      <c r="A2053" s="66" t="s">
        <v>176</v>
      </c>
      <c r="B2053" s="94">
        <v>1.9848937291410351</v>
      </c>
      <c r="C2053" s="94">
        <v>3.0313468825353018</v>
      </c>
      <c r="D2053" s="94">
        <v>1.420929455031783</v>
      </c>
      <c r="E2053" s="94">
        <v>2.744354705785379</v>
      </c>
      <c r="F2053" s="145" t="s">
        <v>989</v>
      </c>
      <c r="G2053" s="108">
        <v>1.6708140774973401</v>
      </c>
      <c r="H2053" s="108">
        <v>1.6783216783216925</v>
      </c>
      <c r="I2053" s="108">
        <v>1.7881705639614776</v>
      </c>
      <c r="J2053" s="108">
        <v>1.8918918918918726</v>
      </c>
      <c r="K2053" s="108" t="s">
        <v>989</v>
      </c>
    </row>
    <row r="2054" spans="1:11" ht="14.25">
      <c r="A2054" s="86" t="s">
        <v>1291</v>
      </c>
      <c r="B2054" s="214">
        <v>10.48821865498406</v>
      </c>
      <c r="C2054" s="214">
        <v>11.500501436060716</v>
      </c>
      <c r="D2054" s="214">
        <v>10.938945494161768</v>
      </c>
      <c r="E2054" s="214">
        <v>11.274786607592159</v>
      </c>
      <c r="F2054" s="215">
        <v>5.7757566465660881</v>
      </c>
      <c r="G2054" s="219">
        <v>14.952199584230975</v>
      </c>
      <c r="H2054" s="219">
        <v>14.961005644765791</v>
      </c>
      <c r="I2054" s="219">
        <v>13.655415004078142</v>
      </c>
      <c r="J2054" s="219">
        <v>13.437084139260879</v>
      </c>
      <c r="K2054" s="219">
        <v>6.4506396625644502</v>
      </c>
    </row>
    <row r="2055" spans="1:11">
      <c r="A2055" s="62"/>
      <c r="B2055" s="92"/>
      <c r="C2055" s="92"/>
      <c r="D2055" s="92"/>
      <c r="E2055" s="92"/>
      <c r="F2055" s="92"/>
      <c r="G2055" s="92"/>
      <c r="H2055" s="92"/>
      <c r="I2055" s="92"/>
      <c r="J2055" s="92"/>
      <c r="K2055" s="93"/>
    </row>
    <row r="2056" spans="1:11">
      <c r="A2056" s="62"/>
      <c r="B2056" s="92"/>
      <c r="C2056" s="92"/>
      <c r="D2056" s="92"/>
      <c r="E2056" s="92"/>
      <c r="F2056" s="92"/>
      <c r="G2056" s="92"/>
      <c r="H2056" s="92"/>
      <c r="I2056" s="92"/>
      <c r="J2056" s="92"/>
      <c r="K2056" s="93"/>
    </row>
    <row r="2057" spans="1:11">
      <c r="A2057" s="62"/>
      <c r="B2057" s="92"/>
      <c r="C2057" s="92"/>
      <c r="D2057" s="92"/>
      <c r="E2057" s="92"/>
      <c r="F2057" s="92"/>
      <c r="G2057" s="92"/>
      <c r="H2057" s="92"/>
      <c r="I2057" s="92"/>
      <c r="J2057" s="92"/>
      <c r="K2057" s="93"/>
    </row>
    <row r="2058" spans="1:11">
      <c r="A2058" s="62"/>
      <c r="B2058" s="92"/>
      <c r="C2058" s="92"/>
      <c r="D2058" s="92"/>
      <c r="E2058" s="92"/>
      <c r="F2058" s="92"/>
      <c r="G2058" s="92"/>
      <c r="H2058" s="92"/>
      <c r="I2058" s="92"/>
      <c r="J2058" s="92"/>
      <c r="K2058" s="93"/>
    </row>
    <row r="2059" spans="1:11" ht="12.75" customHeight="1">
      <c r="A2059" s="953" t="s">
        <v>719</v>
      </c>
      <c r="B2059" s="953"/>
      <c r="C2059" s="953"/>
      <c r="D2059" s="953"/>
      <c r="E2059" s="953"/>
      <c r="F2059" s="953"/>
      <c r="G2059" s="953"/>
      <c r="H2059" s="953"/>
      <c r="I2059" s="953"/>
      <c r="J2059" s="953"/>
      <c r="K2059" s="953"/>
    </row>
    <row r="2060" spans="1:11">
      <c r="A2060" s="62"/>
      <c r="B2060" s="92"/>
      <c r="C2060" s="92"/>
      <c r="D2060" s="92"/>
      <c r="E2060" s="92"/>
      <c r="F2060" s="92"/>
      <c r="G2060" s="92"/>
      <c r="H2060" s="92"/>
      <c r="I2060" s="92"/>
      <c r="J2060" s="92"/>
      <c r="K2060" s="93"/>
    </row>
    <row r="2061" spans="1:11" ht="15" customHeight="1">
      <c r="A2061" s="63"/>
      <c r="B2061" s="958" t="s">
        <v>295</v>
      </c>
      <c r="C2061" s="958"/>
      <c r="D2061" s="958"/>
      <c r="E2061" s="958"/>
      <c r="F2061" s="959"/>
      <c r="G2061" s="958" t="s">
        <v>296</v>
      </c>
      <c r="H2061" s="958"/>
      <c r="I2061" s="958"/>
      <c r="J2061" s="958"/>
      <c r="K2061" s="958"/>
    </row>
    <row r="2062" spans="1:11">
      <c r="A2062" s="67"/>
      <c r="B2062" s="231">
        <v>40544</v>
      </c>
      <c r="C2062" s="231">
        <v>40909</v>
      </c>
      <c r="D2062" s="231">
        <v>41275</v>
      </c>
      <c r="E2062" s="231">
        <v>41640</v>
      </c>
      <c r="F2062" s="232">
        <v>42005</v>
      </c>
      <c r="G2062" s="231">
        <v>40544</v>
      </c>
      <c r="H2062" s="231">
        <v>40909</v>
      </c>
      <c r="I2062" s="231">
        <v>41275</v>
      </c>
      <c r="J2062" s="231">
        <v>41640</v>
      </c>
      <c r="K2062" s="231">
        <v>42005</v>
      </c>
    </row>
    <row r="2063" spans="1:11">
      <c r="A2063" s="63" t="s">
        <v>33</v>
      </c>
      <c r="B2063" s="108" t="s">
        <v>989</v>
      </c>
      <c r="C2063" s="108" t="s">
        <v>989</v>
      </c>
      <c r="D2063" s="108" t="s">
        <v>989</v>
      </c>
      <c r="E2063" s="108" t="s">
        <v>989</v>
      </c>
      <c r="F2063" s="206" t="s">
        <v>989</v>
      </c>
      <c r="G2063" s="107">
        <v>1.1166077128238028</v>
      </c>
      <c r="H2063" s="107">
        <v>1.1264906386344142</v>
      </c>
      <c r="I2063" s="107">
        <v>4.192981246192673</v>
      </c>
      <c r="J2063" s="107">
        <v>2.1206067875557677</v>
      </c>
      <c r="K2063" s="107">
        <v>1.5639909479656433</v>
      </c>
    </row>
    <row r="2064" spans="1:11">
      <c r="A2064" s="66" t="s">
        <v>495</v>
      </c>
      <c r="B2064" s="108">
        <v>-0.40122450521246078</v>
      </c>
      <c r="C2064" s="108">
        <v>3.5381822817982522</v>
      </c>
      <c r="D2064" s="108">
        <v>-2.0980144498026321</v>
      </c>
      <c r="E2064" s="108">
        <v>-58.035752197358924</v>
      </c>
      <c r="F2064" s="206">
        <v>76.398894087854913</v>
      </c>
      <c r="G2064" s="107" t="s">
        <v>989</v>
      </c>
      <c r="H2064" s="107" t="s">
        <v>989</v>
      </c>
      <c r="I2064" s="107" t="s">
        <v>989</v>
      </c>
      <c r="J2064" s="107" t="s">
        <v>989</v>
      </c>
      <c r="K2064" s="107">
        <v>10.967270208568536</v>
      </c>
    </row>
    <row r="2065" spans="1:11">
      <c r="A2065" s="66" t="s">
        <v>497</v>
      </c>
      <c r="B2065" s="108" t="s">
        <v>989</v>
      </c>
      <c r="C2065" s="108" t="s">
        <v>989</v>
      </c>
      <c r="D2065" s="108" t="s">
        <v>989</v>
      </c>
      <c r="E2065" s="108" t="s">
        <v>989</v>
      </c>
      <c r="F2065" s="206" t="s">
        <v>989</v>
      </c>
      <c r="G2065" s="107">
        <v>-6.4372014371311241</v>
      </c>
      <c r="H2065" s="107">
        <v>-0.52552430358780988</v>
      </c>
      <c r="I2065" s="107">
        <v>4.7677858392408456</v>
      </c>
      <c r="J2065" s="107">
        <v>0.29674220236823867</v>
      </c>
      <c r="K2065" s="107">
        <v>2.5803641723062043</v>
      </c>
    </row>
    <row r="2066" spans="1:11">
      <c r="A2066" s="66" t="s">
        <v>496</v>
      </c>
      <c r="B2066" s="107" t="s">
        <v>989</v>
      </c>
      <c r="C2066" s="107" t="s">
        <v>989</v>
      </c>
      <c r="D2066" s="107" t="s">
        <v>989</v>
      </c>
      <c r="E2066" s="107" t="s">
        <v>989</v>
      </c>
      <c r="F2066" s="109" t="s">
        <v>989</v>
      </c>
      <c r="G2066" s="108">
        <v>5.8089554238202723</v>
      </c>
      <c r="H2066" s="108">
        <v>-0.4532416070406553</v>
      </c>
      <c r="I2066" s="108">
        <v>3.4271664282628178</v>
      </c>
      <c r="J2066" s="108">
        <v>-5.6034517027894859</v>
      </c>
      <c r="K2066" s="108">
        <v>-5.8954534300629025</v>
      </c>
    </row>
    <row r="2067" spans="1:11">
      <c r="A2067" s="66" t="s">
        <v>498</v>
      </c>
      <c r="B2067" s="107" t="s">
        <v>989</v>
      </c>
      <c r="C2067" s="107" t="s">
        <v>989</v>
      </c>
      <c r="D2067" s="107" t="s">
        <v>989</v>
      </c>
      <c r="E2067" s="107" t="s">
        <v>989</v>
      </c>
      <c r="F2067" s="109" t="s">
        <v>989</v>
      </c>
      <c r="G2067" s="108">
        <v>24.300112778844607</v>
      </c>
      <c r="H2067" s="108">
        <v>15.986998802608877</v>
      </c>
      <c r="I2067" s="108">
        <v>18.03020372490689</v>
      </c>
      <c r="J2067" s="108">
        <v>16.454416294130425</v>
      </c>
      <c r="K2067" s="108" t="s">
        <v>989</v>
      </c>
    </row>
    <row r="2068" spans="1:11">
      <c r="A2068" s="66" t="s">
        <v>158</v>
      </c>
      <c r="B2068" s="107">
        <v>-8.1503461658159253</v>
      </c>
      <c r="C2068" s="107">
        <v>4.8387186459150078</v>
      </c>
      <c r="D2068" s="107">
        <v>1.8377941679428744</v>
      </c>
      <c r="E2068" s="107">
        <v>-69.260127558507719</v>
      </c>
      <c r="F2068" s="109">
        <v>3.1804155158149605</v>
      </c>
      <c r="G2068" s="107">
        <v>-12.812923822760858</v>
      </c>
      <c r="H2068" s="107">
        <v>-2.6099779436030701</v>
      </c>
      <c r="I2068" s="107">
        <v>-26.940173100269917</v>
      </c>
      <c r="J2068" s="107">
        <v>-64.595913281549414</v>
      </c>
      <c r="K2068" s="107">
        <v>-15.596069178109905</v>
      </c>
    </row>
    <row r="2069" spans="1:11">
      <c r="A2069" s="853" t="s">
        <v>159</v>
      </c>
      <c r="B2069" s="107">
        <v>4.2702837316436426</v>
      </c>
      <c r="C2069" s="107">
        <v>5.4176714080052646</v>
      </c>
      <c r="D2069" s="107">
        <v>3.6434202258869952</v>
      </c>
      <c r="E2069" s="107">
        <v>8.5832022534640284</v>
      </c>
      <c r="F2069" s="109">
        <v>4.5728522759495682</v>
      </c>
      <c r="G2069" s="107">
        <v>-3.6476134650252456</v>
      </c>
      <c r="H2069" s="107">
        <v>6.5495895428631323</v>
      </c>
      <c r="I2069" s="107">
        <v>5.8915173395973186</v>
      </c>
      <c r="J2069" s="107">
        <v>12.88688049979536</v>
      </c>
      <c r="K2069" s="107">
        <v>12.801806520099168</v>
      </c>
    </row>
    <row r="2070" spans="1:11">
      <c r="A2070" s="66" t="s">
        <v>693</v>
      </c>
      <c r="B2070" s="107" t="s">
        <v>989</v>
      </c>
      <c r="C2070" s="107" t="s">
        <v>989</v>
      </c>
      <c r="D2070" s="107" t="s">
        <v>989</v>
      </c>
      <c r="E2070" s="107" t="s">
        <v>989</v>
      </c>
      <c r="F2070" s="109" t="s">
        <v>989</v>
      </c>
      <c r="G2070" s="107">
        <v>6.692556634304192</v>
      </c>
      <c r="H2070" s="107">
        <v>5.781363746663426</v>
      </c>
      <c r="I2070" s="107">
        <v>3.9341629867523098</v>
      </c>
      <c r="J2070" s="107">
        <v>2.1354080450256552</v>
      </c>
      <c r="K2070" s="107">
        <v>2.8849270664505822</v>
      </c>
    </row>
    <row r="2071" spans="1:11">
      <c r="A2071" s="66" t="s">
        <v>924</v>
      </c>
      <c r="B2071" s="107">
        <v>546.6471295669121</v>
      </c>
      <c r="C2071" s="107">
        <v>-5.842566445271502</v>
      </c>
      <c r="D2071" s="107">
        <v>-1.2954638332652202</v>
      </c>
      <c r="E2071" s="107">
        <v>6.8792926574568591</v>
      </c>
      <c r="F2071" s="109">
        <v>13.060891572799171</v>
      </c>
      <c r="G2071" s="107">
        <v>-2.1358974650364071</v>
      </c>
      <c r="H2071" s="107">
        <v>10.765257690999208</v>
      </c>
      <c r="I2071" s="107">
        <v>-1.9061283563402975</v>
      </c>
      <c r="J2071" s="107">
        <v>10.056978139481521</v>
      </c>
      <c r="K2071" s="107">
        <v>16.079872091119118</v>
      </c>
    </row>
    <row r="2072" spans="1:11">
      <c r="A2072" s="66" t="s">
        <v>119</v>
      </c>
      <c r="B2072" s="107" t="s">
        <v>989</v>
      </c>
      <c r="C2072" s="107" t="s">
        <v>989</v>
      </c>
      <c r="D2072" s="107" t="s">
        <v>989</v>
      </c>
      <c r="E2072" s="107" t="s">
        <v>989</v>
      </c>
      <c r="F2072" s="109" t="s">
        <v>989</v>
      </c>
      <c r="G2072" s="107">
        <v>-11.98881917136676</v>
      </c>
      <c r="H2072" s="107">
        <v>-4.4686674135941189</v>
      </c>
      <c r="I2072" s="107">
        <v>-3.1686418376945413</v>
      </c>
      <c r="J2072" s="107">
        <v>-3.4992161421863677</v>
      </c>
      <c r="K2072" s="107">
        <v>0.86957302866041974</v>
      </c>
    </row>
    <row r="2073" spans="1:11">
      <c r="A2073" s="66" t="s">
        <v>4</v>
      </c>
      <c r="B2073" s="107" t="s">
        <v>989</v>
      </c>
      <c r="C2073" s="107" t="s">
        <v>989</v>
      </c>
      <c r="D2073" s="107" t="s">
        <v>989</v>
      </c>
      <c r="E2073" s="107" t="s">
        <v>989</v>
      </c>
      <c r="F2073" s="109" t="s">
        <v>989</v>
      </c>
      <c r="G2073" s="107">
        <v>-3.8458696615930377</v>
      </c>
      <c r="H2073" s="107">
        <v>-0.18442386752219875</v>
      </c>
      <c r="I2073" s="107">
        <v>2.8600023095577187</v>
      </c>
      <c r="J2073" s="107">
        <v>-3.1135394057331012</v>
      </c>
      <c r="K2073" s="107" t="s">
        <v>989</v>
      </c>
    </row>
    <row r="2074" spans="1:11">
      <c r="A2074" s="66" t="s">
        <v>871</v>
      </c>
      <c r="B2074" s="107" t="s">
        <v>989</v>
      </c>
      <c r="C2074" s="107" t="s">
        <v>989</v>
      </c>
      <c r="D2074" s="107" t="s">
        <v>989</v>
      </c>
      <c r="E2074" s="107" t="s">
        <v>989</v>
      </c>
      <c r="F2074" s="109" t="s">
        <v>989</v>
      </c>
      <c r="G2074" s="107">
        <v>4.7638351371164234</v>
      </c>
      <c r="H2074" s="107">
        <v>-4.8366884030763284</v>
      </c>
      <c r="I2074" s="107">
        <v>-12.225170129627383</v>
      </c>
      <c r="J2074" s="107">
        <v>-9.5084960306507256</v>
      </c>
      <c r="K2074" s="107">
        <v>0.83873852137148486</v>
      </c>
    </row>
    <row r="2075" spans="1:11">
      <c r="A2075" s="66" t="s">
        <v>872</v>
      </c>
      <c r="B2075" s="107" t="s">
        <v>989</v>
      </c>
      <c r="C2075" s="107" t="s">
        <v>989</v>
      </c>
      <c r="D2075" s="107" t="s">
        <v>989</v>
      </c>
      <c r="E2075" s="107" t="s">
        <v>989</v>
      </c>
      <c r="F2075" s="109" t="s">
        <v>989</v>
      </c>
      <c r="G2075" s="107">
        <v>10.06044767939358</v>
      </c>
      <c r="H2075" s="107">
        <v>2.9159727433732074</v>
      </c>
      <c r="I2075" s="107">
        <v>2.0427453166934173</v>
      </c>
      <c r="J2075" s="107">
        <v>10.282713302006009</v>
      </c>
      <c r="K2075" s="107">
        <v>3.8097931853877665</v>
      </c>
    </row>
    <row r="2076" spans="1:11">
      <c r="A2076" s="66" t="s">
        <v>5</v>
      </c>
      <c r="B2076" s="108" t="s">
        <v>989</v>
      </c>
      <c r="C2076" s="108" t="s">
        <v>989</v>
      </c>
      <c r="D2076" s="108" t="s">
        <v>989</v>
      </c>
      <c r="E2076" s="108" t="s">
        <v>989</v>
      </c>
      <c r="F2076" s="206">
        <v>-5.5225187779066047</v>
      </c>
      <c r="G2076" s="107">
        <v>2.856112244475395</v>
      </c>
      <c r="H2076" s="107">
        <v>-2.7121374150954614</v>
      </c>
      <c r="I2076" s="107">
        <v>1.9128926980793937</v>
      </c>
      <c r="J2076" s="107">
        <v>-44.81380631400063</v>
      </c>
      <c r="K2076" s="107">
        <v>0.32977230326161067</v>
      </c>
    </row>
    <row r="2077" spans="1:11">
      <c r="A2077" s="66" t="s">
        <v>873</v>
      </c>
      <c r="B2077" s="108" t="s">
        <v>989</v>
      </c>
      <c r="C2077" s="108" t="s">
        <v>989</v>
      </c>
      <c r="D2077" s="108" t="s">
        <v>989</v>
      </c>
      <c r="E2077" s="108" t="s">
        <v>989</v>
      </c>
      <c r="F2077" s="206" t="s">
        <v>989</v>
      </c>
      <c r="G2077" s="107">
        <v>49.549012904327029</v>
      </c>
      <c r="H2077" s="107">
        <v>49.626858345931126</v>
      </c>
      <c r="I2077" s="107">
        <v>29.828549824586759</v>
      </c>
      <c r="J2077" s="107">
        <v>8.8136072158472967</v>
      </c>
      <c r="K2077" s="107">
        <v>-7.234145233509115</v>
      </c>
    </row>
    <row r="2078" spans="1:11">
      <c r="A2078" s="66" t="s">
        <v>874</v>
      </c>
      <c r="B2078" s="108" t="s">
        <v>989</v>
      </c>
      <c r="C2078" s="108" t="s">
        <v>989</v>
      </c>
      <c r="D2078" s="108" t="s">
        <v>989</v>
      </c>
      <c r="E2078" s="108" t="s">
        <v>989</v>
      </c>
      <c r="F2078" s="206" t="s">
        <v>989</v>
      </c>
      <c r="G2078" s="107" t="s">
        <v>989</v>
      </c>
      <c r="H2078" s="107" t="s">
        <v>989</v>
      </c>
      <c r="I2078" s="107" t="s">
        <v>989</v>
      </c>
      <c r="J2078" s="107" t="s">
        <v>989</v>
      </c>
      <c r="K2078" s="107" t="s">
        <v>989</v>
      </c>
    </row>
    <row r="2079" spans="1:11">
      <c r="A2079" s="66" t="s">
        <v>6</v>
      </c>
      <c r="B2079" s="107" t="s">
        <v>989</v>
      </c>
      <c r="C2079" s="107" t="s">
        <v>989</v>
      </c>
      <c r="D2079" s="107" t="s">
        <v>989</v>
      </c>
      <c r="E2079" s="107" t="s">
        <v>989</v>
      </c>
      <c r="F2079" s="109" t="s">
        <v>989</v>
      </c>
      <c r="G2079" s="108">
        <v>-1.8802138687595948</v>
      </c>
      <c r="H2079" s="108">
        <v>4.3225343603889854</v>
      </c>
      <c r="I2079" s="108">
        <v>20.71825637345821</v>
      </c>
      <c r="J2079" s="108">
        <v>3.0787679332776596</v>
      </c>
      <c r="K2079" s="108">
        <v>-1.3227043189105281</v>
      </c>
    </row>
    <row r="2080" spans="1:11">
      <c r="A2080" s="66" t="s">
        <v>875</v>
      </c>
      <c r="B2080" s="107" t="s">
        <v>989</v>
      </c>
      <c r="C2080" s="107" t="s">
        <v>989</v>
      </c>
      <c r="D2080" s="107" t="s">
        <v>989</v>
      </c>
      <c r="E2080" s="107" t="s">
        <v>989</v>
      </c>
      <c r="F2080" s="109" t="s">
        <v>989</v>
      </c>
      <c r="G2080" s="108" t="s">
        <v>989</v>
      </c>
      <c r="H2080" s="108" t="s">
        <v>989</v>
      </c>
      <c r="I2080" s="108" t="s">
        <v>989</v>
      </c>
      <c r="J2080" s="108" t="s">
        <v>989</v>
      </c>
      <c r="K2080" s="108" t="s">
        <v>989</v>
      </c>
    </row>
    <row r="2081" spans="1:11">
      <c r="A2081" s="66" t="s">
        <v>7</v>
      </c>
      <c r="B2081" s="108">
        <v>-2.0895522388059695</v>
      </c>
      <c r="C2081" s="108">
        <v>8.0792682926829293</v>
      </c>
      <c r="D2081" s="108">
        <v>-2.961918194640345</v>
      </c>
      <c r="E2081" s="108">
        <v>2.0348837209302362</v>
      </c>
      <c r="F2081" s="206">
        <v>176.6397435897436</v>
      </c>
      <c r="G2081" s="108">
        <v>0.55705134156531777</v>
      </c>
      <c r="H2081" s="108">
        <v>-0.35084479734096563</v>
      </c>
      <c r="I2081" s="108">
        <v>-2.3533771889187372</v>
      </c>
      <c r="J2081" s="108">
        <v>-4.374229053989942</v>
      </c>
      <c r="K2081" s="108">
        <v>-14.301895217305027</v>
      </c>
    </row>
    <row r="2082" spans="1:11">
      <c r="A2082" s="66" t="s">
        <v>8</v>
      </c>
      <c r="B2082" s="107" t="s">
        <v>989</v>
      </c>
      <c r="C2082" s="107" t="s">
        <v>989</v>
      </c>
      <c r="D2082" s="107" t="s">
        <v>989</v>
      </c>
      <c r="E2082" s="107" t="s">
        <v>989</v>
      </c>
      <c r="F2082" s="109" t="s">
        <v>989</v>
      </c>
      <c r="G2082" s="108">
        <v>7.1455002239663612</v>
      </c>
      <c r="H2082" s="108">
        <v>4.8076923076923128</v>
      </c>
      <c r="I2082" s="108">
        <v>6.6006486186503954</v>
      </c>
      <c r="J2082" s="108">
        <v>-2.2555192216962006</v>
      </c>
      <c r="K2082" s="108">
        <v>3.0623861945453301</v>
      </c>
    </row>
    <row r="2083" spans="1:11">
      <c r="A2083" s="66" t="s">
        <v>876</v>
      </c>
      <c r="B2083" s="107" t="s">
        <v>989</v>
      </c>
      <c r="C2083" s="107" t="s">
        <v>989</v>
      </c>
      <c r="D2083" s="107" t="s">
        <v>989</v>
      </c>
      <c r="E2083" s="107" t="s">
        <v>989</v>
      </c>
      <c r="F2083" s="109" t="s">
        <v>989</v>
      </c>
      <c r="G2083" s="108">
        <v>9.3804271408773019</v>
      </c>
      <c r="H2083" s="108">
        <v>5.8046963395767426</v>
      </c>
      <c r="I2083" s="108">
        <v>4.5877336317291073</v>
      </c>
      <c r="J2083" s="108">
        <v>0.30030850060387415</v>
      </c>
      <c r="K2083" s="108">
        <v>2.1215627813414795</v>
      </c>
    </row>
    <row r="2084" spans="1:11">
      <c r="A2084" s="66" t="s">
        <v>9</v>
      </c>
      <c r="B2084" s="108">
        <v>-8.7806908031627273</v>
      </c>
      <c r="C2084" s="108">
        <v>6.0218978102189791</v>
      </c>
      <c r="D2084" s="108">
        <v>-2.6678141135972444</v>
      </c>
      <c r="E2084" s="108">
        <v>-4.9513704686118487</v>
      </c>
      <c r="F2084" s="206" t="s">
        <v>989</v>
      </c>
      <c r="G2084" s="108">
        <v>-2.0107552022445629</v>
      </c>
      <c r="H2084" s="108">
        <v>3.5974524163500554</v>
      </c>
      <c r="I2084" s="108">
        <v>-1.9152064915047062</v>
      </c>
      <c r="J2084" s="108">
        <v>2.82684874101371</v>
      </c>
      <c r="K2084" s="108">
        <v>3.5940766244488609</v>
      </c>
    </row>
    <row r="2085" spans="1:11">
      <c r="A2085" s="66" t="s">
        <v>176</v>
      </c>
      <c r="B2085" s="108" t="s">
        <v>989</v>
      </c>
      <c r="C2085" s="108" t="s">
        <v>989</v>
      </c>
      <c r="D2085" s="108" t="s">
        <v>989</v>
      </c>
      <c r="E2085" s="108" t="s">
        <v>989</v>
      </c>
      <c r="F2085" s="206" t="s">
        <v>989</v>
      </c>
      <c r="G2085" s="108">
        <v>2.0879505424005629</v>
      </c>
      <c r="H2085" s="108">
        <v>3.4734917733089565</v>
      </c>
      <c r="I2085" s="108">
        <v>1.3030035335689139</v>
      </c>
      <c r="J2085" s="108">
        <v>3.0194026596904289</v>
      </c>
      <c r="K2085" s="108" t="s">
        <v>989</v>
      </c>
    </row>
    <row r="2086" spans="1:11" ht="14.25">
      <c r="A2086" s="86" t="s">
        <v>1291</v>
      </c>
      <c r="B2086" s="216">
        <v>-1.6765671333221821</v>
      </c>
      <c r="C2086" s="216">
        <v>4.9768272117390433</v>
      </c>
      <c r="D2086" s="216">
        <v>2.0261946435403022</v>
      </c>
      <c r="E2086" s="216">
        <v>-30.107262776351774</v>
      </c>
      <c r="F2086" s="218">
        <v>10.067879363162803</v>
      </c>
      <c r="G2086" s="219">
        <v>3.3067524433677331</v>
      </c>
      <c r="H2086" s="219">
        <v>4.026010403428848</v>
      </c>
      <c r="I2086" s="219">
        <v>3.6493274725395874</v>
      </c>
      <c r="J2086" s="219">
        <v>2.8511094168443218</v>
      </c>
      <c r="K2086" s="219">
        <v>0.83702666985383534</v>
      </c>
    </row>
    <row r="2087" spans="1:11" ht="14.25" customHeight="1">
      <c r="A2087" s="954" t="s">
        <v>334</v>
      </c>
      <c r="B2087" s="955"/>
      <c r="C2087" s="955"/>
      <c r="D2087" s="955"/>
      <c r="E2087" s="955"/>
      <c r="F2087" s="955"/>
      <c r="G2087" s="955"/>
      <c r="H2087" s="955"/>
      <c r="I2087" s="955"/>
      <c r="J2087" s="955"/>
      <c r="K2087" s="955"/>
    </row>
    <row r="2088" spans="1:11" ht="14.25" customHeight="1">
      <c r="A2088" s="960" t="s">
        <v>1093</v>
      </c>
      <c r="B2088" s="961"/>
      <c r="C2088" s="961"/>
      <c r="D2088" s="961"/>
      <c r="E2088" s="961"/>
      <c r="F2088" s="961"/>
      <c r="G2088" s="961"/>
      <c r="H2088" s="961"/>
      <c r="I2088" s="961"/>
      <c r="J2088" s="961"/>
      <c r="K2088" s="961"/>
    </row>
    <row r="2089" spans="1:11">
      <c r="A2089" s="62"/>
      <c r="B2089" s="92"/>
      <c r="C2089" s="92"/>
      <c r="D2089" s="92"/>
      <c r="E2089" s="92"/>
      <c r="F2089" s="92"/>
      <c r="G2089" s="92"/>
      <c r="H2089" s="92"/>
      <c r="I2089" s="92"/>
      <c r="J2089" s="92"/>
      <c r="K2089" s="93"/>
    </row>
    <row r="2090" spans="1:11">
      <c r="A2090" s="62"/>
      <c r="B2090" s="92"/>
      <c r="C2090" s="92"/>
      <c r="D2090" s="92"/>
      <c r="E2090" s="92"/>
      <c r="F2090" s="92"/>
      <c r="G2090" s="92"/>
      <c r="H2090" s="92"/>
      <c r="I2090" s="92"/>
      <c r="J2090" s="92"/>
      <c r="K2090" s="93"/>
    </row>
    <row r="2091" spans="1:11">
      <c r="A2091" s="62"/>
      <c r="B2091" s="92"/>
      <c r="C2091" s="92"/>
      <c r="D2091" s="92"/>
      <c r="E2091" s="92"/>
      <c r="F2091" s="92"/>
      <c r="G2091" s="92"/>
      <c r="H2091" s="92"/>
      <c r="I2091" s="92"/>
      <c r="J2091" s="92"/>
      <c r="K2091" s="93"/>
    </row>
    <row r="2092" spans="1:11">
      <c r="A2092" s="62"/>
      <c r="B2092" s="92"/>
      <c r="C2092" s="92"/>
      <c r="D2092" s="92"/>
      <c r="E2092" s="92"/>
      <c r="F2092" s="92"/>
      <c r="G2092" s="92"/>
      <c r="H2092" s="92"/>
      <c r="I2092" s="92"/>
      <c r="J2092" s="92"/>
      <c r="K2092" s="93"/>
    </row>
    <row r="2093" spans="1:11">
      <c r="A2093" s="953" t="s">
        <v>720</v>
      </c>
      <c r="B2093" s="953"/>
      <c r="C2093" s="953"/>
      <c r="D2093" s="953"/>
      <c r="E2093" s="953"/>
      <c r="F2093" s="953"/>
      <c r="G2093" s="953"/>
      <c r="H2093" s="953"/>
      <c r="I2093" s="953"/>
      <c r="J2093" s="953"/>
      <c r="K2093" s="953"/>
    </row>
    <row r="2094" spans="1:11" ht="15">
      <c r="A2094" s="962" t="s">
        <v>353</v>
      </c>
      <c r="B2094" s="963"/>
      <c r="C2094" s="963"/>
      <c r="D2094" s="963"/>
      <c r="E2094" s="963"/>
      <c r="F2094" s="963"/>
      <c r="G2094" s="963"/>
      <c r="H2094" s="963"/>
      <c r="I2094" s="963"/>
      <c r="J2094" s="963"/>
      <c r="K2094" s="963"/>
    </row>
    <row r="2095" spans="1:11" ht="14.25">
      <c r="A2095" s="64" t="s">
        <v>671</v>
      </c>
      <c r="B2095" s="92"/>
      <c r="C2095" s="92"/>
      <c r="D2095" s="92"/>
      <c r="E2095" s="92"/>
      <c r="F2095" s="92"/>
      <c r="G2095" s="92"/>
      <c r="H2095" s="92"/>
      <c r="I2095" s="92"/>
      <c r="J2095" s="92"/>
      <c r="K2095" s="93"/>
    </row>
    <row r="2096" spans="1:11">
      <c r="A2096" s="61"/>
      <c r="B2096" s="253"/>
      <c r="C2096" s="253"/>
      <c r="D2096" s="253"/>
      <c r="E2096" s="253"/>
      <c r="F2096" s="253"/>
      <c r="G2096" s="253"/>
      <c r="H2096" s="253"/>
      <c r="I2096" s="253"/>
      <c r="J2096" s="253"/>
      <c r="K2096" s="253"/>
    </row>
    <row r="2097" spans="1:11" ht="15" customHeight="1">
      <c r="A2097" s="63"/>
      <c r="B2097" s="925" t="s">
        <v>947</v>
      </c>
      <c r="C2097" s="925"/>
      <c r="D2097" s="925"/>
      <c r="E2097" s="925"/>
      <c r="F2097" s="926"/>
      <c r="G2097" s="925" t="s">
        <v>480</v>
      </c>
      <c r="H2097" s="925"/>
      <c r="I2097" s="925"/>
      <c r="J2097" s="925"/>
      <c r="K2097" s="925"/>
    </row>
    <row r="2098" spans="1:11">
      <c r="A2098" s="67"/>
      <c r="B2098" s="231">
        <v>40544</v>
      </c>
      <c r="C2098" s="231">
        <v>40909</v>
      </c>
      <c r="D2098" s="231">
        <v>41275</v>
      </c>
      <c r="E2098" s="231">
        <v>41640</v>
      </c>
      <c r="F2098" s="232">
        <v>42005</v>
      </c>
      <c r="G2098" s="231">
        <v>40544</v>
      </c>
      <c r="H2098" s="231">
        <v>40909</v>
      </c>
      <c r="I2098" s="231">
        <v>41275</v>
      </c>
      <c r="J2098" s="231">
        <v>41640</v>
      </c>
      <c r="K2098" s="231">
        <v>42005</v>
      </c>
    </row>
    <row r="2099" spans="1:11">
      <c r="A2099" s="63" t="s">
        <v>33</v>
      </c>
      <c r="B2099" s="95">
        <v>2.6361885603931698</v>
      </c>
      <c r="C2099" s="95">
        <v>2.678430818190578</v>
      </c>
      <c r="D2099" s="95">
        <v>2.7222893355692293</v>
      </c>
      <c r="E2099" s="95">
        <v>2.752716532112284</v>
      </c>
      <c r="F2099" s="220">
        <v>2.7916320574782181</v>
      </c>
      <c r="G2099" s="95" t="s">
        <v>381</v>
      </c>
      <c r="H2099" s="95" t="s">
        <v>381</v>
      </c>
      <c r="I2099" s="95" t="s">
        <v>381</v>
      </c>
      <c r="J2099" s="95" t="s">
        <v>381</v>
      </c>
      <c r="K2099" s="95" t="s">
        <v>381</v>
      </c>
    </row>
    <row r="2100" spans="1:11">
      <c r="A2100" s="66" t="s">
        <v>495</v>
      </c>
      <c r="B2100" s="95">
        <v>1.8222980506467481</v>
      </c>
      <c r="C2100" s="95">
        <v>1.8678377058078524</v>
      </c>
      <c r="D2100" s="95">
        <v>1.8047127420081044</v>
      </c>
      <c r="E2100" s="95">
        <v>1.9177683965223626</v>
      </c>
      <c r="F2100" s="220">
        <v>1.9409619275825345</v>
      </c>
      <c r="G2100" s="95">
        <v>1.1337766441974859</v>
      </c>
      <c r="H2100" s="95">
        <v>1.1769174959290754</v>
      </c>
      <c r="I2100" s="95">
        <v>1.212156506078343</v>
      </c>
      <c r="J2100" s="95">
        <v>0.95736147709957864</v>
      </c>
      <c r="K2100" s="95">
        <v>0.42809948526801556</v>
      </c>
    </row>
    <row r="2101" spans="1:11">
      <c r="A2101" s="66" t="s">
        <v>497</v>
      </c>
      <c r="B2101" s="95">
        <v>1.6451987446426943</v>
      </c>
      <c r="C2101" s="95">
        <v>1.6841459760596249</v>
      </c>
      <c r="D2101" s="95">
        <v>1.7319124357718076</v>
      </c>
      <c r="E2101" s="95">
        <v>1.7272137506595717</v>
      </c>
      <c r="F2101" s="220">
        <v>1.7116987724360542</v>
      </c>
      <c r="G2101" s="95">
        <v>1.1436436771127795E-2</v>
      </c>
      <c r="H2101" s="95">
        <v>1.3303927325654346E-2</v>
      </c>
      <c r="I2101" s="95">
        <v>1.1159708716132529E-2</v>
      </c>
      <c r="J2101" s="95">
        <v>1.3179472638238904E-2</v>
      </c>
      <c r="K2101" s="95">
        <v>1.1913063041032915E-2</v>
      </c>
    </row>
    <row r="2102" spans="1:11">
      <c r="A2102" s="66" t="s">
        <v>496</v>
      </c>
      <c r="B2102" s="95" t="s">
        <v>989</v>
      </c>
      <c r="C2102" s="95" t="s">
        <v>989</v>
      </c>
      <c r="D2102" s="95" t="s">
        <v>989</v>
      </c>
      <c r="E2102" s="95" t="s">
        <v>989</v>
      </c>
      <c r="F2102" s="220" t="s">
        <v>989</v>
      </c>
      <c r="G2102" s="95" t="s">
        <v>989</v>
      </c>
      <c r="H2102" s="95" t="s">
        <v>989</v>
      </c>
      <c r="I2102" s="95" t="s">
        <v>989</v>
      </c>
      <c r="J2102" s="96" t="s">
        <v>989</v>
      </c>
      <c r="K2102" s="96" t="s">
        <v>989</v>
      </c>
    </row>
    <row r="2103" spans="1:11">
      <c r="A2103" s="66" t="s">
        <v>498</v>
      </c>
      <c r="B2103" s="95">
        <v>2.1887778016105686</v>
      </c>
      <c r="C2103" s="95">
        <v>2.6100760140025403</v>
      </c>
      <c r="D2103" s="95">
        <v>3.0968110897172081</v>
      </c>
      <c r="E2103" s="95">
        <v>3.6084562128057787</v>
      </c>
      <c r="F2103" s="220" t="s">
        <v>989</v>
      </c>
      <c r="G2103" s="95" t="s">
        <v>381</v>
      </c>
      <c r="H2103" s="95" t="s">
        <v>381</v>
      </c>
      <c r="I2103" s="95" t="s">
        <v>381</v>
      </c>
      <c r="J2103" s="96" t="s">
        <v>381</v>
      </c>
      <c r="K2103" s="96" t="s">
        <v>381</v>
      </c>
    </row>
    <row r="2104" spans="1:11">
      <c r="A2104" s="66" t="s">
        <v>158</v>
      </c>
      <c r="B2104" s="96">
        <v>1.4282238724600897</v>
      </c>
      <c r="C2104" s="96">
        <v>1.4194785779749344</v>
      </c>
      <c r="D2104" s="96">
        <v>1.3449804038010906</v>
      </c>
      <c r="E2104" s="96">
        <v>1.2965938057941713</v>
      </c>
      <c r="F2104" s="221">
        <v>1.2116997070921414</v>
      </c>
      <c r="G2104" s="95">
        <v>0.50958945627365881</v>
      </c>
      <c r="H2104" s="96">
        <v>0.40958080487769999</v>
      </c>
      <c r="I2104" s="96">
        <v>0.35235765995987223</v>
      </c>
      <c r="J2104" s="96">
        <v>0.21492631101972581</v>
      </c>
      <c r="K2104" s="96">
        <v>4.5639748792877778E-2</v>
      </c>
    </row>
    <row r="2105" spans="1:11">
      <c r="A2105" s="853" t="s">
        <v>159</v>
      </c>
      <c r="B2105" s="96">
        <v>1.6530744191840547</v>
      </c>
      <c r="C2105" s="96">
        <v>1.6828405739437493</v>
      </c>
      <c r="D2105" s="96">
        <v>1.7015982565781316</v>
      </c>
      <c r="E2105" s="96">
        <v>1.7935068965091436</v>
      </c>
      <c r="F2105" s="221">
        <v>1.7957045702182881</v>
      </c>
      <c r="G2105" s="96">
        <v>1.2022403986297101</v>
      </c>
      <c r="H2105" s="96">
        <v>1.2183873622957748</v>
      </c>
      <c r="I2105" s="96">
        <v>1.2271133224214468</v>
      </c>
      <c r="J2105" s="96">
        <v>1.1714639615721816</v>
      </c>
      <c r="K2105" s="96">
        <v>1.1189023028611305</v>
      </c>
    </row>
    <row r="2106" spans="1:11">
      <c r="A2106" s="66" t="s">
        <v>693</v>
      </c>
      <c r="B2106" s="96" t="s">
        <v>989</v>
      </c>
      <c r="C2106" s="96" t="s">
        <v>989</v>
      </c>
      <c r="D2106" s="96" t="s">
        <v>989</v>
      </c>
      <c r="E2106" s="96" t="s">
        <v>989</v>
      </c>
      <c r="F2106" s="221" t="s">
        <v>989</v>
      </c>
      <c r="G2106" s="96" t="s">
        <v>989</v>
      </c>
      <c r="H2106" s="96" t="s">
        <v>989</v>
      </c>
      <c r="I2106" s="96" t="s">
        <v>989</v>
      </c>
      <c r="J2106" s="96" t="s">
        <v>989</v>
      </c>
      <c r="K2106" s="96" t="s">
        <v>989</v>
      </c>
    </row>
    <row r="2107" spans="1:11">
      <c r="A2107" s="66" t="s">
        <v>924</v>
      </c>
      <c r="B2107" s="96">
        <v>0.24659271880199668</v>
      </c>
      <c r="C2107" s="96">
        <v>0.2885714683648315</v>
      </c>
      <c r="D2107" s="96">
        <v>0.33579729034874289</v>
      </c>
      <c r="E2107" s="96">
        <v>0.45384914601420673</v>
      </c>
      <c r="F2107" s="221">
        <v>0.53535047700701477</v>
      </c>
      <c r="G2107" s="96">
        <v>8.7371871880199663E-3</v>
      </c>
      <c r="H2107" s="96">
        <v>1.0225527526705011E-2</v>
      </c>
      <c r="I2107" s="96">
        <v>7.8138491484184905E-3</v>
      </c>
      <c r="J2107" s="96">
        <v>1.3787355958958169E-2</v>
      </c>
      <c r="K2107" s="96">
        <v>4.7824941543257983E-2</v>
      </c>
    </row>
    <row r="2108" spans="1:11">
      <c r="A2108" s="66" t="s">
        <v>119</v>
      </c>
      <c r="B2108" s="96">
        <v>0.89309445648029018</v>
      </c>
      <c r="C2108" s="96">
        <v>1.0024029683795785</v>
      </c>
      <c r="D2108" s="96">
        <v>1.0929324405663785</v>
      </c>
      <c r="E2108" s="96">
        <v>1.1686462083112759</v>
      </c>
      <c r="F2108" s="221">
        <v>1.269623732234741</v>
      </c>
      <c r="G2108" s="96">
        <v>0.23806509413800761</v>
      </c>
      <c r="H2108" s="96">
        <v>0.31392994757754844</v>
      </c>
      <c r="I2108" s="95">
        <v>0.35875532899679946</v>
      </c>
      <c r="J2108" s="96">
        <v>0.37380833112758072</v>
      </c>
      <c r="K2108" s="96">
        <v>0.41652760543339784</v>
      </c>
    </row>
    <row r="2109" spans="1:11">
      <c r="A2109" s="66" t="s">
        <v>4</v>
      </c>
      <c r="B2109" s="96">
        <v>2.7590982715044712</v>
      </c>
      <c r="C2109" s="96">
        <v>2.834568482139356</v>
      </c>
      <c r="D2109" s="96">
        <v>2.8035004477682288</v>
      </c>
      <c r="E2109" s="96">
        <v>2.6533840088760887</v>
      </c>
      <c r="F2109" s="221">
        <v>2.6534497679175515</v>
      </c>
      <c r="G2109" s="96">
        <v>1.3690795702626779</v>
      </c>
      <c r="H2109" s="96">
        <v>1.5697290514841391</v>
      </c>
      <c r="I2109" s="96">
        <v>1.804160316737105</v>
      </c>
      <c r="J2109" s="96">
        <v>2.0770913497478025</v>
      </c>
      <c r="K2109" s="96">
        <v>2.3799386358272363</v>
      </c>
    </row>
    <row r="2110" spans="1:11">
      <c r="A2110" s="66" t="s">
        <v>871</v>
      </c>
      <c r="B2110" s="96" t="s">
        <v>989</v>
      </c>
      <c r="C2110" s="96" t="s">
        <v>989</v>
      </c>
      <c r="D2110" s="96" t="s">
        <v>989</v>
      </c>
      <c r="E2110" s="96" t="s">
        <v>989</v>
      </c>
      <c r="F2110" s="221" t="s">
        <v>989</v>
      </c>
      <c r="G2110" s="96">
        <v>0.36839705308054888</v>
      </c>
      <c r="H2110" s="96">
        <v>0.42868458423522821</v>
      </c>
      <c r="I2110" s="96">
        <v>0.47319770267701278</v>
      </c>
      <c r="J2110" s="96">
        <v>0.52050226920914866</v>
      </c>
      <c r="K2110" s="96">
        <v>0.54128659624440745</v>
      </c>
    </row>
    <row r="2111" spans="1:11">
      <c r="A2111" s="66" t="s">
        <v>872</v>
      </c>
      <c r="B2111" s="96">
        <v>1.0132317986571506</v>
      </c>
      <c r="C2111" s="96">
        <v>1.1995554261792638</v>
      </c>
      <c r="D2111" s="96">
        <v>1.2986920203867913</v>
      </c>
      <c r="E2111" s="96">
        <v>1.3716563230177006</v>
      </c>
      <c r="F2111" s="221">
        <v>1.4244254533030727</v>
      </c>
      <c r="G2111" s="96" t="s">
        <v>989</v>
      </c>
      <c r="H2111" s="96" t="s">
        <v>989</v>
      </c>
      <c r="I2111" s="96" t="s">
        <v>989</v>
      </c>
      <c r="J2111" s="96" t="s">
        <v>989</v>
      </c>
      <c r="K2111" s="96" t="s">
        <v>989</v>
      </c>
    </row>
    <row r="2112" spans="1:11">
      <c r="A2112" s="66" t="s">
        <v>5</v>
      </c>
      <c r="B2112" s="95">
        <v>1.8241732784954179</v>
      </c>
      <c r="C2112" s="95">
        <v>1.8210582986406434</v>
      </c>
      <c r="D2112" s="95">
        <v>1.8125198837428458</v>
      </c>
      <c r="E2112" s="95">
        <v>1.8952372567329212</v>
      </c>
      <c r="F2112" s="220">
        <v>1.9117831613446126</v>
      </c>
      <c r="G2112" s="95">
        <v>1.4381373609918739</v>
      </c>
      <c r="H2112" s="95">
        <v>1.4507292776459704</v>
      </c>
      <c r="I2112" s="95">
        <v>1.4565587287101607</v>
      </c>
      <c r="J2112" s="95">
        <v>1.5281848014584907</v>
      </c>
      <c r="K2112" s="95">
        <v>0.55266273971389346</v>
      </c>
    </row>
    <row r="2113" spans="1:11">
      <c r="A2113" s="66" t="s">
        <v>873</v>
      </c>
      <c r="B2113" s="95">
        <v>1.4001717952131107</v>
      </c>
      <c r="C2113" s="95">
        <v>1.6727978290149181</v>
      </c>
      <c r="D2113" s="95">
        <v>1.7321357958892527</v>
      </c>
      <c r="E2113" s="95">
        <v>1.93643145598665</v>
      </c>
      <c r="F2113" s="220">
        <v>1.9545224987672807</v>
      </c>
      <c r="G2113" s="95">
        <v>0.26071277805940096</v>
      </c>
      <c r="H2113" s="95">
        <v>0.3355558694717084</v>
      </c>
      <c r="I2113" s="95">
        <v>0.21678507030267061</v>
      </c>
      <c r="J2113" s="95">
        <v>0.35343965373383396</v>
      </c>
      <c r="K2113" s="95">
        <v>0.28855779331829151</v>
      </c>
    </row>
    <row r="2114" spans="1:11">
      <c r="A2114" s="66" t="s">
        <v>874</v>
      </c>
      <c r="B2114" s="95">
        <v>0.50260130309195805</v>
      </c>
      <c r="C2114" s="95">
        <v>0.56310169631723916</v>
      </c>
      <c r="D2114" s="95">
        <v>0.5938018098922353</v>
      </c>
      <c r="E2114" s="95">
        <v>0.66785906899087177</v>
      </c>
      <c r="F2114" s="220">
        <v>0.72411902644180504</v>
      </c>
      <c r="G2114" s="95" t="s">
        <v>381</v>
      </c>
      <c r="H2114" s="95" t="s">
        <v>381</v>
      </c>
      <c r="I2114" s="95" t="s">
        <v>381</v>
      </c>
      <c r="J2114" s="95" t="s">
        <v>381</v>
      </c>
      <c r="K2114" s="95" t="s">
        <v>381</v>
      </c>
    </row>
    <row r="2115" spans="1:11">
      <c r="A2115" s="66" t="s">
        <v>6</v>
      </c>
      <c r="B2115" s="95">
        <v>1.9686421682098763</v>
      </c>
      <c r="C2115" s="95">
        <v>1.9927708960843373</v>
      </c>
      <c r="D2115" s="95">
        <v>2.0201989257269863</v>
      </c>
      <c r="E2115" s="95">
        <v>1.9636521023765994</v>
      </c>
      <c r="F2115" s="220">
        <v>1.8571226738934055</v>
      </c>
      <c r="G2115" s="95">
        <v>3.9426201774691356</v>
      </c>
      <c r="H2115" s="95">
        <v>3.7312402108433731</v>
      </c>
      <c r="I2115" s="95">
        <v>4.2770146323393217</v>
      </c>
      <c r="J2115" s="95">
        <v>5.3714107861060327</v>
      </c>
      <c r="K2115" s="95">
        <v>6.2712308943089417</v>
      </c>
    </row>
    <row r="2116" spans="1:11">
      <c r="A2116" s="66" t="s">
        <v>875</v>
      </c>
      <c r="B2116" s="95" t="s">
        <v>989</v>
      </c>
      <c r="C2116" s="95" t="s">
        <v>989</v>
      </c>
      <c r="D2116" s="95" t="s">
        <v>989</v>
      </c>
      <c r="E2116" s="95" t="s">
        <v>989</v>
      </c>
      <c r="F2116" s="220" t="s">
        <v>989</v>
      </c>
      <c r="G2116" s="95" t="s">
        <v>989</v>
      </c>
      <c r="H2116" s="95" t="s">
        <v>989</v>
      </c>
      <c r="I2116" s="95" t="s">
        <v>989</v>
      </c>
      <c r="J2116" s="95" t="s">
        <v>989</v>
      </c>
      <c r="K2116" s="95" t="s">
        <v>989</v>
      </c>
    </row>
    <row r="2117" spans="1:11">
      <c r="A2117" s="66" t="s">
        <v>7</v>
      </c>
      <c r="B2117" s="95">
        <v>1.2546262028127313</v>
      </c>
      <c r="C2117" s="95">
        <v>1.2639428631446274</v>
      </c>
      <c r="D2117" s="95">
        <v>1.3120899718837864</v>
      </c>
      <c r="E2117" s="95">
        <v>1.3669346526489383</v>
      </c>
      <c r="F2117" s="220">
        <v>1.1174814742477857</v>
      </c>
      <c r="G2117" s="95" t="s">
        <v>381</v>
      </c>
      <c r="H2117" s="95" t="s">
        <v>381</v>
      </c>
      <c r="I2117" s="95" t="s">
        <v>381</v>
      </c>
      <c r="J2117" s="95" t="s">
        <v>381</v>
      </c>
      <c r="K2117" s="96">
        <v>1.2409683182964763E-2</v>
      </c>
    </row>
    <row r="2118" spans="1:11">
      <c r="A2118" s="66" t="s">
        <v>8</v>
      </c>
      <c r="B2118" s="95">
        <v>1.7760350841716799</v>
      </c>
      <c r="C2118" s="95">
        <v>1.8285677128272848</v>
      </c>
      <c r="D2118" s="95">
        <v>1.8837112994245517</v>
      </c>
      <c r="E2118" s="95" t="s">
        <v>989</v>
      </c>
      <c r="F2118" s="220" t="s">
        <v>989</v>
      </c>
      <c r="G2118" s="95">
        <v>0.38003639856427884</v>
      </c>
      <c r="H2118" s="95">
        <v>0.19166272762059108</v>
      </c>
      <c r="I2118" s="95">
        <v>2.7567109841952687E-2</v>
      </c>
      <c r="J2118" s="95">
        <v>0.26054477844333318</v>
      </c>
      <c r="K2118" s="95">
        <v>0.27432266009852219</v>
      </c>
    </row>
    <row r="2119" spans="1:11">
      <c r="A2119" s="66" t="s">
        <v>876</v>
      </c>
      <c r="B2119" s="95">
        <v>1.70029078504602</v>
      </c>
      <c r="C2119" s="95">
        <v>1.8371147414010776</v>
      </c>
      <c r="D2119" s="95">
        <v>1.9596875295756249</v>
      </c>
      <c r="E2119" s="95">
        <v>2.0081711128555759</v>
      </c>
      <c r="F2119" s="220">
        <v>2.1482288787781383</v>
      </c>
      <c r="G2119" s="95" t="s">
        <v>381</v>
      </c>
      <c r="H2119" s="95" t="s">
        <v>381</v>
      </c>
      <c r="I2119" s="95" t="s">
        <v>381</v>
      </c>
      <c r="J2119" s="95" t="s">
        <v>381</v>
      </c>
      <c r="K2119" s="95" t="s">
        <v>381</v>
      </c>
    </row>
    <row r="2120" spans="1:11">
      <c r="A2120" s="66" t="s">
        <v>9</v>
      </c>
      <c r="B2120" s="95">
        <v>2.6088330568065099</v>
      </c>
      <c r="C2120" s="95">
        <v>2.6527431127854957</v>
      </c>
      <c r="D2120" s="95">
        <v>2.7391039840264564</v>
      </c>
      <c r="E2120" s="95">
        <v>2.7689985603046576</v>
      </c>
      <c r="F2120" s="220">
        <v>2.6974351098141605</v>
      </c>
      <c r="G2120" s="95" t="s">
        <v>989</v>
      </c>
      <c r="H2120" s="95" t="s">
        <v>989</v>
      </c>
      <c r="I2120" s="95" t="s">
        <v>989</v>
      </c>
      <c r="J2120" s="95" t="s">
        <v>989</v>
      </c>
      <c r="K2120" s="95" t="s">
        <v>989</v>
      </c>
    </row>
    <row r="2121" spans="1:11">
      <c r="A2121" s="66" t="s">
        <v>176</v>
      </c>
      <c r="B2121" s="95">
        <v>2.5842314382730707</v>
      </c>
      <c r="C2121" s="95">
        <v>2.6360896410661598</v>
      </c>
      <c r="D2121" s="95">
        <v>2.6732757829873242</v>
      </c>
      <c r="E2121" s="95">
        <v>2.7325185094439783</v>
      </c>
      <c r="F2121" s="220" t="s">
        <v>989</v>
      </c>
      <c r="G2121" s="96" t="s">
        <v>989</v>
      </c>
      <c r="H2121" s="96" t="s">
        <v>989</v>
      </c>
      <c r="I2121" s="96" t="s">
        <v>989</v>
      </c>
      <c r="J2121" s="96" t="s">
        <v>989</v>
      </c>
      <c r="K2121" s="96" t="s">
        <v>989</v>
      </c>
    </row>
    <row r="2122" spans="1:11" ht="14.25">
      <c r="A2122" s="86" t="s">
        <v>1285</v>
      </c>
      <c r="B2122" s="222">
        <v>1.4862253149806139</v>
      </c>
      <c r="C2122" s="222">
        <v>1.6716278193314458</v>
      </c>
      <c r="D2122" s="222">
        <v>1.8646370091385638</v>
      </c>
      <c r="E2122" s="222">
        <v>2.0808023551454551</v>
      </c>
      <c r="F2122" s="223">
        <v>1.1340868625958027</v>
      </c>
      <c r="G2122" s="222">
        <v>0.22743605909914544</v>
      </c>
      <c r="H2122" s="222">
        <v>0.24547264740141997</v>
      </c>
      <c r="I2122" s="222">
        <v>0.2503057495539634</v>
      </c>
      <c r="J2122" s="222">
        <v>0.27487130683089511</v>
      </c>
      <c r="K2122" s="222">
        <v>0.292880035931183</v>
      </c>
    </row>
    <row r="2123" spans="1:11">
      <c r="A2123" s="87"/>
      <c r="B2123" s="251"/>
      <c r="C2123" s="251"/>
      <c r="D2123" s="251"/>
      <c r="E2123" s="251"/>
      <c r="F2123" s="251"/>
      <c r="G2123" s="251"/>
      <c r="H2123" s="251"/>
      <c r="I2123" s="251"/>
      <c r="J2123" s="251"/>
      <c r="K2123" s="251"/>
    </row>
    <row r="2124" spans="1:11">
      <c r="A2124" s="62"/>
      <c r="B2124" s="92"/>
      <c r="C2124" s="92"/>
      <c r="D2124" s="92"/>
      <c r="E2124" s="92"/>
      <c r="F2124" s="92"/>
      <c r="G2124" s="92"/>
      <c r="H2124" s="92"/>
      <c r="I2124" s="92"/>
      <c r="J2124" s="92"/>
      <c r="K2124" s="93"/>
    </row>
    <row r="2125" spans="1:11">
      <c r="A2125" s="62"/>
      <c r="B2125" s="92"/>
      <c r="C2125" s="92"/>
      <c r="D2125" s="92"/>
      <c r="E2125" s="92"/>
      <c r="F2125" s="92"/>
      <c r="G2125" s="92"/>
      <c r="H2125" s="92"/>
      <c r="I2125" s="92"/>
      <c r="J2125" s="92"/>
      <c r="K2125" s="93"/>
    </row>
    <row r="2126" spans="1:11" ht="12.75" customHeight="1">
      <c r="A2126" s="953" t="s">
        <v>721</v>
      </c>
      <c r="B2126" s="953"/>
      <c r="C2126" s="953"/>
      <c r="D2126" s="953"/>
      <c r="E2126" s="953"/>
      <c r="F2126" s="953"/>
      <c r="G2126" s="953"/>
      <c r="H2126" s="953"/>
      <c r="I2126" s="953"/>
      <c r="J2126" s="953"/>
      <c r="K2126" s="953"/>
    </row>
    <row r="2127" spans="1:11">
      <c r="A2127" s="62"/>
      <c r="B2127" s="92"/>
      <c r="C2127" s="92"/>
      <c r="D2127" s="92"/>
      <c r="E2127" s="92"/>
      <c r="F2127" s="92"/>
      <c r="G2127" s="92"/>
      <c r="H2127" s="92"/>
      <c r="I2127" s="92"/>
      <c r="J2127" s="92"/>
      <c r="K2127" s="93"/>
    </row>
    <row r="2128" spans="1:11" ht="15" customHeight="1">
      <c r="A2128" s="63"/>
      <c r="B2128" s="925" t="s">
        <v>189</v>
      </c>
      <c r="C2128" s="925"/>
      <c r="D2128" s="925"/>
      <c r="E2128" s="925"/>
      <c r="F2128" s="926"/>
      <c r="G2128" s="958" t="s">
        <v>945</v>
      </c>
      <c r="H2128" s="958"/>
      <c r="I2128" s="958"/>
      <c r="J2128" s="958"/>
      <c r="K2128" s="958"/>
    </row>
    <row r="2129" spans="1:11">
      <c r="A2129" s="67"/>
      <c r="B2129" s="231">
        <v>40544</v>
      </c>
      <c r="C2129" s="231">
        <v>40909</v>
      </c>
      <c r="D2129" s="231">
        <v>41275</v>
      </c>
      <c r="E2129" s="231">
        <v>41640</v>
      </c>
      <c r="F2129" s="232">
        <v>42005</v>
      </c>
      <c r="G2129" s="231">
        <v>40544</v>
      </c>
      <c r="H2129" s="231">
        <v>40909</v>
      </c>
      <c r="I2129" s="231">
        <v>41275</v>
      </c>
      <c r="J2129" s="231">
        <v>41640</v>
      </c>
      <c r="K2129" s="231">
        <v>42005</v>
      </c>
    </row>
    <row r="2130" spans="1:11">
      <c r="A2130" s="63" t="s">
        <v>33</v>
      </c>
      <c r="B2130" s="95">
        <v>2.6361885603931698</v>
      </c>
      <c r="C2130" s="95">
        <v>2.678430818190578</v>
      </c>
      <c r="D2130" s="95">
        <v>2.7222893355692297</v>
      </c>
      <c r="E2130" s="95">
        <v>2.752716532112284</v>
      </c>
      <c r="F2130" s="220">
        <v>2.7916320574782181</v>
      </c>
      <c r="G2130" s="207">
        <v>1.6634595458386405</v>
      </c>
      <c r="H2130" s="207">
        <v>1.7115091229688351</v>
      </c>
      <c r="I2130" s="207">
        <v>1.731483653030808</v>
      </c>
      <c r="J2130" s="207">
        <v>1.7556370576822258</v>
      </c>
      <c r="K2130" s="207">
        <v>1.7926841096556749</v>
      </c>
    </row>
    <row r="2131" spans="1:11">
      <c r="A2131" s="66" t="s">
        <v>495</v>
      </c>
      <c r="B2131" s="95">
        <v>1.8222980506467479</v>
      </c>
      <c r="C2131" s="95">
        <v>1.8678377058078524</v>
      </c>
      <c r="D2131" s="95">
        <v>1.8047127420081044</v>
      </c>
      <c r="E2131" s="95">
        <v>1.806392757909832</v>
      </c>
      <c r="F2131" s="220">
        <v>0.64430395811146601</v>
      </c>
      <c r="G2131" s="207">
        <v>1.4307673528875933</v>
      </c>
      <c r="H2131" s="207">
        <v>1.46524108919848</v>
      </c>
      <c r="I2131" s="207">
        <v>1.4123728050427735</v>
      </c>
      <c r="J2131" s="207">
        <v>1.4541075557945684</v>
      </c>
      <c r="K2131" s="207">
        <v>0.15106372026979054</v>
      </c>
    </row>
    <row r="2132" spans="1:11">
      <c r="A2132" s="66" t="s">
        <v>497</v>
      </c>
      <c r="B2132" s="95">
        <v>2.0696604456062491</v>
      </c>
      <c r="C2132" s="95">
        <v>2.1936622901452982</v>
      </c>
      <c r="D2132" s="95">
        <v>2.247332549082028</v>
      </c>
      <c r="E2132" s="95">
        <v>2.3388771445338112</v>
      </c>
      <c r="F2132" s="220">
        <v>2.3601320095857581</v>
      </c>
      <c r="G2132" s="207">
        <v>1.2890393325025076</v>
      </c>
      <c r="H2132" s="207">
        <v>1.4243574443524303</v>
      </c>
      <c r="I2132" s="207">
        <v>1.4485491516655806</v>
      </c>
      <c r="J2132" s="207">
        <v>1.5446057016613817</v>
      </c>
      <c r="K2132" s="207">
        <v>1.552087783048858</v>
      </c>
    </row>
    <row r="2133" spans="1:11">
      <c r="A2133" s="66" t="s">
        <v>496</v>
      </c>
      <c r="B2133" s="95">
        <v>2.9763121255984437</v>
      </c>
      <c r="C2133" s="95">
        <v>2.9407013051575874</v>
      </c>
      <c r="D2133" s="95">
        <v>2.9920291170222328</v>
      </c>
      <c r="E2133" s="95">
        <v>2.8617244577460199</v>
      </c>
      <c r="F2133" s="220">
        <v>2.7038478411680877</v>
      </c>
      <c r="G2133" s="207">
        <v>0.67924268463645465</v>
      </c>
      <c r="H2133" s="207">
        <v>0.68013732433688401</v>
      </c>
      <c r="I2133" s="207">
        <v>0.6808660328207482</v>
      </c>
      <c r="J2133" s="207">
        <v>0.70429386205011613</v>
      </c>
      <c r="K2133" s="207">
        <v>0.69224565054276976</v>
      </c>
    </row>
    <row r="2134" spans="1:11">
      <c r="A2134" s="66" t="s">
        <v>498</v>
      </c>
      <c r="B2134" s="95">
        <v>2.1887778016105686</v>
      </c>
      <c r="C2134" s="95">
        <v>2.6100760140025407</v>
      </c>
      <c r="D2134" s="95">
        <v>3.0968110897172081</v>
      </c>
      <c r="E2134" s="95">
        <v>3.6084562128057787</v>
      </c>
      <c r="F2134" s="220" t="s">
        <v>989</v>
      </c>
      <c r="G2134" s="207">
        <v>1.9769108494452068</v>
      </c>
      <c r="H2134" s="207">
        <v>2.3655520302206732</v>
      </c>
      <c r="I2134" s="207">
        <v>2.8096157784114291</v>
      </c>
      <c r="J2134" s="207">
        <v>3.2757406413124532</v>
      </c>
      <c r="K2134" s="207" t="s">
        <v>989</v>
      </c>
    </row>
    <row r="2135" spans="1:11">
      <c r="A2135" s="66" t="s">
        <v>158</v>
      </c>
      <c r="B2135" s="96">
        <v>1.2783143343795333</v>
      </c>
      <c r="C2135" s="96">
        <v>1.2616718924767234</v>
      </c>
      <c r="D2135" s="96">
        <v>1.2540682680188724</v>
      </c>
      <c r="E2135" s="96">
        <v>1.2265007151794047</v>
      </c>
      <c r="F2135" s="221">
        <v>1.1661001206346395</v>
      </c>
      <c r="G2135" s="202">
        <v>1.0640354578691396</v>
      </c>
      <c r="H2135" s="202">
        <v>1.2279014741611061</v>
      </c>
      <c r="I2135" s="202">
        <v>1.2214620916151961</v>
      </c>
      <c r="J2135" s="202">
        <v>0.63274896620215448</v>
      </c>
      <c r="K2135" s="202">
        <v>0.65511088615918245</v>
      </c>
    </row>
    <row r="2136" spans="1:11">
      <c r="A2136" s="853" t="s">
        <v>159</v>
      </c>
      <c r="B2136" s="96">
        <v>1.6206369604484583</v>
      </c>
      <c r="C2136" s="96">
        <v>1.6560338945117252</v>
      </c>
      <c r="D2136" s="96">
        <v>1.6597478610222454</v>
      </c>
      <c r="E2136" s="96">
        <v>1.6725073533951569</v>
      </c>
      <c r="F2136" s="221">
        <v>1.6999279636635201</v>
      </c>
      <c r="G2136" s="202">
        <v>1.2950155714730613</v>
      </c>
      <c r="H2136" s="202">
        <v>1.312929139830403</v>
      </c>
      <c r="I2136" s="202">
        <v>1.304085211913796</v>
      </c>
      <c r="J2136" s="202">
        <v>1.2858508575873948</v>
      </c>
      <c r="K2136" s="202">
        <v>1.2946077300718648</v>
      </c>
    </row>
    <row r="2137" spans="1:11">
      <c r="A2137" s="66" t="s">
        <v>693</v>
      </c>
      <c r="B2137" s="96">
        <v>2.3176424273100498</v>
      </c>
      <c r="C2137" s="96">
        <v>2.4292620404296517</v>
      </c>
      <c r="D2137" s="96">
        <v>2.50948516990224</v>
      </c>
      <c r="E2137" s="96">
        <v>2.5473061308745613</v>
      </c>
      <c r="F2137" s="221">
        <v>2.599934469200524</v>
      </c>
      <c r="G2137" s="202" t="s">
        <v>989</v>
      </c>
      <c r="H2137" s="202" t="s">
        <v>989</v>
      </c>
      <c r="I2137" s="202" t="s">
        <v>989</v>
      </c>
      <c r="J2137" s="202" t="s">
        <v>989</v>
      </c>
      <c r="K2137" s="202" t="s">
        <v>989</v>
      </c>
    </row>
    <row r="2138" spans="1:11">
      <c r="A2138" s="66" t="s">
        <v>924</v>
      </c>
      <c r="B2138" s="96">
        <v>0.24659271880199662</v>
      </c>
      <c r="C2138" s="96">
        <v>0.2885714683648315</v>
      </c>
      <c r="D2138" s="96">
        <v>0.33579729034874289</v>
      </c>
      <c r="E2138" s="96">
        <v>0.45384914601420673</v>
      </c>
      <c r="F2138" s="221">
        <v>0.53535047700701477</v>
      </c>
      <c r="G2138" s="202">
        <v>0.2315165049916805</v>
      </c>
      <c r="H2138" s="202">
        <v>0.27214192276088739</v>
      </c>
      <c r="I2138" s="202">
        <v>0.31988786536901864</v>
      </c>
      <c r="J2138" s="202">
        <v>0.43682048382004734</v>
      </c>
      <c r="K2138" s="202">
        <v>0.51584106936866714</v>
      </c>
    </row>
    <row r="2139" spans="1:11">
      <c r="A2139" s="66" t="s">
        <v>119</v>
      </c>
      <c r="B2139" s="96">
        <v>1.1289895951625675</v>
      </c>
      <c r="C2139" s="96">
        <v>1.1382700424054224</v>
      </c>
      <c r="D2139" s="96">
        <v>1.1919737649388333</v>
      </c>
      <c r="E2139" s="96">
        <v>1.2182722505293806</v>
      </c>
      <c r="F2139" s="221">
        <v>1.2765180920236263</v>
      </c>
      <c r="G2139" s="202">
        <v>0.62941041489446392</v>
      </c>
      <c r="H2139" s="202">
        <v>0.66291371999065074</v>
      </c>
      <c r="I2139" s="202">
        <v>0.73417711156957888</v>
      </c>
      <c r="J2139" s="202">
        <v>0.77812648888300684</v>
      </c>
      <c r="K2139" s="202">
        <v>0.83249352260882514</v>
      </c>
    </row>
    <row r="2140" spans="1:11">
      <c r="A2140" s="66" t="s">
        <v>4</v>
      </c>
      <c r="B2140" s="96">
        <v>5.2838441615349101</v>
      </c>
      <c r="C2140" s="96">
        <v>5.3075324471630783</v>
      </c>
      <c r="D2140" s="96">
        <v>5.3828025577778131</v>
      </c>
      <c r="E2140" s="96">
        <v>5.33430907359757</v>
      </c>
      <c r="F2140" s="221" t="s">
        <v>989</v>
      </c>
      <c r="G2140" s="202">
        <v>3.2472867549824334</v>
      </c>
      <c r="H2140" s="202">
        <v>3.2702035054699445</v>
      </c>
      <c r="I2140" s="202">
        <v>3.2836336784552782</v>
      </c>
      <c r="J2140" s="202">
        <v>3.2970578283484024</v>
      </c>
      <c r="K2140" s="202">
        <v>3.3120918889151127</v>
      </c>
    </row>
    <row r="2141" spans="1:11">
      <c r="A2141" s="66" t="s">
        <v>871</v>
      </c>
      <c r="B2141" s="96">
        <v>5.2954903068415389</v>
      </c>
      <c r="C2141" s="96">
        <v>5.2916846125727117</v>
      </c>
      <c r="D2141" s="96">
        <v>5.0040995292103574</v>
      </c>
      <c r="E2141" s="96">
        <v>4.8860041819409048</v>
      </c>
      <c r="F2141" s="221">
        <v>4.9849687392853541</v>
      </c>
      <c r="G2141" s="202">
        <v>2.8418931390148221</v>
      </c>
      <c r="H2141" s="202">
        <v>2.967266567383485</v>
      </c>
      <c r="I2141" s="202">
        <v>2.972589524634262</v>
      </c>
      <c r="J2141" s="202">
        <v>3.0551080334733758</v>
      </c>
      <c r="K2141" s="202">
        <v>3.1457591015042463</v>
      </c>
    </row>
    <row r="2142" spans="1:11">
      <c r="A2142" s="66" t="s">
        <v>872</v>
      </c>
      <c r="B2142" s="96">
        <v>1.0132317986571506</v>
      </c>
      <c r="C2142" s="96">
        <v>1.1995554261792638</v>
      </c>
      <c r="D2142" s="96">
        <v>1.2986920203867913</v>
      </c>
      <c r="E2142" s="96">
        <v>1.3716563230177006</v>
      </c>
      <c r="F2142" s="221">
        <v>1.4244254533030727</v>
      </c>
      <c r="G2142" s="202">
        <v>0.78669445123486625</v>
      </c>
      <c r="H2142" s="202">
        <v>0.98139120982694161</v>
      </c>
      <c r="I2142" s="202">
        <v>1.0786455669948862</v>
      </c>
      <c r="J2142" s="202">
        <v>1.1317023819529659</v>
      </c>
      <c r="K2142" s="202">
        <v>1.1780365825562682</v>
      </c>
    </row>
    <row r="2143" spans="1:11">
      <c r="A2143" s="66" t="s">
        <v>5</v>
      </c>
      <c r="B2143" s="95">
        <v>1.8241732784954177</v>
      </c>
      <c r="C2143" s="95">
        <v>1.8210582986406434</v>
      </c>
      <c r="D2143" s="95">
        <v>1.8125198837428458</v>
      </c>
      <c r="E2143" s="95">
        <v>1.868635985000074</v>
      </c>
      <c r="F2143" s="220">
        <v>1.8870135376529815</v>
      </c>
      <c r="G2143" s="207">
        <v>1.4641476431010041</v>
      </c>
      <c r="H2143" s="207">
        <v>1.4720217855171076</v>
      </c>
      <c r="I2143" s="207">
        <v>1.4578140679092562</v>
      </c>
      <c r="J2143" s="207">
        <v>1.5164525471712096</v>
      </c>
      <c r="K2143" s="207">
        <v>1.5442395736451275</v>
      </c>
    </row>
    <row r="2144" spans="1:11">
      <c r="A2144" s="66" t="s">
        <v>873</v>
      </c>
      <c r="B2144" s="95">
        <v>1.1394590171537098</v>
      </c>
      <c r="C2144" s="95">
        <v>1.3372419595432097</v>
      </c>
      <c r="D2144" s="95">
        <v>1.5153507255865821</v>
      </c>
      <c r="E2144" s="95">
        <v>1.582991802252816</v>
      </c>
      <c r="F2144" s="220">
        <v>1.665964705448989</v>
      </c>
      <c r="G2144" s="207">
        <v>1.0343547967063162</v>
      </c>
      <c r="H2144" s="207">
        <v>1.1802422751609249</v>
      </c>
      <c r="I2144" s="207">
        <v>1.311953908588219</v>
      </c>
      <c r="J2144" s="207">
        <v>1.3621500695313586</v>
      </c>
      <c r="K2144" s="207">
        <v>1.4647175693941337</v>
      </c>
    </row>
    <row r="2145" spans="1:11">
      <c r="A2145" s="66" t="s">
        <v>874</v>
      </c>
      <c r="B2145" s="95">
        <v>0.50260130309195805</v>
      </c>
      <c r="C2145" s="95">
        <v>0.56310169631723916</v>
      </c>
      <c r="D2145" s="95">
        <v>0.5938018098922353</v>
      </c>
      <c r="E2145" s="95">
        <v>0.66785906899087177</v>
      </c>
      <c r="F2145" s="220">
        <v>0.72411902644180504</v>
      </c>
      <c r="G2145" s="207">
        <v>0.50260130309195805</v>
      </c>
      <c r="H2145" s="207">
        <v>0.56310169631723916</v>
      </c>
      <c r="I2145" s="207">
        <v>0.5938018098922353</v>
      </c>
      <c r="J2145" s="207">
        <v>0.66785906899087177</v>
      </c>
      <c r="K2145" s="207">
        <v>0.72411902644180504</v>
      </c>
    </row>
    <row r="2146" spans="1:11">
      <c r="A2146" s="66" t="s">
        <v>6</v>
      </c>
      <c r="B2146" s="95">
        <v>3.3921147762345671</v>
      </c>
      <c r="C2146" s="95">
        <v>3.4419903990963854</v>
      </c>
      <c r="D2146" s="95">
        <v>3.7414802741248376</v>
      </c>
      <c r="E2146" s="95">
        <v>3.7148978062157219</v>
      </c>
      <c r="F2146" s="220">
        <v>3.5649109304426374</v>
      </c>
      <c r="G2146" s="207">
        <v>1.9686421682098763</v>
      </c>
      <c r="H2146" s="207">
        <v>1.9927708960843373</v>
      </c>
      <c r="I2146" s="207">
        <v>2.0201989257269863</v>
      </c>
      <c r="J2146" s="207">
        <v>1.9636521023765994</v>
      </c>
      <c r="K2146" s="207">
        <v>1.8571226738934055</v>
      </c>
    </row>
    <row r="2147" spans="1:11">
      <c r="A2147" s="66" t="s">
        <v>875</v>
      </c>
      <c r="B2147" s="95" t="s">
        <v>989</v>
      </c>
      <c r="C2147" s="95" t="s">
        <v>989</v>
      </c>
      <c r="D2147" s="95" t="s">
        <v>989</v>
      </c>
      <c r="E2147" s="95" t="s">
        <v>989</v>
      </c>
      <c r="F2147" s="220" t="s">
        <v>989</v>
      </c>
      <c r="G2147" s="207" t="s">
        <v>989</v>
      </c>
      <c r="H2147" s="207" t="s">
        <v>989</v>
      </c>
      <c r="I2147" s="207" t="s">
        <v>989</v>
      </c>
      <c r="J2147" s="207" t="s">
        <v>989</v>
      </c>
      <c r="K2147" s="207" t="s">
        <v>989</v>
      </c>
    </row>
    <row r="2148" spans="1:11">
      <c r="A2148" s="66" t="s">
        <v>7</v>
      </c>
      <c r="B2148" s="95">
        <v>2.3060167072010147</v>
      </c>
      <c r="C2148" s="95">
        <v>2.3207646255645411</v>
      </c>
      <c r="D2148" s="95">
        <v>2.2876184525669063</v>
      </c>
      <c r="E2148" s="95">
        <v>2.2778808493094207</v>
      </c>
      <c r="F2148" s="220">
        <v>2.1326107751108334</v>
      </c>
      <c r="G2148" s="207">
        <v>1.0913608966902821</v>
      </c>
      <c r="H2148" s="207">
        <v>1.1126982459825647</v>
      </c>
      <c r="I2148" s="207">
        <v>1.1185046339685514</v>
      </c>
      <c r="J2148" s="207">
        <v>1.1667697381983098</v>
      </c>
      <c r="K2148" s="207">
        <v>1.0587454066925273</v>
      </c>
    </row>
    <row r="2149" spans="1:11">
      <c r="A2149" s="66" t="s">
        <v>8</v>
      </c>
      <c r="B2149" s="95">
        <v>1.7769956018401496</v>
      </c>
      <c r="C2149" s="95">
        <v>1.8296056202059308</v>
      </c>
      <c r="D2149" s="95">
        <v>1.8858993615061777</v>
      </c>
      <c r="E2149" s="95">
        <v>1.931608018415734</v>
      </c>
      <c r="F2149" s="220">
        <v>1.9624641408287451</v>
      </c>
      <c r="G2149" s="207">
        <v>1.0816819169910521</v>
      </c>
      <c r="H2149" s="207">
        <v>1.1085601098431135</v>
      </c>
      <c r="I2149" s="207">
        <v>1.1260484464141123</v>
      </c>
      <c r="J2149" s="207">
        <v>1.1979022183143742</v>
      </c>
      <c r="K2149" s="207">
        <v>1.2148487153482082</v>
      </c>
    </row>
    <row r="2150" spans="1:11">
      <c r="A2150" s="66" t="s">
        <v>876</v>
      </c>
      <c r="B2150" s="95">
        <v>1.7830985405825781</v>
      </c>
      <c r="C2150" s="95">
        <v>1.9252971912925083</v>
      </c>
      <c r="D2150" s="95">
        <v>2.0477963883277086</v>
      </c>
      <c r="E2150" s="95">
        <v>2.0917360843114716</v>
      </c>
      <c r="F2150" s="220">
        <v>2.166584843613915</v>
      </c>
      <c r="G2150" s="207">
        <v>1.0957608163420105</v>
      </c>
      <c r="H2150" s="207">
        <v>1.2067459850257414</v>
      </c>
      <c r="I2150" s="207">
        <v>1.306478996206285</v>
      </c>
      <c r="J2150" s="207">
        <v>1.3580307142059895</v>
      </c>
      <c r="K2150" s="207">
        <v>1.4272587134439261</v>
      </c>
    </row>
    <row r="2151" spans="1:11">
      <c r="A2151" s="66" t="s">
        <v>9</v>
      </c>
      <c r="B2151" s="95">
        <v>2.2596191830607566</v>
      </c>
      <c r="C2151" s="95">
        <v>2.3125343379640531</v>
      </c>
      <c r="D2151" s="95">
        <v>2.3915546126727607</v>
      </c>
      <c r="E2151" s="95">
        <v>2.3954672817623108</v>
      </c>
      <c r="F2151" s="220">
        <v>2.4232375979112271</v>
      </c>
      <c r="G2151" s="207">
        <v>1.3640673145295092</v>
      </c>
      <c r="H2151" s="207">
        <v>1.3900478769327369</v>
      </c>
      <c r="I2151" s="207">
        <v>1.4926683929741367</v>
      </c>
      <c r="J2151" s="207">
        <v>1.4809201665712028</v>
      </c>
      <c r="K2151" s="207">
        <v>1.5174934725848563</v>
      </c>
    </row>
    <row r="2152" spans="1:11">
      <c r="A2152" s="66" t="s">
        <v>176</v>
      </c>
      <c r="B2152" s="95">
        <v>3.726787811876167</v>
      </c>
      <c r="C2152" s="95">
        <v>3.8117206267483121</v>
      </c>
      <c r="D2152" s="95">
        <v>3.8383065141129098</v>
      </c>
      <c r="E2152" s="95">
        <v>3.9161177442508421</v>
      </c>
      <c r="F2152" s="220" t="s">
        <v>989</v>
      </c>
      <c r="G2152" s="207">
        <v>0.917896412501364</v>
      </c>
      <c r="H2152" s="207">
        <v>0.92648642448880758</v>
      </c>
      <c r="I2152" s="207">
        <v>0.93632662615577811</v>
      </c>
      <c r="J2152" s="207">
        <v>0.94738197775411404</v>
      </c>
      <c r="K2152" s="207" t="s">
        <v>989</v>
      </c>
    </row>
    <row r="2153" spans="1:11" ht="14.25">
      <c r="A2153" s="86" t="s">
        <v>1285</v>
      </c>
      <c r="B2153" s="222">
        <v>1.7316284829803643</v>
      </c>
      <c r="C2153" s="222">
        <v>1.9126795151943121</v>
      </c>
      <c r="D2153" s="222">
        <v>2.1047478222187657</v>
      </c>
      <c r="E2153" s="222">
        <v>2.3127488506387781</v>
      </c>
      <c r="F2153" s="223">
        <v>1.1963104067252353</v>
      </c>
      <c r="G2153" s="224">
        <v>1.2091003300942083</v>
      </c>
      <c r="H2153" s="224">
        <v>1.3769664713092791</v>
      </c>
      <c r="I2153" s="224">
        <v>1.5523360865478948</v>
      </c>
      <c r="J2153" s="224">
        <v>1.7388714192499568</v>
      </c>
      <c r="K2153" s="224">
        <v>1.019822251440456</v>
      </c>
    </row>
    <row r="2154" spans="1:11">
      <c r="A2154" s="62"/>
      <c r="B2154" s="92"/>
      <c r="C2154" s="92"/>
      <c r="D2154" s="92"/>
      <c r="E2154" s="92"/>
      <c r="F2154" s="92"/>
      <c r="G2154" s="92"/>
      <c r="H2154" s="92"/>
      <c r="I2154" s="92"/>
      <c r="J2154" s="92"/>
      <c r="K2154" s="93"/>
    </row>
    <row r="2155" spans="1:11">
      <c r="A2155" s="62"/>
      <c r="B2155" s="92"/>
      <c r="C2155" s="92"/>
      <c r="D2155" s="92"/>
      <c r="E2155" s="92"/>
      <c r="F2155" s="92"/>
      <c r="G2155" s="92"/>
      <c r="H2155" s="92"/>
      <c r="I2155" s="92"/>
      <c r="J2155" s="92"/>
      <c r="K2155" s="93"/>
    </row>
    <row r="2156" spans="1:11">
      <c r="A2156" s="62"/>
      <c r="B2156" s="92"/>
      <c r="C2156" s="92"/>
      <c r="D2156" s="92"/>
      <c r="E2156" s="92"/>
      <c r="F2156" s="92"/>
      <c r="G2156" s="92"/>
      <c r="H2156" s="92"/>
      <c r="I2156" s="92"/>
      <c r="J2156" s="92"/>
      <c r="K2156" s="93"/>
    </row>
    <row r="2157" spans="1:11">
      <c r="A2157" s="62"/>
      <c r="B2157" s="92"/>
      <c r="C2157" s="92"/>
      <c r="D2157" s="92"/>
      <c r="E2157" s="92"/>
      <c r="F2157" s="92"/>
      <c r="G2157" s="92"/>
      <c r="H2157" s="92"/>
      <c r="I2157" s="92"/>
      <c r="J2157" s="92"/>
      <c r="K2157" s="93"/>
    </row>
    <row r="2158" spans="1:11" ht="12.75" customHeight="1">
      <c r="A2158" s="953" t="s">
        <v>721</v>
      </c>
      <c r="B2158" s="953"/>
      <c r="C2158" s="953"/>
      <c r="D2158" s="953"/>
      <c r="E2158" s="953"/>
      <c r="F2158" s="953"/>
      <c r="G2158" s="953"/>
      <c r="H2158" s="953"/>
      <c r="I2158" s="953"/>
      <c r="J2158" s="953"/>
      <c r="K2158" s="953"/>
    </row>
    <row r="2159" spans="1:11">
      <c r="A2159" s="62"/>
      <c r="B2159" s="92"/>
      <c r="C2159" s="92"/>
      <c r="D2159" s="92"/>
      <c r="E2159" s="92"/>
      <c r="F2159" s="92"/>
      <c r="G2159" s="92"/>
      <c r="H2159" s="92"/>
      <c r="I2159" s="92"/>
      <c r="J2159" s="92"/>
      <c r="K2159" s="93"/>
    </row>
    <row r="2160" spans="1:11" ht="15" customHeight="1">
      <c r="A2160" s="63"/>
      <c r="B2160" s="958" t="s">
        <v>295</v>
      </c>
      <c r="C2160" s="958"/>
      <c r="D2160" s="958"/>
      <c r="E2160" s="958"/>
      <c r="F2160" s="959"/>
      <c r="G2160" s="958" t="s">
        <v>296</v>
      </c>
      <c r="H2160" s="958"/>
      <c r="I2160" s="958"/>
      <c r="J2160" s="958"/>
      <c r="K2160" s="958"/>
    </row>
    <row r="2161" spans="1:11">
      <c r="A2161" s="67"/>
      <c r="B2161" s="231">
        <v>40544</v>
      </c>
      <c r="C2161" s="231">
        <v>40909</v>
      </c>
      <c r="D2161" s="231">
        <v>41275</v>
      </c>
      <c r="E2161" s="231">
        <v>41640</v>
      </c>
      <c r="F2161" s="232">
        <v>42005</v>
      </c>
      <c r="G2161" s="231">
        <v>40544</v>
      </c>
      <c r="H2161" s="231">
        <v>40909</v>
      </c>
      <c r="I2161" s="231">
        <v>41275</v>
      </c>
      <c r="J2161" s="231">
        <v>41640</v>
      </c>
      <c r="K2161" s="231">
        <v>42005</v>
      </c>
    </row>
    <row r="2162" spans="1:11">
      <c r="A2162" s="63" t="s">
        <v>33</v>
      </c>
      <c r="B2162" s="207" t="s">
        <v>989</v>
      </c>
      <c r="C2162" s="207" t="s">
        <v>989</v>
      </c>
      <c r="D2162" s="207" t="s">
        <v>989</v>
      </c>
      <c r="E2162" s="207" t="s">
        <v>989</v>
      </c>
      <c r="F2162" s="208" t="s">
        <v>989</v>
      </c>
      <c r="G2162" s="202">
        <v>0.97272901455452965</v>
      </c>
      <c r="H2162" s="202">
        <v>0.96692169522174298</v>
      </c>
      <c r="I2162" s="202">
        <v>0.99080568253842138</v>
      </c>
      <c r="J2162" s="202">
        <v>0.99707947443005818</v>
      </c>
      <c r="K2162" s="202">
        <v>0.99894794782254326</v>
      </c>
    </row>
    <row r="2163" spans="1:11">
      <c r="A2163" s="66" t="s">
        <v>495</v>
      </c>
      <c r="B2163" s="207">
        <v>0.39153069775915461</v>
      </c>
      <c r="C2163" s="207">
        <v>0.40259661660937213</v>
      </c>
      <c r="D2163" s="207">
        <v>0.39233993696533093</v>
      </c>
      <c r="E2163" s="207">
        <v>0.1638751456484718</v>
      </c>
      <c r="F2163" s="208">
        <v>0.28622630457933967</v>
      </c>
      <c r="G2163" s="202" t="s">
        <v>989</v>
      </c>
      <c r="H2163" s="202" t="s">
        <v>989</v>
      </c>
      <c r="I2163" s="202" t="s">
        <v>989</v>
      </c>
      <c r="J2163" s="202">
        <v>0.18841005646679213</v>
      </c>
      <c r="K2163" s="202">
        <v>0.2070139332623358</v>
      </c>
    </row>
    <row r="2164" spans="1:11">
      <c r="A2164" s="66" t="s">
        <v>497</v>
      </c>
      <c r="B2164" s="207" t="s">
        <v>989</v>
      </c>
      <c r="C2164" s="207" t="s">
        <v>989</v>
      </c>
      <c r="D2164" s="207" t="s">
        <v>989</v>
      </c>
      <c r="E2164" s="207" t="s">
        <v>989</v>
      </c>
      <c r="F2164" s="208" t="s">
        <v>989</v>
      </c>
      <c r="G2164" s="202">
        <v>0.78062111310374172</v>
      </c>
      <c r="H2164" s="202">
        <v>0.76930484579286806</v>
      </c>
      <c r="I2164" s="202">
        <v>0.79878339741644744</v>
      </c>
      <c r="J2164" s="202">
        <v>0.79427144287243001</v>
      </c>
      <c r="K2164" s="202">
        <v>0.80804422653690022</v>
      </c>
    </row>
    <row r="2165" spans="1:11">
      <c r="A2165" s="66" t="s">
        <v>496</v>
      </c>
      <c r="B2165" s="202" t="s">
        <v>381</v>
      </c>
      <c r="C2165" s="202" t="s">
        <v>381</v>
      </c>
      <c r="D2165" s="202" t="s">
        <v>381</v>
      </c>
      <c r="E2165" s="202" t="s">
        <v>381</v>
      </c>
      <c r="F2165" s="205" t="s">
        <v>381</v>
      </c>
      <c r="G2165" s="207">
        <v>2.2970694409619892</v>
      </c>
      <c r="H2165" s="207">
        <v>2.2605639808207036</v>
      </c>
      <c r="I2165" s="207">
        <v>2.3111630842014845</v>
      </c>
      <c r="J2165" s="207">
        <v>2.1574305956959035</v>
      </c>
      <c r="K2165" s="207">
        <v>2.0116021906253176</v>
      </c>
    </row>
    <row r="2166" spans="1:11">
      <c r="A2166" s="66" t="s">
        <v>498</v>
      </c>
      <c r="B2166" s="202" t="s">
        <v>381</v>
      </c>
      <c r="C2166" s="202" t="s">
        <v>381</v>
      </c>
      <c r="D2166" s="202" t="s">
        <v>381</v>
      </c>
      <c r="E2166" s="202" t="s">
        <v>381</v>
      </c>
      <c r="F2166" s="205" t="s">
        <v>381</v>
      </c>
      <c r="G2166" s="207">
        <v>0.21186695216536161</v>
      </c>
      <c r="H2166" s="207">
        <v>0.2445239837818676</v>
      </c>
      <c r="I2166" s="207">
        <v>0.28719531130577924</v>
      </c>
      <c r="J2166" s="207">
        <v>0.33271557149332515</v>
      </c>
      <c r="K2166" s="207" t="s">
        <v>989</v>
      </c>
    </row>
    <row r="2167" spans="1:11">
      <c r="A2167" s="66" t="s">
        <v>158</v>
      </c>
      <c r="B2167" s="202">
        <v>0.34343317922671529</v>
      </c>
      <c r="C2167" s="202">
        <v>0.35835204299685219</v>
      </c>
      <c r="D2167" s="202">
        <v>0.36313710982162423</v>
      </c>
      <c r="E2167" s="202">
        <v>0.11076699529151487</v>
      </c>
      <c r="F2167" s="205">
        <v>0.11376252658871638</v>
      </c>
      <c r="G2167" s="202">
        <v>0.4244667921285501</v>
      </c>
      <c r="H2167" s="202">
        <v>0.41143772847607235</v>
      </c>
      <c r="I2167" s="202">
        <v>0.29911246829012822</v>
      </c>
      <c r="J2167" s="202">
        <v>0.1050813379416787</v>
      </c>
      <c r="K2167" s="202">
        <v>8.8283562116535194E-2</v>
      </c>
    </row>
    <row r="2168" spans="1:11">
      <c r="A2168" s="853" t="s">
        <v>159</v>
      </c>
      <c r="B2168" s="202">
        <v>0.28253872313920891</v>
      </c>
      <c r="C2168" s="202">
        <v>0.29728653669211447</v>
      </c>
      <c r="D2168" s="202">
        <v>0.30727739751506583</v>
      </c>
      <c r="E2168" s="202">
        <v>0.33226319104009483</v>
      </c>
      <c r="F2168" s="205">
        <v>0.34448792252788285</v>
      </c>
      <c r="G2168" s="202">
        <v>4.3082665836188097E-2</v>
      </c>
      <c r="H2168" s="202">
        <v>4.5818217989207467E-2</v>
      </c>
      <c r="I2168" s="202">
        <v>4.8385251593383423E-2</v>
      </c>
      <c r="J2168" s="202">
        <v>5.439330476766728E-2</v>
      </c>
      <c r="K2168" s="202">
        <v>6.083231106377248E-2</v>
      </c>
    </row>
    <row r="2169" spans="1:11">
      <c r="A2169" s="66" t="s">
        <v>693</v>
      </c>
      <c r="B2169" s="202" t="s">
        <v>989</v>
      </c>
      <c r="C2169" s="202" t="s">
        <v>989</v>
      </c>
      <c r="D2169" s="202" t="s">
        <v>989</v>
      </c>
      <c r="E2169" s="202" t="s">
        <v>989</v>
      </c>
      <c r="F2169" s="205" t="s">
        <v>989</v>
      </c>
      <c r="G2169" s="202">
        <v>2.3176424273100498</v>
      </c>
      <c r="H2169" s="202">
        <v>2.4292620404296517</v>
      </c>
      <c r="I2169" s="202">
        <v>2.50948516990224</v>
      </c>
      <c r="J2169" s="202">
        <v>2.5473061308745613</v>
      </c>
      <c r="K2169" s="202">
        <v>2.599934469200524</v>
      </c>
    </row>
    <row r="2170" spans="1:11">
      <c r="A2170" s="66" t="s">
        <v>924</v>
      </c>
      <c r="B2170" s="202">
        <v>3.891772046589018E-4</v>
      </c>
      <c r="C2170" s="202">
        <v>3.6192276088742808E-4</v>
      </c>
      <c r="D2170" s="202">
        <v>3.5259854014598537E-4</v>
      </c>
      <c r="E2170" s="202">
        <v>3.6674191002367796E-4</v>
      </c>
      <c r="F2170" s="205">
        <v>4.0947077162899453E-4</v>
      </c>
      <c r="G2170" s="202">
        <v>1.4687036605657237E-2</v>
      </c>
      <c r="H2170" s="202">
        <v>1.6067622843056694E-2</v>
      </c>
      <c r="I2170" s="202">
        <v>1.5556826439578262E-2</v>
      </c>
      <c r="J2170" s="202">
        <v>1.6661920284135753E-2</v>
      </c>
      <c r="K2170" s="202">
        <v>1.9099936866718629E-2</v>
      </c>
    </row>
    <row r="2171" spans="1:11">
      <c r="A2171" s="66" t="s">
        <v>119</v>
      </c>
      <c r="B2171" s="202" t="s">
        <v>989</v>
      </c>
      <c r="C2171" s="202" t="s">
        <v>989</v>
      </c>
      <c r="D2171" s="202" t="s">
        <v>989</v>
      </c>
      <c r="E2171" s="202" t="s">
        <v>989</v>
      </c>
      <c r="F2171" s="205" t="s">
        <v>989</v>
      </c>
      <c r="G2171" s="202">
        <v>0.49957918026810366</v>
      </c>
      <c r="H2171" s="202">
        <v>0.47535632241477171</v>
      </c>
      <c r="I2171" s="202">
        <v>0.45779665336925429</v>
      </c>
      <c r="J2171" s="202">
        <v>0.4401457616463737</v>
      </c>
      <c r="K2171" s="202">
        <v>0.44402456941480117</v>
      </c>
    </row>
    <row r="2172" spans="1:11">
      <c r="A2172" s="66" t="s">
        <v>4</v>
      </c>
      <c r="B2172" s="202" t="s">
        <v>989</v>
      </c>
      <c r="C2172" s="202" t="s">
        <v>989</v>
      </c>
      <c r="D2172" s="202" t="s">
        <v>989</v>
      </c>
      <c r="E2172" s="202" t="s">
        <v>989</v>
      </c>
      <c r="F2172" s="205" t="s">
        <v>989</v>
      </c>
      <c r="G2172" s="202">
        <v>2.0365574065524767</v>
      </c>
      <c r="H2172" s="202">
        <v>2.0373289416931337</v>
      </c>
      <c r="I2172" s="202">
        <v>2.099168879322534</v>
      </c>
      <c r="J2172" s="202">
        <v>2.0372512452491676</v>
      </c>
      <c r="K2172" s="202" t="s">
        <v>989</v>
      </c>
    </row>
    <row r="2173" spans="1:11">
      <c r="A2173" s="66" t="s">
        <v>871</v>
      </c>
      <c r="B2173" s="202" t="s">
        <v>381</v>
      </c>
      <c r="C2173" s="202" t="s">
        <v>381</v>
      </c>
      <c r="D2173" s="202" t="s">
        <v>381</v>
      </c>
      <c r="E2173" s="202" t="s">
        <v>381</v>
      </c>
      <c r="F2173" s="205" t="s">
        <v>381</v>
      </c>
      <c r="G2173" s="202">
        <v>2.4535971678267168</v>
      </c>
      <c r="H2173" s="202">
        <v>2.3244180451892262</v>
      </c>
      <c r="I2173" s="202">
        <v>2.0315100045760954</v>
      </c>
      <c r="J2173" s="202">
        <v>1.8308961484675288</v>
      </c>
      <c r="K2173" s="202">
        <v>1.8392096377811071</v>
      </c>
    </row>
    <row r="2174" spans="1:11">
      <c r="A2174" s="66" t="s">
        <v>872</v>
      </c>
      <c r="B2174" s="202" t="s">
        <v>381</v>
      </c>
      <c r="C2174" s="202" t="s">
        <v>381</v>
      </c>
      <c r="D2174" s="202" t="s">
        <v>381</v>
      </c>
      <c r="E2174" s="202" t="s">
        <v>381</v>
      </c>
      <c r="F2174" s="205" t="s">
        <v>381</v>
      </c>
      <c r="G2174" s="202">
        <v>0.2265373474222844</v>
      </c>
      <c r="H2174" s="202">
        <v>0.21816421635232242</v>
      </c>
      <c r="I2174" s="202">
        <v>0.22004645339190512</v>
      </c>
      <c r="J2174" s="202">
        <v>0.23995394106473461</v>
      </c>
      <c r="K2174" s="202">
        <v>0.24638887074680443</v>
      </c>
    </row>
    <row r="2175" spans="1:11">
      <c r="A2175" s="66" t="s">
        <v>5</v>
      </c>
      <c r="B2175" s="207" t="s">
        <v>989</v>
      </c>
      <c r="C2175" s="207" t="s">
        <v>989</v>
      </c>
      <c r="D2175" s="207" t="s">
        <v>989</v>
      </c>
      <c r="E2175" s="207">
        <v>0.1571881957104955</v>
      </c>
      <c r="F2175" s="208">
        <v>0.14791549670047391</v>
      </c>
      <c r="G2175" s="202">
        <v>0.36002563539441368</v>
      </c>
      <c r="H2175" s="202">
        <v>0.34903651312353579</v>
      </c>
      <c r="I2175" s="202">
        <v>0.35470581583358962</v>
      </c>
      <c r="J2175" s="202">
        <v>0.19499524211836897</v>
      </c>
      <c r="K2175" s="202">
        <v>0.19485846730738002</v>
      </c>
    </row>
    <row r="2176" spans="1:11">
      <c r="A2176" s="66" t="s">
        <v>873</v>
      </c>
      <c r="B2176" s="207" t="s">
        <v>989</v>
      </c>
      <c r="C2176" s="207" t="s">
        <v>989</v>
      </c>
      <c r="D2176" s="207" t="s">
        <v>989</v>
      </c>
      <c r="E2176" s="207" t="s">
        <v>989</v>
      </c>
      <c r="F2176" s="208" t="s">
        <v>989</v>
      </c>
      <c r="G2176" s="202">
        <v>0.10510422044739361</v>
      </c>
      <c r="H2176" s="202">
        <v>0.15699968438228476</v>
      </c>
      <c r="I2176" s="202">
        <v>0.20339681699836304</v>
      </c>
      <c r="J2176" s="202">
        <v>0.22084173272145738</v>
      </c>
      <c r="K2176" s="202">
        <v>0.2012471360548552</v>
      </c>
    </row>
    <row r="2177" spans="1:11">
      <c r="A2177" s="66" t="s">
        <v>874</v>
      </c>
      <c r="B2177" s="207" t="s">
        <v>381</v>
      </c>
      <c r="C2177" s="207" t="s">
        <v>381</v>
      </c>
      <c r="D2177" s="207" t="s">
        <v>381</v>
      </c>
      <c r="E2177" s="207" t="s">
        <v>381</v>
      </c>
      <c r="F2177" s="208" t="s">
        <v>381</v>
      </c>
      <c r="G2177" s="202" t="s">
        <v>989</v>
      </c>
      <c r="H2177" s="202" t="s">
        <v>989</v>
      </c>
      <c r="I2177" s="202" t="s">
        <v>989</v>
      </c>
      <c r="J2177" s="202" t="s">
        <v>989</v>
      </c>
      <c r="K2177" s="202" t="s">
        <v>989</v>
      </c>
    </row>
    <row r="2178" spans="1:11">
      <c r="A2178" s="66" t="s">
        <v>6</v>
      </c>
      <c r="B2178" s="202" t="s">
        <v>381</v>
      </c>
      <c r="C2178" s="202" t="s">
        <v>381</v>
      </c>
      <c r="D2178" s="202" t="s">
        <v>381</v>
      </c>
      <c r="E2178" s="202" t="s">
        <v>381</v>
      </c>
      <c r="F2178" s="205" t="s">
        <v>381</v>
      </c>
      <c r="G2178" s="207">
        <v>1.4234726080246913</v>
      </c>
      <c r="H2178" s="207">
        <v>1.449219503012048</v>
      </c>
      <c r="I2178" s="207">
        <v>1.7212813483978515</v>
      </c>
      <c r="J2178" s="207">
        <v>1.7512457038391225</v>
      </c>
      <c r="K2178" s="207">
        <v>1.7077882565492322</v>
      </c>
    </row>
    <row r="2179" spans="1:11">
      <c r="A2179" s="66" t="s">
        <v>875</v>
      </c>
      <c r="B2179" s="202" t="s">
        <v>989</v>
      </c>
      <c r="C2179" s="202" t="s">
        <v>989</v>
      </c>
      <c r="D2179" s="202" t="s">
        <v>989</v>
      </c>
      <c r="E2179" s="202" t="s">
        <v>989</v>
      </c>
      <c r="F2179" s="205" t="s">
        <v>989</v>
      </c>
      <c r="G2179" s="207" t="s">
        <v>989</v>
      </c>
      <c r="H2179" s="207" t="s">
        <v>989</v>
      </c>
      <c r="I2179" s="207" t="s">
        <v>989</v>
      </c>
      <c r="J2179" s="207" t="s">
        <v>989</v>
      </c>
      <c r="K2179" s="207" t="s">
        <v>989</v>
      </c>
    </row>
    <row r="2180" spans="1:11">
      <c r="A2180" s="66" t="s">
        <v>7</v>
      </c>
      <c r="B2180" s="207">
        <v>6.9366606746325457E-2</v>
      </c>
      <c r="C2180" s="207">
        <v>7.4466967755487862E-2</v>
      </c>
      <c r="D2180" s="207">
        <v>7.1644277829844838E-2</v>
      </c>
      <c r="E2180" s="207">
        <v>7.2356215213358069E-2</v>
      </c>
      <c r="F2180" s="208">
        <v>0.19713812289634663</v>
      </c>
      <c r="G2180" s="207">
        <v>1.1452892037644071</v>
      </c>
      <c r="H2180" s="207">
        <v>1.1335994118264887</v>
      </c>
      <c r="I2180" s="207">
        <v>1.0974695407685098</v>
      </c>
      <c r="J2180" s="207">
        <v>1.038754895897753</v>
      </c>
      <c r="K2180" s="207">
        <v>0.87672724552195969</v>
      </c>
    </row>
    <row r="2181" spans="1:11">
      <c r="A2181" s="66" t="s">
        <v>8</v>
      </c>
      <c r="B2181" s="202" t="s">
        <v>989</v>
      </c>
      <c r="C2181" s="202" t="s">
        <v>989</v>
      </c>
      <c r="D2181" s="202" t="s">
        <v>989</v>
      </c>
      <c r="E2181" s="202" t="s">
        <v>989</v>
      </c>
      <c r="F2181" s="205" t="s">
        <v>989</v>
      </c>
      <c r="G2181" s="207">
        <v>0.69531368484909761</v>
      </c>
      <c r="H2181" s="207">
        <v>0.72104551036281739</v>
      </c>
      <c r="I2181" s="207">
        <v>0.75985091509206537</v>
      </c>
      <c r="J2181" s="207">
        <v>0.73370580010135988</v>
      </c>
      <c r="K2181" s="207">
        <v>0.74761542548053717</v>
      </c>
    </row>
    <row r="2182" spans="1:11">
      <c r="A2182" s="66" t="s">
        <v>876</v>
      </c>
      <c r="B2182" s="202" t="s">
        <v>381</v>
      </c>
      <c r="C2182" s="202" t="s">
        <v>381</v>
      </c>
      <c r="D2182" s="202" t="s">
        <v>381</v>
      </c>
      <c r="E2182" s="202" t="s">
        <v>381</v>
      </c>
      <c r="F2182" s="205" t="s">
        <v>381</v>
      </c>
      <c r="G2182" s="207">
        <v>0.6873377242405676</v>
      </c>
      <c r="H2182" s="207">
        <v>0.71855120626676694</v>
      </c>
      <c r="I2182" s="207">
        <v>0.74131739212142378</v>
      </c>
      <c r="J2182" s="207">
        <v>0.73370537010548198</v>
      </c>
      <c r="K2182" s="207">
        <v>0.73932613016998883</v>
      </c>
    </row>
    <row r="2183" spans="1:11">
      <c r="A2183" s="66" t="s">
        <v>9</v>
      </c>
      <c r="B2183" s="207">
        <v>3.4636959785099147E-2</v>
      </c>
      <c r="C2183" s="207">
        <v>3.648065300996782E-2</v>
      </c>
      <c r="D2183" s="207">
        <v>3.5285308707453285E-2</v>
      </c>
      <c r="E2183" s="207">
        <v>3.3283279409260486E-2</v>
      </c>
      <c r="F2183" s="208" t="s">
        <v>989</v>
      </c>
      <c r="G2183" s="207">
        <v>0.86091490874614829</v>
      </c>
      <c r="H2183" s="207">
        <v>0.88600580802134843</v>
      </c>
      <c r="I2183" s="207">
        <v>0.86360091099117087</v>
      </c>
      <c r="J2183" s="207">
        <v>0.8812638357818473</v>
      </c>
      <c r="K2183" s="207">
        <v>0.90574412532637072</v>
      </c>
    </row>
    <row r="2184" spans="1:11">
      <c r="A2184" s="66" t="s">
        <v>176</v>
      </c>
      <c r="B2184" s="207" t="s">
        <v>989</v>
      </c>
      <c r="C2184" s="207" t="s">
        <v>989</v>
      </c>
      <c r="D2184" s="207" t="s">
        <v>989</v>
      </c>
      <c r="E2184" s="207" t="s">
        <v>989</v>
      </c>
      <c r="F2184" s="208" t="s">
        <v>989</v>
      </c>
      <c r="G2184" s="207">
        <v>2.8088913993748035</v>
      </c>
      <c r="H2184" s="207">
        <v>2.8852342022595048</v>
      </c>
      <c r="I2184" s="207">
        <v>2.9019798879571312</v>
      </c>
      <c r="J2184" s="207">
        <v>2.968735766496728</v>
      </c>
      <c r="K2184" s="207" t="s">
        <v>989</v>
      </c>
    </row>
    <row r="2185" spans="1:11" ht="14.25">
      <c r="A2185" s="86" t="s">
        <v>1285</v>
      </c>
      <c r="B2185" s="225">
        <v>3.6755923636710257E-2</v>
      </c>
      <c r="C2185" s="225">
        <v>3.8158033987363608E-2</v>
      </c>
      <c r="D2185" s="225">
        <v>3.8477066572226735E-2</v>
      </c>
      <c r="E2185" s="225">
        <v>2.7712574541337943E-2</v>
      </c>
      <c r="F2185" s="261">
        <v>2.9873185498335595E-2</v>
      </c>
      <c r="G2185" s="224">
        <v>0.5257101577086587</v>
      </c>
      <c r="H2185" s="224">
        <v>0.54182146537182674</v>
      </c>
      <c r="I2185" s="224">
        <v>0.55712555949179177</v>
      </c>
      <c r="J2185" s="224">
        <v>0.56484662160353749</v>
      </c>
      <c r="K2185" s="224">
        <v>0.28190183593558876</v>
      </c>
    </row>
    <row r="2186" spans="1:11" ht="14.25" customHeight="1">
      <c r="A2186" s="928" t="s">
        <v>334</v>
      </c>
      <c r="B2186" s="929"/>
      <c r="C2186" s="929"/>
      <c r="D2186" s="929"/>
      <c r="E2186" s="929"/>
      <c r="F2186" s="929"/>
      <c r="G2186" s="929"/>
      <c r="H2186" s="929"/>
      <c r="I2186" s="929"/>
      <c r="J2186" s="929"/>
      <c r="K2186" s="929"/>
    </row>
    <row r="2187" spans="1:11" ht="14.25" customHeight="1">
      <c r="A2187" s="941" t="s">
        <v>1098</v>
      </c>
      <c r="B2187" s="942"/>
      <c r="C2187" s="942"/>
      <c r="D2187" s="942"/>
      <c r="E2187" s="942"/>
      <c r="F2187" s="942"/>
      <c r="G2187" s="942"/>
      <c r="H2187" s="942"/>
      <c r="I2187" s="942"/>
      <c r="J2187" s="942"/>
      <c r="K2187" s="942"/>
    </row>
    <row r="2188" spans="1:11">
      <c r="A2188" s="99"/>
      <c r="B2188" s="92"/>
      <c r="C2188" s="92"/>
      <c r="D2188" s="92"/>
      <c r="E2188" s="92"/>
      <c r="F2188" s="92"/>
      <c r="G2188" s="92"/>
      <c r="H2188" s="92"/>
      <c r="I2188" s="92"/>
      <c r="J2188" s="92"/>
      <c r="K2188" s="93"/>
    </row>
    <row r="2189" spans="1:11">
      <c r="A2189" s="99"/>
      <c r="B2189" s="92"/>
      <c r="C2189" s="92"/>
      <c r="D2189" s="92"/>
      <c r="E2189" s="92"/>
      <c r="F2189" s="92"/>
      <c r="G2189" s="92"/>
      <c r="H2189" s="92"/>
      <c r="I2189" s="92"/>
      <c r="J2189" s="92"/>
      <c r="K2189" s="93"/>
    </row>
    <row r="2190" spans="1:11">
      <c r="A2190" s="62"/>
      <c r="B2190" s="92"/>
      <c r="C2190" s="92"/>
      <c r="D2190" s="92"/>
      <c r="E2190" s="92"/>
      <c r="F2190" s="92"/>
      <c r="G2190" s="92"/>
      <c r="H2190" s="92"/>
      <c r="I2190" s="92"/>
      <c r="J2190" s="92"/>
      <c r="K2190" s="93"/>
    </row>
    <row r="2191" spans="1:11">
      <c r="A2191" s="62"/>
      <c r="B2191" s="92"/>
      <c r="C2191" s="92"/>
      <c r="D2191" s="92"/>
      <c r="E2191" s="92"/>
      <c r="F2191" s="92"/>
      <c r="G2191" s="92"/>
      <c r="H2191" s="92"/>
      <c r="I2191" s="92"/>
      <c r="J2191" s="92"/>
      <c r="K2191" s="93"/>
    </row>
    <row r="2192" spans="1:11">
      <c r="A2192" s="953" t="s">
        <v>722</v>
      </c>
      <c r="B2192" s="953"/>
      <c r="C2192" s="953"/>
      <c r="D2192" s="953"/>
      <c r="E2192" s="953"/>
      <c r="F2192" s="953"/>
      <c r="G2192" s="953"/>
      <c r="H2192" s="953"/>
      <c r="I2192" s="953"/>
      <c r="J2192" s="953"/>
      <c r="K2192" s="953"/>
    </row>
    <row r="2193" spans="1:11" ht="15">
      <c r="A2193" s="962" t="s">
        <v>650</v>
      </c>
      <c r="B2193" s="963"/>
      <c r="C2193" s="963"/>
      <c r="D2193" s="963"/>
      <c r="E2193" s="963"/>
      <c r="F2193" s="963"/>
      <c r="G2193" s="963"/>
      <c r="H2193" s="963"/>
      <c r="I2193" s="963"/>
      <c r="J2193" s="963"/>
      <c r="K2193" s="963"/>
    </row>
    <row r="2194" spans="1:11">
      <c r="A2194" s="64" t="s">
        <v>1107</v>
      </c>
      <c r="B2194" s="92"/>
      <c r="C2194" s="92"/>
      <c r="D2194" s="92"/>
      <c r="E2194" s="92"/>
      <c r="F2194" s="92"/>
      <c r="G2194" s="92"/>
      <c r="H2194" s="92"/>
      <c r="I2194" s="92"/>
      <c r="J2194" s="92"/>
      <c r="K2194" s="93"/>
    </row>
    <row r="2195" spans="1:11">
      <c r="A2195" s="61"/>
      <c r="B2195" s="253"/>
      <c r="C2195" s="253"/>
      <c r="D2195" s="253"/>
      <c r="E2195" s="253"/>
      <c r="F2195" s="253"/>
      <c r="G2195" s="253"/>
      <c r="H2195" s="253"/>
      <c r="I2195" s="253"/>
      <c r="J2195" s="253"/>
      <c r="K2195" s="253"/>
    </row>
    <row r="2196" spans="1:11" ht="15" customHeight="1">
      <c r="A2196" s="63"/>
      <c r="B2196" s="925" t="s">
        <v>723</v>
      </c>
      <c r="C2196" s="925"/>
      <c r="D2196" s="925"/>
      <c r="E2196" s="925"/>
      <c r="F2196" s="926"/>
      <c r="G2196" s="925" t="s">
        <v>56</v>
      </c>
      <c r="H2196" s="925"/>
      <c r="I2196" s="925"/>
      <c r="J2196" s="925"/>
      <c r="K2196" s="925"/>
    </row>
    <row r="2197" spans="1:11">
      <c r="A2197" s="67"/>
      <c r="B2197" s="231">
        <v>40544</v>
      </c>
      <c r="C2197" s="231">
        <v>40909</v>
      </c>
      <c r="D2197" s="231">
        <v>41275</v>
      </c>
      <c r="E2197" s="231">
        <v>41640</v>
      </c>
      <c r="F2197" s="232">
        <v>42005</v>
      </c>
      <c r="G2197" s="231">
        <v>40544</v>
      </c>
      <c r="H2197" s="231">
        <v>40909</v>
      </c>
      <c r="I2197" s="231">
        <v>41275</v>
      </c>
      <c r="J2197" s="231">
        <v>41640</v>
      </c>
      <c r="K2197" s="231">
        <v>42005</v>
      </c>
    </row>
    <row r="2198" spans="1:11">
      <c r="A2198" s="63" t="s">
        <v>33</v>
      </c>
      <c r="B2198" s="94">
        <v>30.841000000000001</v>
      </c>
      <c r="C2198" s="94">
        <v>30.333000000000002</v>
      </c>
      <c r="D2198" s="94">
        <v>30.222000000000001</v>
      </c>
      <c r="E2198" s="94">
        <v>31.464000000000002</v>
      </c>
      <c r="F2198" s="145">
        <v>31.661000000000001</v>
      </c>
      <c r="G2198" s="94">
        <v>751.09699999999998</v>
      </c>
      <c r="H2198" s="94">
        <v>755.524</v>
      </c>
      <c r="I2198" s="94">
        <v>804.48599999999999</v>
      </c>
      <c r="J2198" s="94">
        <v>843.60500000000002</v>
      </c>
      <c r="K2198" s="94">
        <v>956.16700000000003</v>
      </c>
    </row>
    <row r="2199" spans="1:11">
      <c r="A2199" s="66" t="s">
        <v>495</v>
      </c>
      <c r="B2199" s="94">
        <v>15.766999999999999</v>
      </c>
      <c r="C2199" s="94">
        <v>15.657999999999999</v>
      </c>
      <c r="D2199" s="94">
        <v>14.861000000000001</v>
      </c>
      <c r="E2199" s="94">
        <v>12.68</v>
      </c>
      <c r="F2199" s="145">
        <v>15.634</v>
      </c>
      <c r="G2199" s="94">
        <v>140.928</v>
      </c>
      <c r="H2199" s="94">
        <v>136.25300000000001</v>
      </c>
      <c r="I2199" s="94">
        <v>140.114</v>
      </c>
      <c r="J2199" s="94">
        <v>183.208</v>
      </c>
      <c r="K2199" s="94">
        <v>185.28100000000001</v>
      </c>
    </row>
    <row r="2200" spans="1:11">
      <c r="A2200" s="66" t="s">
        <v>497</v>
      </c>
      <c r="B2200" s="94">
        <v>173.864</v>
      </c>
      <c r="C2200" s="94">
        <v>175.13900000000001</v>
      </c>
      <c r="D2200" s="94">
        <v>182.53800000000001</v>
      </c>
      <c r="E2200" s="94">
        <v>184.446</v>
      </c>
      <c r="F2200" s="145">
        <v>182.37800000000001</v>
      </c>
      <c r="G2200" s="94">
        <v>3515.8290000000002</v>
      </c>
      <c r="H2200" s="94">
        <v>4096.585</v>
      </c>
      <c r="I2200" s="94">
        <v>4452.2550000000001</v>
      </c>
      <c r="J2200" s="94">
        <v>5036.4430000000002</v>
      </c>
      <c r="K2200" s="94">
        <v>5160.9480000000003</v>
      </c>
    </row>
    <row r="2201" spans="1:11">
      <c r="A2201" s="66" t="s">
        <v>496</v>
      </c>
      <c r="B2201" s="94">
        <v>60</v>
      </c>
      <c r="C2201" s="94">
        <v>59.1</v>
      </c>
      <c r="D2201" s="94">
        <v>65</v>
      </c>
      <c r="E2201" s="94">
        <v>65.992000000000004</v>
      </c>
      <c r="F2201" s="145">
        <v>66.433000000000007</v>
      </c>
      <c r="G2201" s="94">
        <v>740</v>
      </c>
      <c r="H2201" s="94">
        <v>794</v>
      </c>
      <c r="I2201" s="94">
        <v>829</v>
      </c>
      <c r="J2201" s="94">
        <v>879</v>
      </c>
      <c r="K2201" s="94">
        <v>1301.4000000000001</v>
      </c>
    </row>
    <row r="2202" spans="1:11">
      <c r="A2202" s="66" t="s">
        <v>498</v>
      </c>
      <c r="B2202" s="94">
        <v>333.78899999999999</v>
      </c>
      <c r="C2202" s="94">
        <v>415.56100000000004</v>
      </c>
      <c r="D2202" s="94">
        <v>519.99599999999998</v>
      </c>
      <c r="E2202" s="94">
        <v>614.87700000000007</v>
      </c>
      <c r="F2202" s="145" t="s">
        <v>989</v>
      </c>
      <c r="G2202" s="94">
        <v>4826.5</v>
      </c>
      <c r="H2202" s="94">
        <v>7117.8</v>
      </c>
      <c r="I2202" s="94">
        <v>10632.084000000001</v>
      </c>
      <c r="J2202" s="94">
        <v>15935.196</v>
      </c>
      <c r="K2202" s="94" t="s">
        <v>989</v>
      </c>
    </row>
    <row r="2203" spans="1:11">
      <c r="A2203" s="66" t="s">
        <v>158</v>
      </c>
      <c r="B2203" s="97">
        <v>58.17</v>
      </c>
      <c r="C2203" s="97">
        <v>58.536000000000001</v>
      </c>
      <c r="D2203" s="97">
        <v>58.637999999999998</v>
      </c>
      <c r="E2203" s="97">
        <v>114.86800000000001</v>
      </c>
      <c r="F2203" s="102">
        <v>60.477000000000004</v>
      </c>
      <c r="G2203" s="97">
        <v>1443.7250000000001</v>
      </c>
      <c r="H2203" s="97">
        <v>1400</v>
      </c>
      <c r="I2203" s="97">
        <v>1344.402</v>
      </c>
      <c r="J2203" s="97">
        <v>1604.4950000000001</v>
      </c>
      <c r="K2203" s="97">
        <v>1476.7070000000001</v>
      </c>
    </row>
    <row r="2204" spans="1:11">
      <c r="A2204" s="853" t="s">
        <v>159</v>
      </c>
      <c r="B2204" s="97">
        <v>84.102000000000004</v>
      </c>
      <c r="C2204" s="97">
        <v>82.61</v>
      </c>
      <c r="D2204" s="97">
        <v>82.760999999999996</v>
      </c>
      <c r="E2204" s="97">
        <v>86.713000000000008</v>
      </c>
      <c r="F2204" s="102">
        <v>85.885999999999996</v>
      </c>
      <c r="G2204" s="97">
        <v>710.91200000000003</v>
      </c>
      <c r="H2204" s="97">
        <v>720</v>
      </c>
      <c r="I2204" s="97">
        <v>743.62400000000002</v>
      </c>
      <c r="J2204" s="97">
        <v>1034.556</v>
      </c>
      <c r="K2204" s="97">
        <v>998.846</v>
      </c>
    </row>
    <row r="2205" spans="1:11">
      <c r="A2205" s="66" t="s">
        <v>693</v>
      </c>
      <c r="B2205" s="97" t="s">
        <v>989</v>
      </c>
      <c r="C2205" s="97" t="s">
        <v>989</v>
      </c>
      <c r="D2205" s="97" t="s">
        <v>989</v>
      </c>
      <c r="E2205" s="97" t="s">
        <v>989</v>
      </c>
      <c r="F2205" s="102" t="s">
        <v>989</v>
      </c>
      <c r="G2205" s="97" t="s">
        <v>989</v>
      </c>
      <c r="H2205" s="97" t="s">
        <v>989</v>
      </c>
      <c r="I2205" s="97" t="s">
        <v>989</v>
      </c>
      <c r="J2205" s="97" t="s">
        <v>989</v>
      </c>
      <c r="K2205" s="97" t="s">
        <v>989</v>
      </c>
    </row>
    <row r="2206" spans="1:11">
      <c r="A2206" s="66" t="s">
        <v>924</v>
      </c>
      <c r="B2206" s="97">
        <v>95.686000000000007</v>
      </c>
      <c r="C2206" s="97">
        <v>114.014</v>
      </c>
      <c r="D2206" s="97">
        <v>161.75</v>
      </c>
      <c r="E2206" s="97">
        <v>189.13300000000001</v>
      </c>
      <c r="F2206" s="102">
        <v>212.06100000000001</v>
      </c>
      <c r="G2206" s="97">
        <v>660.92</v>
      </c>
      <c r="H2206" s="97">
        <v>845.65300000000002</v>
      </c>
      <c r="I2206" s="97">
        <v>1065.9839999999999</v>
      </c>
      <c r="J2206" s="97">
        <v>1126.7350000000001</v>
      </c>
      <c r="K2206" s="97">
        <v>1385.6680000000001</v>
      </c>
    </row>
    <row r="2207" spans="1:11">
      <c r="A2207" s="66" t="s">
        <v>119</v>
      </c>
      <c r="B2207" s="97">
        <v>51.841000000000001</v>
      </c>
      <c r="C2207" s="97">
        <v>50.746000000000002</v>
      </c>
      <c r="D2207" s="97">
        <v>50.042000000000002</v>
      </c>
      <c r="E2207" s="97">
        <v>49.652999999999999</v>
      </c>
      <c r="F2207" s="102">
        <v>50.532000000000004</v>
      </c>
      <c r="G2207" s="97">
        <v>1434.9580000000001</v>
      </c>
      <c r="H2207" s="97">
        <v>1510.6089999999999</v>
      </c>
      <c r="I2207" s="97">
        <v>1584.1890000000001</v>
      </c>
      <c r="J2207" s="97">
        <v>1847.461</v>
      </c>
      <c r="K2207" s="97">
        <v>1979.424</v>
      </c>
    </row>
    <row r="2208" spans="1:11">
      <c r="A2208" s="66" t="s">
        <v>4</v>
      </c>
      <c r="B2208" s="97">
        <v>137.77199999999999</v>
      </c>
      <c r="C2208" s="97">
        <v>137.28700000000001</v>
      </c>
      <c r="D2208" s="97">
        <v>137.887</v>
      </c>
      <c r="E2208" s="97">
        <v>136.75200000000001</v>
      </c>
      <c r="F2208" s="102">
        <v>136.749</v>
      </c>
      <c r="G2208" s="97">
        <v>1869.4349999999999</v>
      </c>
      <c r="H2208" s="97">
        <v>1877.703</v>
      </c>
      <c r="I2208" s="97">
        <v>1951.162</v>
      </c>
      <c r="J2208" s="97" t="s">
        <v>989</v>
      </c>
      <c r="K2208" s="97" t="s">
        <v>989</v>
      </c>
    </row>
    <row r="2209" spans="1:11">
      <c r="A2209" s="66" t="s">
        <v>871</v>
      </c>
      <c r="B2209" s="97">
        <v>118.50700000000001</v>
      </c>
      <c r="C2209" s="97">
        <v>122.908</v>
      </c>
      <c r="D2209" s="97">
        <v>124.236</v>
      </c>
      <c r="E2209" s="97">
        <v>122.289</v>
      </c>
      <c r="F2209" s="102">
        <v>121.34400000000001</v>
      </c>
      <c r="G2209" s="97" t="s">
        <v>989</v>
      </c>
      <c r="H2209" s="97" t="s">
        <v>989</v>
      </c>
      <c r="I2209" s="97" t="s">
        <v>989</v>
      </c>
      <c r="J2209" s="97" t="s">
        <v>989</v>
      </c>
      <c r="K2209" s="97" t="s">
        <v>989</v>
      </c>
    </row>
    <row r="2210" spans="1:11">
      <c r="A2210" s="66" t="s">
        <v>872</v>
      </c>
      <c r="B2210" s="97">
        <v>36.448</v>
      </c>
      <c r="C2210" s="97">
        <v>40.548999999999999</v>
      </c>
      <c r="D2210" s="97">
        <v>40.192</v>
      </c>
      <c r="E2210" s="97">
        <v>43.012</v>
      </c>
      <c r="F2210" s="102">
        <v>45.895000000000003</v>
      </c>
      <c r="G2210" s="97">
        <v>547.70799999999997</v>
      </c>
      <c r="H2210" s="97">
        <v>621.62800000000004</v>
      </c>
      <c r="I2210" s="97">
        <v>682.07799999999997</v>
      </c>
      <c r="J2210" s="97">
        <v>765.2</v>
      </c>
      <c r="K2210" s="97">
        <v>864.74400000000003</v>
      </c>
    </row>
    <row r="2211" spans="1:11">
      <c r="A2211" s="66" t="s">
        <v>5</v>
      </c>
      <c r="B2211" s="97">
        <v>7.7990000000000004</v>
      </c>
      <c r="C2211" s="97">
        <v>7.569</v>
      </c>
      <c r="D2211" s="97">
        <v>7.383</v>
      </c>
      <c r="E2211" s="97">
        <v>7.165</v>
      </c>
      <c r="F2211" s="102">
        <v>7.0040000000000004</v>
      </c>
      <c r="G2211" s="94">
        <v>279.61200000000002</v>
      </c>
      <c r="H2211" s="94">
        <v>267.56900000000002</v>
      </c>
      <c r="I2211" s="94">
        <v>249.19400000000002</v>
      </c>
      <c r="J2211" s="94">
        <v>398.53000000000003</v>
      </c>
      <c r="K2211" s="94">
        <v>444.85900000000004</v>
      </c>
    </row>
    <row r="2212" spans="1:11">
      <c r="A2212" s="66" t="s">
        <v>873</v>
      </c>
      <c r="B2212" s="97">
        <v>141.89699999999999</v>
      </c>
      <c r="C2212" s="97">
        <v>171.90899999999999</v>
      </c>
      <c r="D2212" s="97">
        <v>188.78900000000002</v>
      </c>
      <c r="E2212" s="97">
        <v>222.761</v>
      </c>
      <c r="F2212" s="102">
        <v>206.852</v>
      </c>
      <c r="G2212" s="94">
        <v>557.36599999999999</v>
      </c>
      <c r="H2212" s="94">
        <v>718.01099999999997</v>
      </c>
      <c r="I2212" s="94">
        <v>965.53899999999999</v>
      </c>
      <c r="J2212" s="94">
        <v>1288.6580000000001</v>
      </c>
      <c r="K2212" s="94">
        <v>1489.8330000000001</v>
      </c>
    </row>
    <row r="2213" spans="1:11">
      <c r="A2213" s="66" t="s">
        <v>874</v>
      </c>
      <c r="B2213" s="97">
        <v>11.766</v>
      </c>
      <c r="C2213" s="97">
        <v>12.712</v>
      </c>
      <c r="D2213" s="97">
        <v>13.883000000000001</v>
      </c>
      <c r="E2213" s="97">
        <v>15.516</v>
      </c>
      <c r="F2213" s="102">
        <v>17.216999999999999</v>
      </c>
      <c r="G2213" s="94">
        <v>88.793000000000006</v>
      </c>
      <c r="H2213" s="94">
        <v>92.537999999999997</v>
      </c>
      <c r="I2213" s="94">
        <v>107.76300000000001</v>
      </c>
      <c r="J2213" s="94">
        <v>138.779</v>
      </c>
      <c r="K2213" s="94">
        <v>225.37200000000001</v>
      </c>
    </row>
    <row r="2214" spans="1:11">
      <c r="A2214" s="66" t="s">
        <v>6</v>
      </c>
      <c r="B2214" s="94">
        <v>2.669</v>
      </c>
      <c r="C2214" s="94">
        <v>2.7210000000000001</v>
      </c>
      <c r="D2214" s="94">
        <v>2.7269999999999999</v>
      </c>
      <c r="E2214" s="94">
        <v>2.7360000000000002</v>
      </c>
      <c r="F2214" s="145">
        <v>2.8040000000000003</v>
      </c>
      <c r="G2214" s="94">
        <v>89.876999999999995</v>
      </c>
      <c r="H2214" s="94">
        <v>135.577</v>
      </c>
      <c r="I2214" s="94">
        <v>146.36500000000001</v>
      </c>
      <c r="J2214" s="94">
        <v>143.744</v>
      </c>
      <c r="K2214" s="94">
        <v>172.119</v>
      </c>
    </row>
    <row r="2215" spans="1:11">
      <c r="A2215" s="66" t="s">
        <v>875</v>
      </c>
      <c r="B2215" s="94">
        <v>24.062999999999999</v>
      </c>
      <c r="C2215" s="94">
        <v>22.901</v>
      </c>
      <c r="D2215" s="94">
        <v>26.132999999999999</v>
      </c>
      <c r="E2215" s="94">
        <v>27.774000000000001</v>
      </c>
      <c r="F2215" s="145">
        <v>28.906000000000002</v>
      </c>
      <c r="G2215" s="94">
        <v>277.47800000000001</v>
      </c>
      <c r="H2215" s="94">
        <v>254.36799999999999</v>
      </c>
      <c r="I2215" s="94">
        <v>308.82400000000001</v>
      </c>
      <c r="J2215" s="94">
        <v>393.88299999999998</v>
      </c>
      <c r="K2215" s="94">
        <v>394.30900000000003</v>
      </c>
    </row>
    <row r="2216" spans="1:11">
      <c r="A2216" s="66" t="s">
        <v>7</v>
      </c>
      <c r="B2216" s="94">
        <v>3.5660000000000003</v>
      </c>
      <c r="C2216" s="94">
        <v>3.4159999999999999</v>
      </c>
      <c r="D2216" s="94">
        <v>3.2370000000000001</v>
      </c>
      <c r="E2216" s="94">
        <v>3.2309999999999999</v>
      </c>
      <c r="F2216" s="145">
        <v>3.2850000000000001</v>
      </c>
      <c r="G2216" s="94">
        <v>209.631</v>
      </c>
      <c r="H2216" s="94">
        <v>198.38800000000001</v>
      </c>
      <c r="I2216" s="94">
        <v>195.709</v>
      </c>
      <c r="J2216" s="94">
        <v>196.98500000000001</v>
      </c>
      <c r="K2216" s="94">
        <v>183.81800000000001</v>
      </c>
    </row>
    <row r="2217" spans="1:11">
      <c r="A2217" s="66" t="s">
        <v>8</v>
      </c>
      <c r="B2217" s="94">
        <v>6.6589999999999998</v>
      </c>
      <c r="C2217" s="94">
        <v>6.7590000000000003</v>
      </c>
      <c r="D2217" s="94">
        <v>6.82</v>
      </c>
      <c r="E2217" s="94">
        <v>6.8129999999999997</v>
      </c>
      <c r="F2217" s="145">
        <v>6.9660000000000002</v>
      </c>
      <c r="G2217" s="94">
        <v>153.982</v>
      </c>
      <c r="H2217" s="94">
        <v>170.07400000000001</v>
      </c>
      <c r="I2217" s="94">
        <v>166.589</v>
      </c>
      <c r="J2217" s="94">
        <v>243.21899999999999</v>
      </c>
      <c r="K2217" s="94">
        <v>250.578</v>
      </c>
    </row>
    <row r="2218" spans="1:11">
      <c r="A2218" s="66" t="s">
        <v>876</v>
      </c>
      <c r="B2218" s="94">
        <v>32.462000000000003</v>
      </c>
      <c r="C2218" s="94">
        <v>36.334000000000003</v>
      </c>
      <c r="D2218" s="94">
        <v>42.011000000000003</v>
      </c>
      <c r="E2218" s="94">
        <v>45.576000000000001</v>
      </c>
      <c r="F2218" s="145">
        <v>48.277000000000001</v>
      </c>
      <c r="G2218" s="94">
        <v>1976.8430000000001</v>
      </c>
      <c r="H2218" s="94">
        <v>2134.444</v>
      </c>
      <c r="I2218" s="94">
        <v>2293.6950000000002</v>
      </c>
      <c r="J2218" s="94">
        <v>2191.3820000000001</v>
      </c>
      <c r="K2218" s="94">
        <v>2158.328</v>
      </c>
    </row>
    <row r="2219" spans="1:11">
      <c r="A2219" s="66" t="s">
        <v>9</v>
      </c>
      <c r="B2219" s="94">
        <v>64.369</v>
      </c>
      <c r="C2219" s="94">
        <v>66.134</v>
      </c>
      <c r="D2219" s="94">
        <v>67.963000000000008</v>
      </c>
      <c r="E2219" s="94">
        <v>69.382000000000005</v>
      </c>
      <c r="F2219" s="145">
        <v>70.27</v>
      </c>
      <c r="G2219" s="94">
        <v>1360.567</v>
      </c>
      <c r="H2219" s="94">
        <v>1639.2670000000001</v>
      </c>
      <c r="I2219" s="94">
        <v>1653.9080000000001</v>
      </c>
      <c r="J2219" s="94">
        <v>1701.867</v>
      </c>
      <c r="K2219" s="94">
        <v>1958.3520000000001</v>
      </c>
    </row>
    <row r="2220" spans="1:11" ht="14.25">
      <c r="A2220" s="853" t="s">
        <v>928</v>
      </c>
      <c r="B2220" s="94" t="s">
        <v>989</v>
      </c>
      <c r="C2220" s="94" t="s">
        <v>989</v>
      </c>
      <c r="D2220" s="94" t="s">
        <v>989</v>
      </c>
      <c r="E2220" s="94" t="s">
        <v>989</v>
      </c>
      <c r="F2220" s="145" t="s">
        <v>989</v>
      </c>
      <c r="G2220" s="94" t="s">
        <v>989</v>
      </c>
      <c r="H2220" s="94" t="s">
        <v>989</v>
      </c>
      <c r="I2220" s="94" t="s">
        <v>989</v>
      </c>
      <c r="J2220" s="94" t="s">
        <v>989</v>
      </c>
      <c r="K2220" s="94" t="s">
        <v>989</v>
      </c>
    </row>
    <row r="2221" spans="1:11" ht="14.25">
      <c r="A2221" s="86" t="s">
        <v>1285</v>
      </c>
      <c r="B2221" s="214">
        <v>1492.0370000000003</v>
      </c>
      <c r="C2221" s="214">
        <v>1632.896</v>
      </c>
      <c r="D2221" s="214">
        <v>1827.0690000000002</v>
      </c>
      <c r="E2221" s="214">
        <v>2052.8330000000001</v>
      </c>
      <c r="F2221" s="215">
        <v>1400.6310000000003</v>
      </c>
      <c r="G2221" s="212">
        <v>21636.161</v>
      </c>
      <c r="H2221" s="212">
        <v>25485.990999999998</v>
      </c>
      <c r="I2221" s="212">
        <v>30316.964</v>
      </c>
      <c r="J2221" s="212">
        <v>35952.945999999996</v>
      </c>
      <c r="K2221" s="212">
        <v>21586.753000000001</v>
      </c>
    </row>
    <row r="2222" spans="1:11">
      <c r="A2222" s="87"/>
      <c r="B2222" s="94"/>
      <c r="C2222" s="94"/>
      <c r="D2222" s="94"/>
      <c r="E2222" s="94"/>
      <c r="F2222" s="98"/>
      <c r="G2222" s="94"/>
      <c r="H2222" s="94"/>
      <c r="I2222" s="94"/>
      <c r="J2222" s="94"/>
      <c r="K2222" s="98"/>
    </row>
    <row r="2223" spans="1:11">
      <c r="A2223" s="87"/>
      <c r="B2223" s="94"/>
      <c r="C2223" s="94"/>
      <c r="D2223" s="94"/>
      <c r="E2223" s="94"/>
      <c r="F2223" s="98"/>
      <c r="G2223" s="94"/>
      <c r="H2223" s="94"/>
      <c r="I2223" s="94"/>
      <c r="J2223" s="94"/>
      <c r="K2223" s="98"/>
    </row>
    <row r="2224" spans="1:11">
      <c r="A2224" s="62"/>
      <c r="B2224" s="92"/>
      <c r="C2224" s="92"/>
      <c r="D2224" s="92"/>
      <c r="E2224" s="92"/>
      <c r="F2224" s="92"/>
      <c r="G2224" s="92"/>
      <c r="H2224" s="92"/>
      <c r="I2224" s="92"/>
      <c r="J2224" s="92"/>
      <c r="K2224" s="93"/>
    </row>
    <row r="2225" spans="1:11">
      <c r="A2225" s="953" t="s">
        <v>57</v>
      </c>
      <c r="B2225" s="953"/>
      <c r="C2225" s="953"/>
      <c r="D2225" s="953"/>
      <c r="E2225" s="953"/>
      <c r="F2225" s="953"/>
      <c r="G2225" s="953"/>
      <c r="H2225" s="953"/>
      <c r="I2225" s="953"/>
      <c r="J2225" s="953"/>
      <c r="K2225" s="953"/>
    </row>
    <row r="2226" spans="1:11">
      <c r="A2226" s="62"/>
      <c r="B2226" s="92"/>
      <c r="C2226" s="92"/>
      <c r="D2226" s="92"/>
      <c r="E2226" s="92"/>
      <c r="F2226" s="92"/>
      <c r="G2226" s="92"/>
      <c r="H2226" s="92"/>
      <c r="I2226" s="92"/>
      <c r="J2226" s="92"/>
      <c r="K2226" s="93"/>
    </row>
    <row r="2227" spans="1:11" ht="15" customHeight="1">
      <c r="A2227" s="63"/>
      <c r="B2227" s="925" t="s">
        <v>384</v>
      </c>
      <c r="C2227" s="925"/>
      <c r="D2227" s="925"/>
      <c r="E2227" s="925"/>
      <c r="F2227" s="926"/>
      <c r="G2227" s="925" t="s">
        <v>46</v>
      </c>
      <c r="H2227" s="925"/>
      <c r="I2227" s="925"/>
      <c r="J2227" s="925"/>
      <c r="K2227" s="925"/>
    </row>
    <row r="2228" spans="1:11">
      <c r="A2228" s="67"/>
      <c r="B2228" s="231">
        <v>40544</v>
      </c>
      <c r="C2228" s="231">
        <v>40909</v>
      </c>
      <c r="D2228" s="231">
        <v>41275</v>
      </c>
      <c r="E2228" s="231">
        <v>41640</v>
      </c>
      <c r="F2228" s="232">
        <v>42005</v>
      </c>
      <c r="G2228" s="231">
        <v>40544</v>
      </c>
      <c r="H2228" s="231">
        <v>40909</v>
      </c>
      <c r="I2228" s="231">
        <v>41275</v>
      </c>
      <c r="J2228" s="231">
        <v>41640</v>
      </c>
      <c r="K2228" s="231">
        <v>42005</v>
      </c>
    </row>
    <row r="2229" spans="1:11">
      <c r="A2229" s="63" t="s">
        <v>33</v>
      </c>
      <c r="B2229" s="94" t="s">
        <v>381</v>
      </c>
      <c r="C2229" s="94" t="s">
        <v>381</v>
      </c>
      <c r="D2229" s="94" t="s">
        <v>381</v>
      </c>
      <c r="E2229" s="94" t="s">
        <v>381</v>
      </c>
      <c r="F2229" s="145" t="s">
        <v>381</v>
      </c>
      <c r="G2229" s="94" t="s">
        <v>381</v>
      </c>
      <c r="H2229" s="94" t="s">
        <v>381</v>
      </c>
      <c r="I2229" s="94" t="s">
        <v>381</v>
      </c>
      <c r="J2229" s="94" t="s">
        <v>381</v>
      </c>
      <c r="K2229" s="94" t="s">
        <v>381</v>
      </c>
    </row>
    <row r="2230" spans="1:11">
      <c r="A2230" s="66" t="s">
        <v>495</v>
      </c>
      <c r="B2230" s="94">
        <v>107.518</v>
      </c>
      <c r="C2230" s="94" t="s">
        <v>989</v>
      </c>
      <c r="D2230" s="94" t="s">
        <v>989</v>
      </c>
      <c r="E2230" s="94">
        <v>12.713000000000001</v>
      </c>
      <c r="F2230" s="145">
        <v>3.9239999999999999</v>
      </c>
      <c r="G2230" s="94">
        <v>61.58</v>
      </c>
      <c r="H2230" s="94">
        <v>55.014000000000003</v>
      </c>
      <c r="I2230" s="94">
        <v>44.667000000000002</v>
      </c>
      <c r="J2230" s="94">
        <v>48.331000000000003</v>
      </c>
      <c r="K2230" s="94">
        <v>0.38200000000000001</v>
      </c>
    </row>
    <row r="2231" spans="1:11">
      <c r="A2231" s="66" t="s">
        <v>497</v>
      </c>
      <c r="B2231" s="94" t="s">
        <v>989</v>
      </c>
      <c r="C2231" s="94" t="s">
        <v>989</v>
      </c>
      <c r="D2231" s="94" t="s">
        <v>989</v>
      </c>
      <c r="E2231" s="94" t="s">
        <v>989</v>
      </c>
      <c r="F2231" s="145" t="s">
        <v>989</v>
      </c>
      <c r="G2231" s="94" t="s">
        <v>989</v>
      </c>
      <c r="H2231" s="94" t="s">
        <v>989</v>
      </c>
      <c r="I2231" s="94" t="s">
        <v>989</v>
      </c>
      <c r="J2231" s="94" t="s">
        <v>989</v>
      </c>
      <c r="K2231" s="94" t="s">
        <v>989</v>
      </c>
    </row>
    <row r="2232" spans="1:11">
      <c r="A2232" s="66" t="s">
        <v>496</v>
      </c>
      <c r="B2232" s="94" t="s">
        <v>989</v>
      </c>
      <c r="C2232" s="94" t="s">
        <v>989</v>
      </c>
      <c r="D2232" s="94" t="s">
        <v>989</v>
      </c>
      <c r="E2232" s="94" t="s">
        <v>989</v>
      </c>
      <c r="F2232" s="145" t="s">
        <v>989</v>
      </c>
      <c r="G2232" s="94" t="s">
        <v>989</v>
      </c>
      <c r="H2232" s="94" t="s">
        <v>989</v>
      </c>
      <c r="I2232" s="94" t="s">
        <v>989</v>
      </c>
      <c r="J2232" s="94" t="s">
        <v>989</v>
      </c>
      <c r="K2232" s="94" t="s">
        <v>989</v>
      </c>
    </row>
    <row r="2233" spans="1:11">
      <c r="A2233" s="66" t="s">
        <v>498</v>
      </c>
      <c r="B2233" s="94" t="s">
        <v>381</v>
      </c>
      <c r="C2233" s="94" t="s">
        <v>381</v>
      </c>
      <c r="D2233" s="94" t="s">
        <v>381</v>
      </c>
      <c r="E2233" s="94" t="s">
        <v>381</v>
      </c>
      <c r="F2233" s="145" t="s">
        <v>381</v>
      </c>
      <c r="G2233" s="94" t="s">
        <v>381</v>
      </c>
      <c r="H2233" s="94" t="s">
        <v>381</v>
      </c>
      <c r="I2233" s="94" t="s">
        <v>381</v>
      </c>
      <c r="J2233" s="94" t="s">
        <v>381</v>
      </c>
      <c r="K2233" s="94" t="s">
        <v>381</v>
      </c>
    </row>
    <row r="2234" spans="1:11">
      <c r="A2234" s="66" t="s">
        <v>158</v>
      </c>
      <c r="B2234" s="97">
        <v>96.009</v>
      </c>
      <c r="C2234" s="97">
        <v>39.180999999999997</v>
      </c>
      <c r="D2234" s="97">
        <v>29.539000000000001</v>
      </c>
      <c r="E2234" s="97">
        <v>21.236000000000001</v>
      </c>
      <c r="F2234" s="102">
        <v>1.1579999999999999</v>
      </c>
      <c r="G2234" s="97">
        <v>124.72500000000001</v>
      </c>
      <c r="H2234" s="97">
        <v>70.975000000000009</v>
      </c>
      <c r="I2234" s="97">
        <v>46.951999999999998</v>
      </c>
      <c r="J2234" s="97">
        <v>45.4</v>
      </c>
      <c r="K2234" s="97">
        <v>0.54700000000000004</v>
      </c>
    </row>
    <row r="2235" spans="1:11">
      <c r="A2235" s="853" t="s">
        <v>159</v>
      </c>
      <c r="B2235" s="97">
        <v>52.643999999999998</v>
      </c>
      <c r="C2235" s="97">
        <v>53.834000000000003</v>
      </c>
      <c r="D2235" s="97">
        <v>53.902999999999999</v>
      </c>
      <c r="E2235" s="97">
        <v>60.514000000000003</v>
      </c>
      <c r="F2235" s="102">
        <v>61.115000000000002</v>
      </c>
      <c r="G2235" s="97">
        <v>236.08600000000001</v>
      </c>
      <c r="H2235" s="97">
        <v>218.60300000000001</v>
      </c>
      <c r="I2235" s="97">
        <v>217.41900000000001</v>
      </c>
      <c r="J2235" s="97">
        <v>419.65500000000003</v>
      </c>
      <c r="K2235" s="97">
        <v>387.71500000000003</v>
      </c>
    </row>
    <row r="2236" spans="1:11">
      <c r="A2236" s="66" t="s">
        <v>693</v>
      </c>
      <c r="B2236" s="97" t="s">
        <v>989</v>
      </c>
      <c r="C2236" s="97" t="s">
        <v>989</v>
      </c>
      <c r="D2236" s="97" t="s">
        <v>989</v>
      </c>
      <c r="E2236" s="97" t="s">
        <v>989</v>
      </c>
      <c r="F2236" s="102" t="s">
        <v>989</v>
      </c>
      <c r="G2236" s="97" t="s">
        <v>989</v>
      </c>
      <c r="H2236" s="97" t="s">
        <v>989</v>
      </c>
      <c r="I2236" s="97" t="s">
        <v>989</v>
      </c>
      <c r="J2236" s="97" t="s">
        <v>989</v>
      </c>
      <c r="K2236" s="97" t="s">
        <v>989</v>
      </c>
    </row>
    <row r="2237" spans="1:11">
      <c r="A2237" s="66" t="s">
        <v>924</v>
      </c>
      <c r="B2237" s="97" t="s">
        <v>989</v>
      </c>
      <c r="C2237" s="97" t="s">
        <v>989</v>
      </c>
      <c r="D2237" s="97" t="s">
        <v>989</v>
      </c>
      <c r="E2237" s="97" t="s">
        <v>989</v>
      </c>
      <c r="F2237" s="102" t="s">
        <v>989</v>
      </c>
      <c r="G2237" s="97" t="s">
        <v>989</v>
      </c>
      <c r="H2237" s="97" t="s">
        <v>989</v>
      </c>
      <c r="I2237" s="97" t="s">
        <v>989</v>
      </c>
      <c r="J2237" s="97" t="s">
        <v>989</v>
      </c>
      <c r="K2237" s="97" t="s">
        <v>989</v>
      </c>
    </row>
    <row r="2238" spans="1:11">
      <c r="A2238" s="66" t="s">
        <v>119</v>
      </c>
      <c r="B2238" s="97" t="s">
        <v>989</v>
      </c>
      <c r="C2238" s="97" t="s">
        <v>989</v>
      </c>
      <c r="D2238" s="97" t="s">
        <v>989</v>
      </c>
      <c r="E2238" s="97">
        <v>45.695999999999998</v>
      </c>
      <c r="F2238" s="102">
        <v>48.244</v>
      </c>
      <c r="G2238" s="97" t="s">
        <v>989</v>
      </c>
      <c r="H2238" s="97" t="s">
        <v>989</v>
      </c>
      <c r="I2238" s="97" t="s">
        <v>989</v>
      </c>
      <c r="J2238" s="97">
        <v>612.42399999999998</v>
      </c>
      <c r="K2238" s="97">
        <v>732.67200000000003</v>
      </c>
    </row>
    <row r="2239" spans="1:11">
      <c r="A2239" s="66" t="s">
        <v>4</v>
      </c>
      <c r="B2239" s="97" t="s">
        <v>989</v>
      </c>
      <c r="C2239" s="97" t="s">
        <v>989</v>
      </c>
      <c r="D2239" s="97" t="s">
        <v>989</v>
      </c>
      <c r="E2239" s="97" t="s">
        <v>989</v>
      </c>
      <c r="F2239" s="102" t="s">
        <v>989</v>
      </c>
      <c r="G2239" s="97">
        <v>1092</v>
      </c>
      <c r="H2239" s="97">
        <v>1214</v>
      </c>
      <c r="I2239" s="97">
        <v>1396</v>
      </c>
      <c r="J2239" s="97">
        <v>1569</v>
      </c>
      <c r="K2239" s="97">
        <v>1853</v>
      </c>
    </row>
    <row r="2240" spans="1:11">
      <c r="A2240" s="66" t="s">
        <v>871</v>
      </c>
      <c r="B2240" s="97" t="s">
        <v>989</v>
      </c>
      <c r="C2240" s="97" t="s">
        <v>989</v>
      </c>
      <c r="D2240" s="97" t="s">
        <v>989</v>
      </c>
      <c r="E2240" s="97" t="s">
        <v>989</v>
      </c>
      <c r="F2240" s="102" t="s">
        <v>989</v>
      </c>
      <c r="G2240" s="97" t="s">
        <v>989</v>
      </c>
      <c r="H2240" s="97" t="s">
        <v>989</v>
      </c>
      <c r="I2240" s="97" t="s">
        <v>989</v>
      </c>
      <c r="J2240" s="97" t="s">
        <v>989</v>
      </c>
      <c r="K2240" s="97" t="s">
        <v>989</v>
      </c>
    </row>
    <row r="2241" spans="1:11">
      <c r="A2241" s="66" t="s">
        <v>872</v>
      </c>
      <c r="B2241" s="97" t="s">
        <v>989</v>
      </c>
      <c r="C2241" s="97" t="s">
        <v>989</v>
      </c>
      <c r="D2241" s="97" t="s">
        <v>989</v>
      </c>
      <c r="E2241" s="97" t="s">
        <v>989</v>
      </c>
      <c r="F2241" s="102" t="s">
        <v>989</v>
      </c>
      <c r="G2241" s="97" t="s">
        <v>989</v>
      </c>
      <c r="H2241" s="97" t="s">
        <v>989</v>
      </c>
      <c r="I2241" s="97" t="s">
        <v>989</v>
      </c>
      <c r="J2241" s="97" t="s">
        <v>989</v>
      </c>
      <c r="K2241" s="97" t="s">
        <v>989</v>
      </c>
    </row>
    <row r="2242" spans="1:11">
      <c r="A2242" s="66" t="s">
        <v>5</v>
      </c>
      <c r="B2242" s="97">
        <v>2.9050000000000002</v>
      </c>
      <c r="C2242" s="97">
        <v>2.6830000000000003</v>
      </c>
      <c r="D2242" s="97">
        <v>2.44</v>
      </c>
      <c r="E2242" s="97">
        <v>1.3380000000000001</v>
      </c>
      <c r="F2242" s="102">
        <v>0</v>
      </c>
      <c r="G2242" s="94">
        <v>42.509</v>
      </c>
      <c r="H2242" s="94">
        <v>36.756</v>
      </c>
      <c r="I2242" s="94">
        <v>30.962</v>
      </c>
      <c r="J2242" s="94">
        <v>29.382999999999999</v>
      </c>
      <c r="K2242" s="94">
        <v>0</v>
      </c>
    </row>
    <row r="2243" spans="1:11">
      <c r="A2243" s="66" t="s">
        <v>873</v>
      </c>
      <c r="B2243" s="97" t="s">
        <v>989</v>
      </c>
      <c r="C2243" s="97" t="s">
        <v>989</v>
      </c>
      <c r="D2243" s="97" t="s">
        <v>989</v>
      </c>
      <c r="E2243" s="97" t="s">
        <v>989</v>
      </c>
      <c r="F2243" s="102" t="s">
        <v>989</v>
      </c>
      <c r="G2243" s="94" t="s">
        <v>989</v>
      </c>
      <c r="H2243" s="94" t="s">
        <v>989</v>
      </c>
      <c r="I2243" s="94" t="s">
        <v>989</v>
      </c>
      <c r="J2243" s="94" t="s">
        <v>989</v>
      </c>
      <c r="K2243" s="94" t="s">
        <v>989</v>
      </c>
    </row>
    <row r="2244" spans="1:11">
      <c r="A2244" s="66" t="s">
        <v>874</v>
      </c>
      <c r="B2244" s="97" t="s">
        <v>381</v>
      </c>
      <c r="C2244" s="97" t="s">
        <v>381</v>
      </c>
      <c r="D2244" s="97" t="s">
        <v>381</v>
      </c>
      <c r="E2244" s="97" t="s">
        <v>381</v>
      </c>
      <c r="F2244" s="102" t="s">
        <v>381</v>
      </c>
      <c r="G2244" s="94" t="s">
        <v>381</v>
      </c>
      <c r="H2244" s="94" t="s">
        <v>381</v>
      </c>
      <c r="I2244" s="94" t="s">
        <v>381</v>
      </c>
      <c r="J2244" s="94" t="s">
        <v>381</v>
      </c>
      <c r="K2244" s="94" t="s">
        <v>381</v>
      </c>
    </row>
    <row r="2245" spans="1:11">
      <c r="A2245" s="66" t="s">
        <v>6</v>
      </c>
      <c r="B2245" s="94" t="s">
        <v>989</v>
      </c>
      <c r="C2245" s="94" t="s">
        <v>989</v>
      </c>
      <c r="D2245" s="94" t="s">
        <v>989</v>
      </c>
      <c r="E2245" s="94" t="s">
        <v>989</v>
      </c>
      <c r="F2245" s="145" t="s">
        <v>989</v>
      </c>
      <c r="G2245" s="94">
        <v>108.265</v>
      </c>
      <c r="H2245" s="94">
        <v>124.52</v>
      </c>
      <c r="I2245" s="94">
        <v>131.77799999999999</v>
      </c>
      <c r="J2245" s="94">
        <v>160.55199999999999</v>
      </c>
      <c r="K2245" s="94">
        <v>167.03200000000001</v>
      </c>
    </row>
    <row r="2246" spans="1:11">
      <c r="A2246" s="66" t="s">
        <v>875</v>
      </c>
      <c r="B2246" s="94" t="s">
        <v>381</v>
      </c>
      <c r="C2246" s="94" t="s">
        <v>381</v>
      </c>
      <c r="D2246" s="94" t="s">
        <v>381</v>
      </c>
      <c r="E2246" s="94" t="s">
        <v>381</v>
      </c>
      <c r="F2246" s="145" t="s">
        <v>381</v>
      </c>
      <c r="G2246" s="94" t="s">
        <v>381</v>
      </c>
      <c r="H2246" s="94" t="s">
        <v>381</v>
      </c>
      <c r="I2246" s="94" t="s">
        <v>381</v>
      </c>
      <c r="J2246" s="94" t="s">
        <v>381</v>
      </c>
      <c r="K2246" s="94" t="s">
        <v>381</v>
      </c>
    </row>
    <row r="2247" spans="1:11">
      <c r="A2247" s="66" t="s">
        <v>7</v>
      </c>
      <c r="B2247" s="94" t="s">
        <v>381</v>
      </c>
      <c r="C2247" s="94" t="s">
        <v>381</v>
      </c>
      <c r="D2247" s="94" t="s">
        <v>381</v>
      </c>
      <c r="E2247" s="94" t="s">
        <v>381</v>
      </c>
      <c r="F2247" s="145" t="s">
        <v>381</v>
      </c>
      <c r="G2247" s="94" t="s">
        <v>381</v>
      </c>
      <c r="H2247" s="94" t="s">
        <v>381</v>
      </c>
      <c r="I2247" s="94" t="s">
        <v>381</v>
      </c>
      <c r="J2247" s="94" t="s">
        <v>381</v>
      </c>
      <c r="K2247" s="94" t="s">
        <v>381</v>
      </c>
    </row>
    <row r="2248" spans="1:11">
      <c r="A2248" s="66" t="s">
        <v>8</v>
      </c>
      <c r="B2248" s="94">
        <v>6.6589999999999998</v>
      </c>
      <c r="C2248" s="94">
        <v>6.7590000000000003</v>
      </c>
      <c r="D2248" s="94">
        <v>6.82</v>
      </c>
      <c r="E2248" s="94" t="s">
        <v>989</v>
      </c>
      <c r="F2248" s="145" t="s">
        <v>989</v>
      </c>
      <c r="G2248" s="94">
        <v>13.888</v>
      </c>
      <c r="H2248" s="94">
        <v>13.801</v>
      </c>
      <c r="I2248" s="94">
        <v>13.695</v>
      </c>
      <c r="J2248" s="94" t="s">
        <v>989</v>
      </c>
      <c r="K2248" s="94" t="s">
        <v>989</v>
      </c>
    </row>
    <row r="2249" spans="1:11">
      <c r="A2249" s="66" t="s">
        <v>876</v>
      </c>
      <c r="B2249" s="94" t="s">
        <v>381</v>
      </c>
      <c r="C2249" s="94" t="s">
        <v>381</v>
      </c>
      <c r="D2249" s="94" t="s">
        <v>381</v>
      </c>
      <c r="E2249" s="94" t="s">
        <v>381</v>
      </c>
      <c r="F2249" s="145" t="s">
        <v>381</v>
      </c>
      <c r="G2249" s="94" t="s">
        <v>381</v>
      </c>
      <c r="H2249" s="94" t="s">
        <v>381</v>
      </c>
      <c r="I2249" s="94" t="s">
        <v>381</v>
      </c>
      <c r="J2249" s="94" t="s">
        <v>381</v>
      </c>
      <c r="K2249" s="94" t="s">
        <v>381</v>
      </c>
    </row>
    <row r="2250" spans="1:11">
      <c r="A2250" s="66" t="s">
        <v>9</v>
      </c>
      <c r="B2250" s="94" t="s">
        <v>989</v>
      </c>
      <c r="C2250" s="94" t="s">
        <v>989</v>
      </c>
      <c r="D2250" s="94" t="s">
        <v>989</v>
      </c>
      <c r="E2250" s="94" t="s">
        <v>989</v>
      </c>
      <c r="F2250" s="145" t="s">
        <v>989</v>
      </c>
      <c r="G2250" s="94" t="s">
        <v>989</v>
      </c>
      <c r="H2250" s="94" t="s">
        <v>989</v>
      </c>
      <c r="I2250" s="94" t="s">
        <v>989</v>
      </c>
      <c r="J2250" s="94" t="s">
        <v>989</v>
      </c>
      <c r="K2250" s="94" t="s">
        <v>989</v>
      </c>
    </row>
    <row r="2251" spans="1:11">
      <c r="A2251" s="66" t="s">
        <v>176</v>
      </c>
      <c r="B2251" s="94" t="s">
        <v>989</v>
      </c>
      <c r="C2251" s="94" t="s">
        <v>989</v>
      </c>
      <c r="D2251" s="94" t="s">
        <v>989</v>
      </c>
      <c r="E2251" s="94" t="s">
        <v>989</v>
      </c>
      <c r="F2251" s="145" t="s">
        <v>989</v>
      </c>
      <c r="G2251" s="94" t="s">
        <v>989</v>
      </c>
      <c r="H2251" s="94" t="s">
        <v>989</v>
      </c>
      <c r="I2251" s="94" t="s">
        <v>989</v>
      </c>
      <c r="J2251" s="94" t="s">
        <v>989</v>
      </c>
      <c r="K2251" s="94" t="s">
        <v>989</v>
      </c>
    </row>
    <row r="2252" spans="1:11" ht="14.25">
      <c r="A2252" s="86" t="s">
        <v>1285</v>
      </c>
      <c r="B2252" s="214">
        <v>265.73499999999996</v>
      </c>
      <c r="C2252" s="214">
        <v>102.45700000000001</v>
      </c>
      <c r="D2252" s="214">
        <v>92.701999999999998</v>
      </c>
      <c r="E2252" s="214">
        <v>141.49699999999999</v>
      </c>
      <c r="F2252" s="215">
        <v>114.441</v>
      </c>
      <c r="G2252" s="212">
        <v>1679.0530000000001</v>
      </c>
      <c r="H2252" s="212">
        <v>1733.6690000000001</v>
      </c>
      <c r="I2252" s="212">
        <v>1881.473</v>
      </c>
      <c r="J2252" s="212">
        <v>2884.7449999999999</v>
      </c>
      <c r="K2252" s="212">
        <v>3141.348</v>
      </c>
    </row>
    <row r="2253" spans="1:11" ht="14.25" customHeight="1">
      <c r="A2253" s="943" t="s">
        <v>836</v>
      </c>
      <c r="B2253" s="944"/>
      <c r="C2253" s="944"/>
      <c r="D2253" s="944"/>
      <c r="E2253" s="944"/>
      <c r="F2253" s="944"/>
      <c r="G2253" s="944"/>
      <c r="H2253" s="944"/>
      <c r="I2253" s="944"/>
      <c r="J2253" s="944"/>
      <c r="K2253" s="944"/>
    </row>
    <row r="2254" spans="1:11" ht="14.25" customHeight="1">
      <c r="A2254" s="941" t="s">
        <v>1108</v>
      </c>
      <c r="B2254" s="942"/>
      <c r="C2254" s="942"/>
      <c r="D2254" s="942"/>
      <c r="E2254" s="942"/>
      <c r="F2254" s="942"/>
      <c r="G2254" s="942"/>
      <c r="H2254" s="942"/>
      <c r="I2254" s="942"/>
      <c r="J2254" s="942"/>
      <c r="K2254" s="942"/>
    </row>
    <row r="2255" spans="1:11">
      <c r="A2255" s="62"/>
      <c r="B2255" s="92"/>
      <c r="C2255" s="92"/>
      <c r="D2255" s="92"/>
      <c r="E2255" s="92"/>
      <c r="F2255" s="92"/>
      <c r="G2255" s="92"/>
      <c r="H2255" s="92"/>
      <c r="I2255" s="92"/>
      <c r="J2255" s="92"/>
      <c r="K2255" s="93"/>
    </row>
    <row r="2256" spans="1:11">
      <c r="A2256" s="99"/>
      <c r="B2256" s="92"/>
      <c r="C2256" s="92"/>
      <c r="D2256" s="92"/>
      <c r="E2256" s="92"/>
      <c r="F2256" s="92"/>
      <c r="G2256" s="92"/>
      <c r="H2256" s="92"/>
      <c r="I2256" s="92"/>
      <c r="J2256" s="92"/>
      <c r="K2256" s="93"/>
    </row>
    <row r="2257" spans="1:11">
      <c r="A2257" s="62"/>
      <c r="B2257" s="92"/>
      <c r="C2257" s="92"/>
      <c r="D2257" s="92"/>
      <c r="E2257" s="92"/>
      <c r="F2257" s="92"/>
      <c r="G2257" s="92"/>
      <c r="H2257" s="92"/>
      <c r="I2257" s="92"/>
      <c r="J2257" s="92"/>
      <c r="K2257" s="93"/>
    </row>
    <row r="2258" spans="1:11">
      <c r="A2258" s="62"/>
      <c r="B2258" s="92"/>
      <c r="C2258" s="92"/>
      <c r="D2258" s="92"/>
      <c r="E2258" s="92"/>
      <c r="F2258" s="92"/>
      <c r="G2258" s="92"/>
      <c r="H2258" s="92"/>
      <c r="I2258" s="92"/>
      <c r="J2258" s="92"/>
      <c r="K2258" s="93"/>
    </row>
    <row r="2259" spans="1:11">
      <c r="A2259" s="953" t="s">
        <v>356</v>
      </c>
      <c r="B2259" s="953"/>
      <c r="C2259" s="953"/>
      <c r="D2259" s="953"/>
      <c r="E2259" s="953"/>
      <c r="F2259" s="953"/>
      <c r="G2259" s="953"/>
      <c r="H2259" s="953"/>
      <c r="I2259" s="953"/>
      <c r="J2259" s="953"/>
      <c r="K2259" s="953"/>
    </row>
    <row r="2260" spans="1:11" ht="15">
      <c r="A2260" s="962" t="s">
        <v>591</v>
      </c>
      <c r="B2260" s="963"/>
      <c r="C2260" s="963"/>
      <c r="D2260" s="963"/>
      <c r="E2260" s="963"/>
      <c r="F2260" s="963"/>
      <c r="G2260" s="963"/>
      <c r="H2260" s="963"/>
      <c r="I2260" s="963"/>
      <c r="J2260" s="963"/>
      <c r="K2260" s="963"/>
    </row>
    <row r="2261" spans="1:11">
      <c r="A2261" s="64" t="s">
        <v>454</v>
      </c>
      <c r="B2261" s="92"/>
      <c r="C2261" s="92"/>
      <c r="D2261" s="92"/>
      <c r="E2261" s="92"/>
      <c r="F2261" s="92"/>
      <c r="G2261" s="92"/>
      <c r="H2261" s="92"/>
      <c r="I2261" s="92"/>
      <c r="J2261" s="92"/>
      <c r="K2261" s="93"/>
    </row>
    <row r="2262" spans="1:11">
      <c r="A2262" s="61"/>
      <c r="B2262" s="253"/>
      <c r="C2262" s="253"/>
      <c r="D2262" s="253"/>
      <c r="E2262" s="253"/>
      <c r="F2262" s="253"/>
      <c r="G2262" s="253"/>
      <c r="H2262" s="253"/>
      <c r="I2262" s="253"/>
      <c r="J2262" s="253"/>
      <c r="K2262" s="253"/>
    </row>
    <row r="2263" spans="1:11" ht="15" customHeight="1">
      <c r="A2263" s="63"/>
      <c r="B2263" s="925" t="s">
        <v>723</v>
      </c>
      <c r="C2263" s="925"/>
      <c r="D2263" s="925"/>
      <c r="E2263" s="925"/>
      <c r="F2263" s="926"/>
      <c r="G2263" s="925" t="s">
        <v>56</v>
      </c>
      <c r="H2263" s="925"/>
      <c r="I2263" s="925"/>
      <c r="J2263" s="925"/>
      <c r="K2263" s="925"/>
    </row>
    <row r="2264" spans="1:11">
      <c r="A2264" s="67"/>
      <c r="B2264" s="231">
        <v>40544</v>
      </c>
      <c r="C2264" s="231">
        <v>40909</v>
      </c>
      <c r="D2264" s="231">
        <v>41275</v>
      </c>
      <c r="E2264" s="231">
        <v>41640</v>
      </c>
      <c r="F2264" s="232">
        <v>42005</v>
      </c>
      <c r="G2264" s="231">
        <v>40544</v>
      </c>
      <c r="H2264" s="231">
        <v>40909</v>
      </c>
      <c r="I2264" s="231">
        <v>41275</v>
      </c>
      <c r="J2264" s="231">
        <v>41640</v>
      </c>
      <c r="K2264" s="231">
        <v>42005</v>
      </c>
    </row>
    <row r="2265" spans="1:11">
      <c r="A2265" s="63" t="s">
        <v>33</v>
      </c>
      <c r="B2265" s="94">
        <v>2.489033630200721</v>
      </c>
      <c r="C2265" s="94">
        <v>-1.6471580039557732</v>
      </c>
      <c r="D2265" s="94">
        <v>-0.36593808723173193</v>
      </c>
      <c r="E2265" s="94">
        <v>4.1095890410958846</v>
      </c>
      <c r="F2265" s="145">
        <v>0.62611238240528611</v>
      </c>
      <c r="G2265" s="94">
        <v>6.1916887104960683</v>
      </c>
      <c r="H2265" s="94">
        <v>0.58940456425735643</v>
      </c>
      <c r="I2265" s="94">
        <v>6.4805353635357665</v>
      </c>
      <c r="J2265" s="94">
        <v>4.8626079260546629</v>
      </c>
      <c r="K2265" s="94">
        <v>13.342974496357884</v>
      </c>
    </row>
    <row r="2266" spans="1:11">
      <c r="A2266" s="66" t="s">
        <v>495</v>
      </c>
      <c r="B2266" s="94">
        <v>1.2262455059065092</v>
      </c>
      <c r="C2266" s="94">
        <v>-0.69131730830215288</v>
      </c>
      <c r="D2266" s="94">
        <v>-5.0900498147911533</v>
      </c>
      <c r="E2266" s="94">
        <v>-14.675997577551991</v>
      </c>
      <c r="F2266" s="145">
        <v>23.296529968454259</v>
      </c>
      <c r="G2266" s="94">
        <v>1.933383964413582</v>
      </c>
      <c r="H2266" s="94">
        <v>-3.3172967756584848</v>
      </c>
      <c r="I2266" s="94">
        <v>2.8336990745157831</v>
      </c>
      <c r="J2266" s="94">
        <v>30.756384087243237</v>
      </c>
      <c r="K2266" s="94">
        <v>1.1315008078249811</v>
      </c>
    </row>
    <row r="2267" spans="1:11">
      <c r="A2267" s="66" t="s">
        <v>497</v>
      </c>
      <c r="B2267" s="94">
        <v>-0.60370455065172912</v>
      </c>
      <c r="C2267" s="94">
        <v>0.73333179956747152</v>
      </c>
      <c r="D2267" s="94">
        <v>4.2246444252850512</v>
      </c>
      <c r="E2267" s="94">
        <v>1.0452618085001308</v>
      </c>
      <c r="F2267" s="145">
        <v>-1.121195363412586</v>
      </c>
      <c r="G2267" s="94">
        <v>2.8162675177787699</v>
      </c>
      <c r="H2267" s="94">
        <v>16.518323274539238</v>
      </c>
      <c r="I2267" s="94">
        <v>8.6821096108099738</v>
      </c>
      <c r="J2267" s="94">
        <v>13.121171181794388</v>
      </c>
      <c r="K2267" s="94">
        <v>2.4720819832568353</v>
      </c>
    </row>
    <row r="2268" spans="1:11">
      <c r="A2268" s="66" t="s">
        <v>496</v>
      </c>
      <c r="B2268" s="94">
        <v>0.67114093959730337</v>
      </c>
      <c r="C2268" s="94">
        <v>-1.5000000000000013</v>
      </c>
      <c r="D2268" s="94">
        <v>9.9830795262267245</v>
      </c>
      <c r="E2268" s="94">
        <v>1.5261538461538438</v>
      </c>
      <c r="F2268" s="145">
        <v>0.66826281973573209</v>
      </c>
      <c r="G2268" s="94">
        <v>1.739889598471156</v>
      </c>
      <c r="H2268" s="94">
        <v>7.2972972972972894</v>
      </c>
      <c r="I2268" s="94">
        <v>4.4080604534004975</v>
      </c>
      <c r="J2268" s="94">
        <v>6.031363088057895</v>
      </c>
      <c r="K2268" s="94">
        <v>48.054607508532435</v>
      </c>
    </row>
    <row r="2269" spans="1:11">
      <c r="A2269" s="66" t="s">
        <v>498</v>
      </c>
      <c r="B2269" s="94">
        <v>23.131206563279271</v>
      </c>
      <c r="C2269" s="94">
        <v>24.498111082150722</v>
      </c>
      <c r="D2269" s="94">
        <v>25.131087854731305</v>
      </c>
      <c r="E2269" s="94">
        <v>18.246486511434725</v>
      </c>
      <c r="F2269" s="145" t="s">
        <v>989</v>
      </c>
      <c r="G2269" s="94">
        <v>44.766046790641866</v>
      </c>
      <c r="H2269" s="94">
        <v>47.47332435512277</v>
      </c>
      <c r="I2269" s="94">
        <v>49.37317710528535</v>
      </c>
      <c r="J2269" s="94">
        <v>49.878386965339992</v>
      </c>
      <c r="K2269" s="94" t="s">
        <v>989</v>
      </c>
    </row>
    <row r="2270" spans="1:11">
      <c r="A2270" s="66" t="s">
        <v>158</v>
      </c>
      <c r="B2270" s="97">
        <v>3.4262041498497542</v>
      </c>
      <c r="C2270" s="97">
        <v>0.6291903042805469</v>
      </c>
      <c r="D2270" s="97">
        <v>0.17425174251741726</v>
      </c>
      <c r="E2270" s="97">
        <v>95.893447934786337</v>
      </c>
      <c r="F2270" s="102">
        <v>-47.350872305602955</v>
      </c>
      <c r="G2270" s="97">
        <v>1.1925330357724917</v>
      </c>
      <c r="H2270" s="97">
        <v>-3.0286238722748493</v>
      </c>
      <c r="I2270" s="97">
        <v>-3.9712857142857105</v>
      </c>
      <c r="J2270" s="97">
        <v>19.346371100310765</v>
      </c>
      <c r="K2270" s="97">
        <v>-7.9643750837490979</v>
      </c>
    </row>
    <row r="2271" spans="1:11">
      <c r="A2271" s="853" t="s">
        <v>159</v>
      </c>
      <c r="B2271" s="97">
        <v>1.9702462504698204</v>
      </c>
      <c r="C2271" s="97">
        <v>-1.7740362892677997</v>
      </c>
      <c r="D2271" s="97">
        <v>0.18278658758019706</v>
      </c>
      <c r="E2271" s="97">
        <v>4.7751960464470056</v>
      </c>
      <c r="F2271" s="102">
        <v>-0.9537208953674936</v>
      </c>
      <c r="G2271" s="97">
        <v>4.8264472558907645</v>
      </c>
      <c r="H2271" s="97">
        <v>1.2783579402232625</v>
      </c>
      <c r="I2271" s="97">
        <v>3.2811111111111124</v>
      </c>
      <c r="J2271" s="97">
        <v>39.123535550224297</v>
      </c>
      <c r="K2271" s="97">
        <v>-3.4517222847289086</v>
      </c>
    </row>
    <row r="2272" spans="1:11">
      <c r="A2272" s="66" t="s">
        <v>693</v>
      </c>
      <c r="B2272" s="97" t="s">
        <v>989</v>
      </c>
      <c r="C2272" s="97" t="s">
        <v>989</v>
      </c>
      <c r="D2272" s="97" t="s">
        <v>989</v>
      </c>
      <c r="E2272" s="97" t="s">
        <v>989</v>
      </c>
      <c r="F2272" s="102" t="s">
        <v>989</v>
      </c>
      <c r="G2272" s="97" t="s">
        <v>989</v>
      </c>
      <c r="H2272" s="97" t="s">
        <v>989</v>
      </c>
      <c r="I2272" s="97" t="s">
        <v>989</v>
      </c>
      <c r="J2272" s="97" t="s">
        <v>989</v>
      </c>
      <c r="K2272" s="97" t="s">
        <v>989</v>
      </c>
    </row>
    <row r="2273" spans="1:11">
      <c r="A2273" s="66" t="s">
        <v>924</v>
      </c>
      <c r="B2273" s="97">
        <v>28.428964499026922</v>
      </c>
      <c r="C2273" s="97">
        <v>19.154317245992083</v>
      </c>
      <c r="D2273" s="97">
        <v>41.868542459697935</v>
      </c>
      <c r="E2273" s="97">
        <v>16.929211746522419</v>
      </c>
      <c r="F2273" s="102">
        <v>12.12268615207288</v>
      </c>
      <c r="G2273" s="97">
        <v>12.148073738223864</v>
      </c>
      <c r="H2273" s="97">
        <v>27.950886642861473</v>
      </c>
      <c r="I2273" s="97">
        <v>26.054540100963376</v>
      </c>
      <c r="J2273" s="97">
        <v>5.6990536443323858</v>
      </c>
      <c r="K2273" s="97">
        <v>22.980825127470084</v>
      </c>
    </row>
    <row r="2274" spans="1:11">
      <c r="A2274" s="66" t="s">
        <v>119</v>
      </c>
      <c r="B2274" s="97">
        <v>0.94438819222679715</v>
      </c>
      <c r="C2274" s="97">
        <v>-2.1122277733840011</v>
      </c>
      <c r="D2274" s="97">
        <v>-1.3873014621842095</v>
      </c>
      <c r="E2274" s="97">
        <v>-0.77734702849606707</v>
      </c>
      <c r="F2274" s="102">
        <v>1.7702857833363561</v>
      </c>
      <c r="G2274" s="97">
        <v>6.4249945117211826</v>
      </c>
      <c r="H2274" s="97">
        <v>5.2720009923635347</v>
      </c>
      <c r="I2274" s="97">
        <v>4.8708832000868618</v>
      </c>
      <c r="J2274" s="97">
        <v>16.61872415475678</v>
      </c>
      <c r="K2274" s="97">
        <v>7.1429383353694531</v>
      </c>
    </row>
    <row r="2275" spans="1:11">
      <c r="A2275" s="66" t="s">
        <v>4</v>
      </c>
      <c r="B2275" s="97">
        <v>-0.29382390829221228</v>
      </c>
      <c r="C2275" s="97">
        <v>-0.35203089161802703</v>
      </c>
      <c r="D2275" s="97">
        <v>0.43704065206464637</v>
      </c>
      <c r="E2275" s="97">
        <v>-0.82313778673841487</v>
      </c>
      <c r="F2275" s="102">
        <v>-2.1937521937576143E-3</v>
      </c>
      <c r="G2275" s="97">
        <v>0.53795997917642779</v>
      </c>
      <c r="H2275" s="97">
        <v>0.44227266527052667</v>
      </c>
      <c r="I2275" s="97">
        <v>3.9121735439523686</v>
      </c>
      <c r="J2275" s="97" t="s">
        <v>989</v>
      </c>
      <c r="K2275" s="97" t="s">
        <v>989</v>
      </c>
    </row>
    <row r="2276" spans="1:11">
      <c r="A2276" s="66" t="s">
        <v>871</v>
      </c>
      <c r="B2276" s="97">
        <v>7.4114021571648703</v>
      </c>
      <c r="C2276" s="97">
        <v>3.7137046756731573</v>
      </c>
      <c r="D2276" s="97">
        <v>1.0804829628665358</v>
      </c>
      <c r="E2276" s="97">
        <v>-1.5671785955761686</v>
      </c>
      <c r="F2276" s="102">
        <v>-0.77275961043101749</v>
      </c>
      <c r="G2276" s="97" t="s">
        <v>989</v>
      </c>
      <c r="H2276" s="97" t="s">
        <v>989</v>
      </c>
      <c r="I2276" s="97" t="s">
        <v>989</v>
      </c>
      <c r="J2276" s="97" t="s">
        <v>989</v>
      </c>
      <c r="K2276" s="97" t="s">
        <v>989</v>
      </c>
    </row>
    <row r="2277" spans="1:11">
      <c r="A2277" s="66" t="s">
        <v>872</v>
      </c>
      <c r="B2277" s="97">
        <v>1.4247551202137165</v>
      </c>
      <c r="C2277" s="97">
        <v>11.251646180860408</v>
      </c>
      <c r="D2277" s="97">
        <v>-0.8804162864682219</v>
      </c>
      <c r="E2277" s="97">
        <v>7.01632165605095</v>
      </c>
      <c r="F2277" s="102">
        <v>6.7027806193620476</v>
      </c>
      <c r="G2277" s="97">
        <v>13.561919058509343</v>
      </c>
      <c r="H2277" s="97">
        <v>13.496242523388391</v>
      </c>
      <c r="I2277" s="97">
        <v>9.7244654359198712</v>
      </c>
      <c r="J2277" s="97">
        <v>12.18658276619391</v>
      </c>
      <c r="K2277" s="97">
        <v>13.008886565603749</v>
      </c>
    </row>
    <row r="2278" spans="1:11">
      <c r="A2278" s="66" t="s">
        <v>5</v>
      </c>
      <c r="B2278" s="94">
        <v>-1.5153428463189789</v>
      </c>
      <c r="C2278" s="94">
        <v>-2.9490960379535913</v>
      </c>
      <c r="D2278" s="94">
        <v>-2.4573919936583422</v>
      </c>
      <c r="E2278" s="94">
        <v>-2.9527292428552121</v>
      </c>
      <c r="F2278" s="145">
        <v>-2.2470341939985983</v>
      </c>
      <c r="G2278" s="94">
        <v>8.1315621555774875</v>
      </c>
      <c r="H2278" s="94">
        <v>-4.3070397550891926</v>
      </c>
      <c r="I2278" s="94">
        <v>-6.8673874776226</v>
      </c>
      <c r="J2278" s="94">
        <v>59.9276066036903</v>
      </c>
      <c r="K2278" s="94">
        <v>11.624971771259386</v>
      </c>
    </row>
    <row r="2279" spans="1:11">
      <c r="A2279" s="66" t="s">
        <v>873</v>
      </c>
      <c r="B2279" s="94">
        <v>22.155456650683103</v>
      </c>
      <c r="C2279" s="94">
        <v>21.150552865811111</v>
      </c>
      <c r="D2279" s="94">
        <v>9.819148502987062</v>
      </c>
      <c r="E2279" s="94">
        <v>17.994692487380082</v>
      </c>
      <c r="F2279" s="145">
        <v>-7.1417348638226574</v>
      </c>
      <c r="G2279" s="94">
        <v>20.154610950387376</v>
      </c>
      <c r="H2279" s="94">
        <v>28.822174298396376</v>
      </c>
      <c r="I2279" s="94">
        <v>34.474123655487162</v>
      </c>
      <c r="J2279" s="94">
        <v>33.465142267686772</v>
      </c>
      <c r="K2279" s="94">
        <v>15.6112017307928</v>
      </c>
    </row>
    <row r="2280" spans="1:11">
      <c r="A2280" s="66" t="s">
        <v>874</v>
      </c>
      <c r="B2280" s="94">
        <v>8.0937069361506566</v>
      </c>
      <c r="C2280" s="94">
        <v>8.0401155872853902</v>
      </c>
      <c r="D2280" s="94">
        <v>9.2117684078036675</v>
      </c>
      <c r="E2280" s="94">
        <v>11.762587337030883</v>
      </c>
      <c r="F2280" s="145">
        <v>10.96287703016241</v>
      </c>
      <c r="G2280" s="94">
        <v>10.29501273212845</v>
      </c>
      <c r="H2280" s="94">
        <v>4.2176748167085165</v>
      </c>
      <c r="I2280" s="94">
        <v>16.452700512222009</v>
      </c>
      <c r="J2280" s="94">
        <v>28.781678312593371</v>
      </c>
      <c r="K2280" s="94">
        <v>62.396327974693591</v>
      </c>
    </row>
    <row r="2281" spans="1:11">
      <c r="A2281" s="66" t="s">
        <v>6</v>
      </c>
      <c r="B2281" s="94">
        <v>3.4095311894614566</v>
      </c>
      <c r="C2281" s="94">
        <v>1.9482952416635557</v>
      </c>
      <c r="D2281" s="94">
        <v>0.22050716648289725</v>
      </c>
      <c r="E2281" s="94">
        <v>0.33003300330034513</v>
      </c>
      <c r="F2281" s="145">
        <v>2.4853801169590684</v>
      </c>
      <c r="G2281" s="94">
        <v>-8.9742550993538455</v>
      </c>
      <c r="H2281" s="94">
        <v>50.847269045473254</v>
      </c>
      <c r="I2281" s="94">
        <v>7.9571018683110006</v>
      </c>
      <c r="J2281" s="94">
        <v>-1.7907286578075388</v>
      </c>
      <c r="K2281" s="94">
        <v>19.739954363312549</v>
      </c>
    </row>
    <row r="2282" spans="1:11">
      <c r="A2282" s="66" t="s">
        <v>875</v>
      </c>
      <c r="B2282" s="94">
        <v>3.4567264284792953</v>
      </c>
      <c r="C2282" s="94">
        <v>-4.8289905664297805</v>
      </c>
      <c r="D2282" s="94">
        <v>14.112920833151389</v>
      </c>
      <c r="E2282" s="94">
        <v>6.2794168292962915</v>
      </c>
      <c r="F2282" s="145">
        <v>4.075754302585155</v>
      </c>
      <c r="G2282" s="94">
        <v>1.344056567250318</v>
      </c>
      <c r="H2282" s="94">
        <v>-8.3285882123988237</v>
      </c>
      <c r="I2282" s="94">
        <v>21.408353251981382</v>
      </c>
      <c r="J2282" s="94">
        <v>27.542872315623136</v>
      </c>
      <c r="K2282" s="94">
        <v>0.1081539441915691</v>
      </c>
    </row>
    <row r="2283" spans="1:11">
      <c r="A2283" s="66" t="s">
        <v>7</v>
      </c>
      <c r="B2283" s="94">
        <v>6.4159952253058927</v>
      </c>
      <c r="C2283" s="94">
        <v>-4.2063937184520617</v>
      </c>
      <c r="D2283" s="94">
        <v>-5.2400468384074861</v>
      </c>
      <c r="E2283" s="94">
        <v>-0.1853568118628468</v>
      </c>
      <c r="F2283" s="145">
        <v>1.6713091922005763</v>
      </c>
      <c r="G2283" s="94">
        <v>3.2070186148869917</v>
      </c>
      <c r="H2283" s="94">
        <v>-5.3632334912298241</v>
      </c>
      <c r="I2283" s="94">
        <v>-1.3503840958122515</v>
      </c>
      <c r="J2283" s="94">
        <v>0.65198841136586694</v>
      </c>
      <c r="K2283" s="94">
        <v>-6.6842652993882812</v>
      </c>
    </row>
    <row r="2284" spans="1:11">
      <c r="A2284" s="66" t="s">
        <v>8</v>
      </c>
      <c r="B2284" s="94">
        <v>4.3730407523510983</v>
      </c>
      <c r="C2284" s="94">
        <v>1.5017269860339466</v>
      </c>
      <c r="D2284" s="94">
        <v>0.90250036987720161</v>
      </c>
      <c r="E2284" s="94">
        <v>-0.10263929618768985</v>
      </c>
      <c r="F2284" s="145">
        <v>2.2457067371202122</v>
      </c>
      <c r="G2284" s="94">
        <v>1.4133670539266063</v>
      </c>
      <c r="H2284" s="94">
        <v>10.450572144796144</v>
      </c>
      <c r="I2284" s="94">
        <v>-2.0491080353258084</v>
      </c>
      <c r="J2284" s="94">
        <v>45.999435737053474</v>
      </c>
      <c r="K2284" s="94">
        <v>3.0256682249330868</v>
      </c>
    </row>
    <row r="2285" spans="1:11">
      <c r="A2285" s="66" t="s">
        <v>876</v>
      </c>
      <c r="B2285" s="94">
        <v>17.407501175449404</v>
      </c>
      <c r="C2285" s="94">
        <v>11.927792495841283</v>
      </c>
      <c r="D2285" s="94">
        <v>15.624483954422864</v>
      </c>
      <c r="E2285" s="94">
        <v>8.4858727476137208</v>
      </c>
      <c r="F2285" s="145">
        <v>5.9263647533789765</v>
      </c>
      <c r="G2285" s="94">
        <v>8.4074843846824621</v>
      </c>
      <c r="H2285" s="94">
        <v>7.9723579464833438</v>
      </c>
      <c r="I2285" s="94">
        <v>7.4610062386270215</v>
      </c>
      <c r="J2285" s="94">
        <v>-4.4606192192074401</v>
      </c>
      <c r="K2285" s="94">
        <v>-1.5083632155416082</v>
      </c>
    </row>
    <row r="2286" spans="1:11">
      <c r="A2286" s="66" t="s">
        <v>9</v>
      </c>
      <c r="B2286" s="94">
        <v>1.9513122257946991</v>
      </c>
      <c r="C2286" s="94">
        <v>2.7420031381565568</v>
      </c>
      <c r="D2286" s="94">
        <v>2.7655971209967767</v>
      </c>
      <c r="E2286" s="94">
        <v>2.087900769536355</v>
      </c>
      <c r="F2286" s="145">
        <v>1.2798708598771968</v>
      </c>
      <c r="G2286" s="94">
        <v>8.6111075632076872</v>
      </c>
      <c r="H2286" s="94">
        <v>20.484106993628394</v>
      </c>
      <c r="I2286" s="94">
        <v>0.89314309383401458</v>
      </c>
      <c r="J2286" s="94">
        <v>2.8997380749110402</v>
      </c>
      <c r="K2286" s="94">
        <v>15.070801654888433</v>
      </c>
    </row>
    <row r="2287" spans="1:11">
      <c r="A2287" s="66" t="s">
        <v>176</v>
      </c>
      <c r="B2287" s="94" t="s">
        <v>989</v>
      </c>
      <c r="C2287" s="94" t="s">
        <v>989</v>
      </c>
      <c r="D2287" s="94" t="s">
        <v>989</v>
      </c>
      <c r="E2287" s="94" t="s">
        <v>989</v>
      </c>
      <c r="F2287" s="145" t="s">
        <v>989</v>
      </c>
      <c r="G2287" s="94" t="s">
        <v>989</v>
      </c>
      <c r="H2287" s="94" t="s">
        <v>989</v>
      </c>
      <c r="I2287" s="94" t="s">
        <v>989</v>
      </c>
      <c r="J2287" s="94" t="s">
        <v>989</v>
      </c>
      <c r="K2287" s="94" t="s">
        <v>989</v>
      </c>
    </row>
    <row r="2288" spans="1:11" ht="14.25">
      <c r="A2288" s="86" t="s">
        <v>1291</v>
      </c>
      <c r="B2288" s="214">
        <v>9.5781565915281561</v>
      </c>
      <c r="C2288" s="214">
        <v>9.4407176229543808</v>
      </c>
      <c r="D2288" s="214">
        <v>11.89132682056912</v>
      </c>
      <c r="E2288" s="214">
        <v>12.356621452172845</v>
      </c>
      <c r="F2288" s="215">
        <v>-2.5956983384748895</v>
      </c>
      <c r="G2288" s="212">
        <v>12.00356507862918</v>
      </c>
      <c r="H2288" s="212">
        <v>17.793498578606417</v>
      </c>
      <c r="I2288" s="212">
        <v>18.955405736429867</v>
      </c>
      <c r="J2288" s="212">
        <v>26.747503913339017</v>
      </c>
      <c r="K2288" s="212">
        <v>7.83805872288346</v>
      </c>
    </row>
    <row r="2289" spans="1:11">
      <c r="A2289" s="87"/>
      <c r="B2289" s="94"/>
      <c r="C2289" s="94"/>
      <c r="D2289" s="94"/>
      <c r="E2289" s="94"/>
      <c r="F2289" s="98"/>
      <c r="G2289" s="94"/>
      <c r="H2289" s="94"/>
      <c r="I2289" s="94"/>
      <c r="J2289" s="94"/>
      <c r="K2289" s="98"/>
    </row>
    <row r="2290" spans="1:11">
      <c r="A2290" s="87"/>
      <c r="B2290" s="94"/>
      <c r="C2290" s="94"/>
      <c r="D2290" s="94"/>
      <c r="E2290" s="94"/>
      <c r="F2290" s="98"/>
      <c r="G2290" s="94"/>
      <c r="H2290" s="94"/>
      <c r="I2290" s="94"/>
      <c r="J2290" s="94"/>
      <c r="K2290" s="98"/>
    </row>
    <row r="2291" spans="1:11">
      <c r="A2291" s="62"/>
      <c r="B2291" s="92"/>
      <c r="C2291" s="92"/>
      <c r="D2291" s="92"/>
      <c r="E2291" s="92"/>
      <c r="F2291" s="92"/>
      <c r="G2291" s="92"/>
      <c r="H2291" s="92"/>
      <c r="I2291" s="92"/>
      <c r="J2291" s="92"/>
      <c r="K2291" s="93"/>
    </row>
    <row r="2292" spans="1:11" ht="12.75" customHeight="1">
      <c r="A2292" s="953" t="s">
        <v>984</v>
      </c>
      <c r="B2292" s="953"/>
      <c r="C2292" s="953"/>
      <c r="D2292" s="953"/>
      <c r="E2292" s="953"/>
      <c r="F2292" s="953"/>
      <c r="G2292" s="953"/>
      <c r="H2292" s="953"/>
      <c r="I2292" s="953"/>
      <c r="J2292" s="953"/>
      <c r="K2292" s="953"/>
    </row>
    <row r="2293" spans="1:11">
      <c r="A2293" s="62"/>
      <c r="B2293" s="92"/>
      <c r="C2293" s="92"/>
      <c r="D2293" s="92"/>
      <c r="E2293" s="92"/>
      <c r="F2293" s="92"/>
      <c r="G2293" s="92"/>
      <c r="H2293" s="92"/>
      <c r="I2293" s="92"/>
      <c r="J2293" s="92"/>
      <c r="K2293" s="93"/>
    </row>
    <row r="2294" spans="1:11" ht="15" customHeight="1">
      <c r="A2294" s="63"/>
      <c r="B2294" s="925" t="s">
        <v>384</v>
      </c>
      <c r="C2294" s="925"/>
      <c r="D2294" s="925"/>
      <c r="E2294" s="925"/>
      <c r="F2294" s="926"/>
      <c r="G2294" s="925" t="s">
        <v>46</v>
      </c>
      <c r="H2294" s="925"/>
      <c r="I2294" s="925"/>
      <c r="J2294" s="925"/>
      <c r="K2294" s="925"/>
    </row>
    <row r="2295" spans="1:11">
      <c r="A2295" s="67"/>
      <c r="B2295" s="231">
        <v>40544</v>
      </c>
      <c r="C2295" s="231">
        <v>40909</v>
      </c>
      <c r="D2295" s="231">
        <v>41275</v>
      </c>
      <c r="E2295" s="231">
        <v>41640</v>
      </c>
      <c r="F2295" s="232">
        <v>42005</v>
      </c>
      <c r="G2295" s="231">
        <v>40544</v>
      </c>
      <c r="H2295" s="231">
        <v>40909</v>
      </c>
      <c r="I2295" s="231">
        <v>41275</v>
      </c>
      <c r="J2295" s="231">
        <v>41640</v>
      </c>
      <c r="K2295" s="231">
        <v>42005</v>
      </c>
    </row>
    <row r="2296" spans="1:11">
      <c r="A2296" s="63" t="s">
        <v>33</v>
      </c>
      <c r="B2296" s="94" t="s">
        <v>989</v>
      </c>
      <c r="C2296" s="94" t="s">
        <v>989</v>
      </c>
      <c r="D2296" s="94" t="s">
        <v>989</v>
      </c>
      <c r="E2296" s="94" t="s">
        <v>989</v>
      </c>
      <c r="F2296" s="145" t="s">
        <v>989</v>
      </c>
      <c r="G2296" s="94" t="s">
        <v>989</v>
      </c>
      <c r="H2296" s="94" t="s">
        <v>989</v>
      </c>
      <c r="I2296" s="94" t="s">
        <v>989</v>
      </c>
      <c r="J2296" s="94" t="s">
        <v>989</v>
      </c>
      <c r="K2296" s="94" t="s">
        <v>989</v>
      </c>
    </row>
    <row r="2297" spans="1:11">
      <c r="A2297" s="66" t="s">
        <v>495</v>
      </c>
      <c r="B2297" s="94">
        <v>-4.3323516065025274</v>
      </c>
      <c r="C2297" s="94" t="s">
        <v>989</v>
      </c>
      <c r="D2297" s="94" t="s">
        <v>989</v>
      </c>
      <c r="E2297" s="94" t="s">
        <v>989</v>
      </c>
      <c r="F2297" s="145">
        <v>-69.133957366475258</v>
      </c>
      <c r="G2297" s="94">
        <v>-6.0994205550472742</v>
      </c>
      <c r="H2297" s="94">
        <v>-10.6625527768756</v>
      </c>
      <c r="I2297" s="94">
        <v>-18.807939797142549</v>
      </c>
      <c r="J2297" s="94">
        <v>8.2029238587771669</v>
      </c>
      <c r="K2297" s="94">
        <v>-99.209617015993885</v>
      </c>
    </row>
    <row r="2298" spans="1:11">
      <c r="A2298" s="66" t="s">
        <v>497</v>
      </c>
      <c r="B2298" s="94" t="s">
        <v>989</v>
      </c>
      <c r="C2298" s="94" t="s">
        <v>989</v>
      </c>
      <c r="D2298" s="94" t="s">
        <v>989</v>
      </c>
      <c r="E2298" s="94" t="s">
        <v>989</v>
      </c>
      <c r="F2298" s="145" t="s">
        <v>989</v>
      </c>
      <c r="G2298" s="94" t="s">
        <v>989</v>
      </c>
      <c r="H2298" s="94" t="s">
        <v>989</v>
      </c>
      <c r="I2298" s="94" t="s">
        <v>989</v>
      </c>
      <c r="J2298" s="94" t="s">
        <v>989</v>
      </c>
      <c r="K2298" s="94" t="s">
        <v>989</v>
      </c>
    </row>
    <row r="2299" spans="1:11">
      <c r="A2299" s="66" t="s">
        <v>496</v>
      </c>
      <c r="B2299" s="94" t="s">
        <v>989</v>
      </c>
      <c r="C2299" s="97" t="s">
        <v>989</v>
      </c>
      <c r="D2299" s="94" t="s">
        <v>989</v>
      </c>
      <c r="E2299" s="94" t="s">
        <v>989</v>
      </c>
      <c r="F2299" s="145" t="s">
        <v>989</v>
      </c>
      <c r="G2299" s="97" t="s">
        <v>989</v>
      </c>
      <c r="H2299" s="97" t="s">
        <v>989</v>
      </c>
      <c r="I2299" s="97" t="s">
        <v>989</v>
      </c>
      <c r="J2299" s="97" t="s">
        <v>989</v>
      </c>
      <c r="K2299" s="97" t="s">
        <v>989</v>
      </c>
    </row>
    <row r="2300" spans="1:11">
      <c r="A2300" s="66" t="s">
        <v>498</v>
      </c>
      <c r="B2300" s="94" t="s">
        <v>989</v>
      </c>
      <c r="C2300" s="97" t="s">
        <v>989</v>
      </c>
      <c r="D2300" s="94" t="s">
        <v>989</v>
      </c>
      <c r="E2300" s="94" t="s">
        <v>989</v>
      </c>
      <c r="F2300" s="145" t="s">
        <v>989</v>
      </c>
      <c r="G2300" s="97" t="s">
        <v>989</v>
      </c>
      <c r="H2300" s="97" t="s">
        <v>989</v>
      </c>
      <c r="I2300" s="97" t="s">
        <v>989</v>
      </c>
      <c r="J2300" s="97" t="s">
        <v>989</v>
      </c>
      <c r="K2300" s="97" t="s">
        <v>989</v>
      </c>
    </row>
    <row r="2301" spans="1:11">
      <c r="A2301" s="66" t="s">
        <v>158</v>
      </c>
      <c r="B2301" s="97">
        <v>-10.07614712411138</v>
      </c>
      <c r="C2301" s="97">
        <v>-59.190284244185442</v>
      </c>
      <c r="D2301" s="97">
        <v>-24.608866542456798</v>
      </c>
      <c r="E2301" s="97">
        <v>-28.108602186939301</v>
      </c>
      <c r="F2301" s="102">
        <v>-94.546995667734038</v>
      </c>
      <c r="G2301" s="97">
        <v>-6.7204642849129854</v>
      </c>
      <c r="H2301" s="97">
        <v>-43.094808578873526</v>
      </c>
      <c r="I2301" s="97">
        <v>-33.847129270870035</v>
      </c>
      <c r="J2301" s="97">
        <v>-3.3055034929289517</v>
      </c>
      <c r="K2301" s="97">
        <v>-98.795154185022028</v>
      </c>
    </row>
    <row r="2302" spans="1:11">
      <c r="A2302" s="853" t="s">
        <v>159</v>
      </c>
      <c r="B2302" s="97">
        <v>0.17887725975260782</v>
      </c>
      <c r="C2302" s="97">
        <v>2.2604665298989524</v>
      </c>
      <c r="D2302" s="97">
        <v>0.12817178734627621</v>
      </c>
      <c r="E2302" s="97">
        <v>12.264623490343784</v>
      </c>
      <c r="F2302" s="102">
        <v>0.99315860792543731</v>
      </c>
      <c r="G2302" s="97">
        <v>-0.20796523768059627</v>
      </c>
      <c r="H2302" s="97">
        <v>-7.4053522868785082</v>
      </c>
      <c r="I2302" s="97">
        <v>-0.54162111224457243</v>
      </c>
      <c r="J2302" s="97">
        <v>93.016709671187897</v>
      </c>
      <c r="K2302" s="97">
        <v>-7.6110138089621193</v>
      </c>
    </row>
    <row r="2303" spans="1:11">
      <c r="A2303" s="66" t="s">
        <v>693</v>
      </c>
      <c r="B2303" s="97" t="s">
        <v>989</v>
      </c>
      <c r="C2303" s="97" t="s">
        <v>989</v>
      </c>
      <c r="D2303" s="97" t="s">
        <v>989</v>
      </c>
      <c r="E2303" s="97" t="s">
        <v>989</v>
      </c>
      <c r="F2303" s="102" t="s">
        <v>989</v>
      </c>
      <c r="G2303" s="97" t="s">
        <v>989</v>
      </c>
      <c r="H2303" s="97" t="s">
        <v>989</v>
      </c>
      <c r="I2303" s="97" t="s">
        <v>989</v>
      </c>
      <c r="J2303" s="97" t="s">
        <v>989</v>
      </c>
      <c r="K2303" s="97" t="s">
        <v>989</v>
      </c>
    </row>
    <row r="2304" spans="1:11">
      <c r="A2304" s="66" t="s">
        <v>924</v>
      </c>
      <c r="B2304" s="97" t="s">
        <v>989</v>
      </c>
      <c r="C2304" s="97" t="s">
        <v>989</v>
      </c>
      <c r="D2304" s="97" t="s">
        <v>989</v>
      </c>
      <c r="E2304" s="97" t="s">
        <v>989</v>
      </c>
      <c r="F2304" s="102" t="s">
        <v>989</v>
      </c>
      <c r="G2304" s="97" t="s">
        <v>989</v>
      </c>
      <c r="H2304" s="97" t="s">
        <v>989</v>
      </c>
      <c r="I2304" s="97" t="s">
        <v>989</v>
      </c>
      <c r="J2304" s="97" t="s">
        <v>989</v>
      </c>
      <c r="K2304" s="97" t="s">
        <v>989</v>
      </c>
    </row>
    <row r="2305" spans="1:11">
      <c r="A2305" s="66" t="s">
        <v>119</v>
      </c>
      <c r="B2305" s="97" t="s">
        <v>989</v>
      </c>
      <c r="C2305" s="97" t="s">
        <v>989</v>
      </c>
      <c r="D2305" s="97" t="s">
        <v>989</v>
      </c>
      <c r="E2305" s="97" t="s">
        <v>989</v>
      </c>
      <c r="F2305" s="102">
        <v>5.5759803921568762</v>
      </c>
      <c r="G2305" s="97" t="s">
        <v>989</v>
      </c>
      <c r="H2305" s="97" t="s">
        <v>989</v>
      </c>
      <c r="I2305" s="97" t="s">
        <v>989</v>
      </c>
      <c r="J2305" s="97" t="s">
        <v>989</v>
      </c>
      <c r="K2305" s="97">
        <v>19.634762844042708</v>
      </c>
    </row>
    <row r="2306" spans="1:11">
      <c r="A2306" s="66" t="s">
        <v>4</v>
      </c>
      <c r="B2306" s="97" t="s">
        <v>989</v>
      </c>
      <c r="C2306" s="97" t="s">
        <v>989</v>
      </c>
      <c r="D2306" s="97" t="s">
        <v>989</v>
      </c>
      <c r="E2306" s="97" t="s">
        <v>989</v>
      </c>
      <c r="F2306" s="102" t="s">
        <v>989</v>
      </c>
      <c r="G2306" s="97">
        <v>22.696629213483142</v>
      </c>
      <c r="H2306" s="97">
        <v>11.172161172161177</v>
      </c>
      <c r="I2306" s="97">
        <v>14.99176276771006</v>
      </c>
      <c r="J2306" s="97">
        <v>12.39255014326648</v>
      </c>
      <c r="K2306" s="97">
        <v>18.100701083492666</v>
      </c>
    </row>
    <row r="2307" spans="1:11">
      <c r="A2307" s="66" t="s">
        <v>871</v>
      </c>
      <c r="B2307" s="97" t="s">
        <v>989</v>
      </c>
      <c r="C2307" s="97" t="s">
        <v>989</v>
      </c>
      <c r="D2307" s="97" t="s">
        <v>989</v>
      </c>
      <c r="E2307" s="97" t="s">
        <v>989</v>
      </c>
      <c r="F2307" s="102" t="s">
        <v>989</v>
      </c>
      <c r="G2307" s="97" t="s">
        <v>989</v>
      </c>
      <c r="H2307" s="97" t="s">
        <v>989</v>
      </c>
      <c r="I2307" s="97" t="s">
        <v>989</v>
      </c>
      <c r="J2307" s="97" t="s">
        <v>989</v>
      </c>
      <c r="K2307" s="97" t="s">
        <v>989</v>
      </c>
    </row>
    <row r="2308" spans="1:11">
      <c r="A2308" s="66" t="s">
        <v>872</v>
      </c>
      <c r="B2308" s="97" t="s">
        <v>989</v>
      </c>
      <c r="C2308" s="97" t="s">
        <v>989</v>
      </c>
      <c r="D2308" s="97" t="s">
        <v>989</v>
      </c>
      <c r="E2308" s="97" t="s">
        <v>989</v>
      </c>
      <c r="F2308" s="102" t="s">
        <v>989</v>
      </c>
      <c r="G2308" s="97" t="s">
        <v>989</v>
      </c>
      <c r="H2308" s="97" t="s">
        <v>989</v>
      </c>
      <c r="I2308" s="97" t="s">
        <v>989</v>
      </c>
      <c r="J2308" s="97" t="s">
        <v>989</v>
      </c>
      <c r="K2308" s="97" t="s">
        <v>989</v>
      </c>
    </row>
    <row r="2309" spans="1:11">
      <c r="A2309" s="66" t="s">
        <v>5</v>
      </c>
      <c r="B2309" s="94">
        <v>-22.800956683497198</v>
      </c>
      <c r="C2309" s="94">
        <v>-7.641996557659203</v>
      </c>
      <c r="D2309" s="94">
        <v>-9.0570257174804496</v>
      </c>
      <c r="E2309" s="94">
        <v>-45.163934426229503</v>
      </c>
      <c r="F2309" s="145">
        <v>-100</v>
      </c>
      <c r="G2309" s="94">
        <v>-37.730348929188764</v>
      </c>
      <c r="H2309" s="94">
        <v>-13.533604648427389</v>
      </c>
      <c r="I2309" s="94">
        <v>-15.76341277614539</v>
      </c>
      <c r="J2309" s="94">
        <v>-5.099799754537826</v>
      </c>
      <c r="K2309" s="94">
        <v>-100</v>
      </c>
    </row>
    <row r="2310" spans="1:11">
      <c r="A2310" s="66" t="s">
        <v>873</v>
      </c>
      <c r="B2310" s="94" t="s">
        <v>989</v>
      </c>
      <c r="C2310" s="94" t="s">
        <v>989</v>
      </c>
      <c r="D2310" s="94" t="s">
        <v>989</v>
      </c>
      <c r="E2310" s="94" t="s">
        <v>989</v>
      </c>
      <c r="F2310" s="145" t="s">
        <v>989</v>
      </c>
      <c r="G2310" s="94" t="s">
        <v>989</v>
      </c>
      <c r="H2310" s="94" t="s">
        <v>989</v>
      </c>
      <c r="I2310" s="94" t="s">
        <v>989</v>
      </c>
      <c r="J2310" s="94" t="s">
        <v>989</v>
      </c>
      <c r="K2310" s="94" t="s">
        <v>989</v>
      </c>
    </row>
    <row r="2311" spans="1:11">
      <c r="A2311" s="66" t="s">
        <v>874</v>
      </c>
      <c r="B2311" s="94" t="s">
        <v>989</v>
      </c>
      <c r="C2311" s="94" t="s">
        <v>989</v>
      </c>
      <c r="D2311" s="94" t="s">
        <v>989</v>
      </c>
      <c r="E2311" s="94" t="s">
        <v>989</v>
      </c>
      <c r="F2311" s="145" t="s">
        <v>989</v>
      </c>
      <c r="G2311" s="94" t="s">
        <v>989</v>
      </c>
      <c r="H2311" s="94" t="s">
        <v>989</v>
      </c>
      <c r="I2311" s="94" t="s">
        <v>989</v>
      </c>
      <c r="J2311" s="94" t="s">
        <v>989</v>
      </c>
      <c r="K2311" s="94" t="s">
        <v>989</v>
      </c>
    </row>
    <row r="2312" spans="1:11">
      <c r="A2312" s="66" t="s">
        <v>6</v>
      </c>
      <c r="B2312" s="94" t="s">
        <v>989</v>
      </c>
      <c r="C2312" s="94" t="s">
        <v>989</v>
      </c>
      <c r="D2312" s="94" t="s">
        <v>989</v>
      </c>
      <c r="E2312" s="94" t="s">
        <v>989</v>
      </c>
      <c r="F2312" s="145" t="s">
        <v>989</v>
      </c>
      <c r="G2312" s="94">
        <v>-19.302783202397102</v>
      </c>
      <c r="H2312" s="94">
        <v>15.014085807971167</v>
      </c>
      <c r="I2312" s="94">
        <v>5.8287825248956038</v>
      </c>
      <c r="J2312" s="94">
        <v>21.835207697794768</v>
      </c>
      <c r="K2312" s="94">
        <v>4.0360755393891168</v>
      </c>
    </row>
    <row r="2313" spans="1:11">
      <c r="A2313" s="66" t="s">
        <v>875</v>
      </c>
      <c r="B2313" s="94" t="s">
        <v>989</v>
      </c>
      <c r="C2313" s="94" t="s">
        <v>989</v>
      </c>
      <c r="D2313" s="94" t="s">
        <v>989</v>
      </c>
      <c r="E2313" s="94" t="s">
        <v>989</v>
      </c>
      <c r="F2313" s="145" t="s">
        <v>989</v>
      </c>
      <c r="G2313" s="94" t="s">
        <v>989</v>
      </c>
      <c r="H2313" s="94" t="s">
        <v>989</v>
      </c>
      <c r="I2313" s="94" t="s">
        <v>989</v>
      </c>
      <c r="J2313" s="94" t="s">
        <v>989</v>
      </c>
      <c r="K2313" s="94" t="s">
        <v>989</v>
      </c>
    </row>
    <row r="2314" spans="1:11">
      <c r="A2314" s="66" t="s">
        <v>7</v>
      </c>
      <c r="B2314" s="94" t="s">
        <v>989</v>
      </c>
      <c r="C2314" s="94" t="s">
        <v>989</v>
      </c>
      <c r="D2314" s="94" t="s">
        <v>989</v>
      </c>
      <c r="E2314" s="94" t="s">
        <v>989</v>
      </c>
      <c r="F2314" s="145" t="s">
        <v>989</v>
      </c>
      <c r="G2314" s="94" t="s">
        <v>989</v>
      </c>
      <c r="H2314" s="94" t="s">
        <v>989</v>
      </c>
      <c r="I2314" s="94" t="s">
        <v>989</v>
      </c>
      <c r="J2314" s="94" t="s">
        <v>989</v>
      </c>
      <c r="K2314" s="94" t="s">
        <v>989</v>
      </c>
    </row>
    <row r="2315" spans="1:11">
      <c r="A2315" s="66" t="s">
        <v>8</v>
      </c>
      <c r="B2315" s="94">
        <v>4.3730407523510983</v>
      </c>
      <c r="C2315" s="94">
        <v>1.5017269860339466</v>
      </c>
      <c r="D2315" s="94">
        <v>0.90250036987720161</v>
      </c>
      <c r="E2315" s="94" t="s">
        <v>989</v>
      </c>
      <c r="F2315" s="145" t="s">
        <v>989</v>
      </c>
      <c r="G2315" s="94">
        <v>0.63038910223895961</v>
      </c>
      <c r="H2315" s="94">
        <v>-0.62644009216589192</v>
      </c>
      <c r="I2315" s="94">
        <v>-0.76806028548656036</v>
      </c>
      <c r="J2315" s="94" t="s">
        <v>989</v>
      </c>
      <c r="K2315" s="94" t="s">
        <v>989</v>
      </c>
    </row>
    <row r="2316" spans="1:11">
      <c r="A2316" s="66" t="s">
        <v>876</v>
      </c>
      <c r="B2316" s="94" t="s">
        <v>989</v>
      </c>
      <c r="C2316" s="94" t="s">
        <v>989</v>
      </c>
      <c r="D2316" s="94" t="s">
        <v>989</v>
      </c>
      <c r="E2316" s="94" t="s">
        <v>989</v>
      </c>
      <c r="F2316" s="145" t="s">
        <v>989</v>
      </c>
      <c r="G2316" s="94" t="s">
        <v>989</v>
      </c>
      <c r="H2316" s="94" t="s">
        <v>989</v>
      </c>
      <c r="I2316" s="94" t="s">
        <v>989</v>
      </c>
      <c r="J2316" s="94" t="s">
        <v>989</v>
      </c>
      <c r="K2316" s="94" t="s">
        <v>989</v>
      </c>
    </row>
    <row r="2317" spans="1:11">
      <c r="A2317" s="66" t="s">
        <v>9</v>
      </c>
      <c r="B2317" s="94" t="s">
        <v>989</v>
      </c>
      <c r="C2317" s="94" t="s">
        <v>989</v>
      </c>
      <c r="D2317" s="94" t="s">
        <v>989</v>
      </c>
      <c r="E2317" s="94" t="s">
        <v>989</v>
      </c>
      <c r="F2317" s="145" t="s">
        <v>989</v>
      </c>
      <c r="G2317" s="94" t="s">
        <v>989</v>
      </c>
      <c r="H2317" s="94" t="s">
        <v>989</v>
      </c>
      <c r="I2317" s="94" t="s">
        <v>989</v>
      </c>
      <c r="J2317" s="94" t="s">
        <v>989</v>
      </c>
      <c r="K2317" s="94" t="s">
        <v>989</v>
      </c>
    </row>
    <row r="2318" spans="1:11">
      <c r="A2318" s="66" t="s">
        <v>176</v>
      </c>
      <c r="B2318" s="94" t="s">
        <v>989</v>
      </c>
      <c r="C2318" s="94" t="s">
        <v>989</v>
      </c>
      <c r="D2318" s="94" t="s">
        <v>989</v>
      </c>
      <c r="E2318" s="94" t="s">
        <v>989</v>
      </c>
      <c r="F2318" s="145" t="s">
        <v>989</v>
      </c>
      <c r="G2318" s="94" t="s">
        <v>989</v>
      </c>
      <c r="H2318" s="94" t="s">
        <v>989</v>
      </c>
      <c r="I2318" s="94" t="s">
        <v>989</v>
      </c>
      <c r="J2318" s="94" t="s">
        <v>989</v>
      </c>
      <c r="K2318" s="94" t="s">
        <v>989</v>
      </c>
    </row>
    <row r="2319" spans="1:11" ht="14.25">
      <c r="A2319" s="86" t="s">
        <v>1291</v>
      </c>
      <c r="B2319" s="214">
        <v>-5.7165767242511123</v>
      </c>
      <c r="C2319" s="214">
        <v>-35.242736241996738</v>
      </c>
      <c r="D2319" s="214">
        <v>-9.5210673746059342</v>
      </c>
      <c r="E2319" s="214">
        <v>-3.2533010409631942</v>
      </c>
      <c r="F2319" s="215">
        <v>-19.12125345413682</v>
      </c>
      <c r="G2319" s="214">
        <v>8.8810827846219809</v>
      </c>
      <c r="H2319" s="214">
        <v>3.2527859454109063</v>
      </c>
      <c r="I2319" s="212">
        <v>8.5255028497365828</v>
      </c>
      <c r="J2319" s="212">
        <v>21.659051557519135</v>
      </c>
      <c r="K2319" s="212">
        <v>8.8951709769841045</v>
      </c>
    </row>
    <row r="2320" spans="1:11" ht="14.25" customHeight="1">
      <c r="A2320" s="964" t="s">
        <v>836</v>
      </c>
      <c r="B2320" s="965"/>
      <c r="C2320" s="965"/>
      <c r="D2320" s="965"/>
      <c r="E2320" s="965"/>
      <c r="F2320" s="965"/>
      <c r="G2320" s="965"/>
      <c r="H2320" s="965"/>
      <c r="I2320" s="965"/>
      <c r="J2320" s="965"/>
      <c r="K2320" s="965"/>
    </row>
    <row r="2321" spans="1:11" ht="14.25" customHeight="1">
      <c r="A2321" s="960" t="s">
        <v>1093</v>
      </c>
      <c r="B2321" s="961"/>
      <c r="C2321" s="961"/>
      <c r="D2321" s="961"/>
      <c r="E2321" s="961"/>
      <c r="F2321" s="961"/>
      <c r="G2321" s="961"/>
      <c r="H2321" s="961"/>
      <c r="I2321" s="961"/>
      <c r="J2321" s="961"/>
      <c r="K2321" s="961"/>
    </row>
    <row r="2322" spans="1:11">
      <c r="A2322" s="62"/>
      <c r="B2322" s="92"/>
      <c r="C2322" s="92"/>
      <c r="D2322" s="92"/>
      <c r="E2322" s="92"/>
      <c r="F2322" s="92"/>
      <c r="G2322" s="92"/>
      <c r="H2322" s="92"/>
      <c r="I2322" s="92"/>
      <c r="J2322" s="92"/>
      <c r="K2322" s="93"/>
    </row>
    <row r="2323" spans="1:11">
      <c r="A2323" s="62"/>
      <c r="B2323" s="92"/>
      <c r="C2323" s="92"/>
      <c r="D2323" s="92"/>
      <c r="E2323" s="92"/>
      <c r="F2323" s="92"/>
      <c r="G2323" s="92"/>
      <c r="H2323" s="92"/>
      <c r="I2323" s="92"/>
      <c r="J2323" s="92"/>
      <c r="K2323" s="93"/>
    </row>
    <row r="2324" spans="1:11">
      <c r="A2324" s="62"/>
      <c r="B2324" s="92"/>
      <c r="C2324" s="92"/>
      <c r="D2324" s="92"/>
      <c r="E2324" s="92"/>
      <c r="F2324" s="92"/>
      <c r="G2324" s="92"/>
      <c r="H2324" s="92"/>
      <c r="I2324" s="92"/>
      <c r="J2324" s="92"/>
      <c r="K2324" s="93"/>
    </row>
    <row r="2325" spans="1:11">
      <c r="A2325" s="62"/>
      <c r="B2325" s="92"/>
      <c r="C2325" s="92"/>
      <c r="D2325" s="92"/>
      <c r="E2325" s="92"/>
      <c r="F2325" s="92"/>
      <c r="G2325" s="92"/>
      <c r="H2325" s="92"/>
      <c r="I2325" s="92"/>
      <c r="J2325" s="92"/>
      <c r="K2325" s="93"/>
    </row>
    <row r="2326" spans="1:11">
      <c r="A2326" s="953" t="s">
        <v>985</v>
      </c>
      <c r="B2326" s="953"/>
      <c r="C2326" s="953"/>
      <c r="D2326" s="953"/>
      <c r="E2326" s="953"/>
      <c r="F2326" s="953"/>
      <c r="G2326" s="953"/>
      <c r="H2326" s="953"/>
      <c r="I2326" s="953"/>
      <c r="J2326" s="953"/>
      <c r="K2326" s="953"/>
    </row>
    <row r="2327" spans="1:11" ht="15">
      <c r="A2327" s="962" t="s">
        <v>339</v>
      </c>
      <c r="B2327" s="963"/>
      <c r="C2327" s="963"/>
      <c r="D2327" s="963"/>
      <c r="E2327" s="963"/>
      <c r="F2327" s="963"/>
      <c r="G2327" s="963"/>
      <c r="H2327" s="963"/>
      <c r="I2327" s="963"/>
      <c r="J2327" s="963"/>
      <c r="K2327" s="963"/>
    </row>
    <row r="2328" spans="1:11">
      <c r="A2328" s="64" t="s">
        <v>474</v>
      </c>
      <c r="B2328" s="92"/>
      <c r="C2328" s="92"/>
      <c r="D2328" s="92"/>
      <c r="E2328" s="92"/>
      <c r="F2328" s="92"/>
      <c r="G2328" s="92"/>
      <c r="H2328" s="92"/>
      <c r="I2328" s="92"/>
      <c r="J2328" s="92"/>
      <c r="K2328" s="93"/>
    </row>
    <row r="2329" spans="1:11">
      <c r="A2329" s="61"/>
      <c r="B2329" s="253"/>
      <c r="C2329" s="253"/>
      <c r="D2329" s="253"/>
      <c r="E2329" s="253"/>
      <c r="F2329" s="253"/>
      <c r="G2329" s="253"/>
      <c r="H2329" s="253"/>
      <c r="I2329" s="253"/>
      <c r="J2329" s="253"/>
      <c r="K2329" s="253"/>
    </row>
    <row r="2330" spans="1:11" ht="15" customHeight="1">
      <c r="A2330" s="63"/>
      <c r="B2330" s="925" t="s">
        <v>723</v>
      </c>
      <c r="C2330" s="925"/>
      <c r="D2330" s="925"/>
      <c r="E2330" s="925"/>
      <c r="F2330" s="926"/>
      <c r="G2330" s="925" t="s">
        <v>56</v>
      </c>
      <c r="H2330" s="925"/>
      <c r="I2330" s="925"/>
      <c r="J2330" s="925"/>
      <c r="K2330" s="925"/>
    </row>
    <row r="2331" spans="1:11">
      <c r="A2331" s="67"/>
      <c r="B2331" s="231">
        <v>40544</v>
      </c>
      <c r="C2331" s="231">
        <v>40909</v>
      </c>
      <c r="D2331" s="231">
        <v>41275</v>
      </c>
      <c r="E2331" s="231">
        <v>41640</v>
      </c>
      <c r="F2331" s="232">
        <v>42005</v>
      </c>
      <c r="G2331" s="231">
        <v>40544</v>
      </c>
      <c r="H2331" s="231">
        <v>40909</v>
      </c>
      <c r="I2331" s="231">
        <v>41275</v>
      </c>
      <c r="J2331" s="231">
        <v>41640</v>
      </c>
      <c r="K2331" s="231">
        <v>42005</v>
      </c>
    </row>
    <row r="2332" spans="1:11">
      <c r="A2332" s="63" t="s">
        <v>33</v>
      </c>
      <c r="B2332" s="13">
        <v>1377.4280625342781</v>
      </c>
      <c r="C2332" s="13">
        <v>1331.6507521677793</v>
      </c>
      <c r="D2332" s="13">
        <v>1304.8388963054174</v>
      </c>
      <c r="E2332" s="13">
        <v>1338.6761533525355</v>
      </c>
      <c r="F2332" s="17">
        <v>1328.7997762180473</v>
      </c>
      <c r="G2332" s="13">
        <v>33545.672497172876</v>
      </c>
      <c r="H2332" s="13">
        <v>33168.30194444365</v>
      </c>
      <c r="I2332" s="13">
        <v>34733.790759485142</v>
      </c>
      <c r="J2332" s="13">
        <v>35892.254524185279</v>
      </c>
      <c r="K2332" s="13">
        <v>40129.954695906054</v>
      </c>
    </row>
    <row r="2333" spans="1:11">
      <c r="A2333" s="66" t="s">
        <v>495</v>
      </c>
      <c r="B2333" s="13">
        <v>1436.2361085807979</v>
      </c>
      <c r="C2333" s="13">
        <v>1416.5008141849105</v>
      </c>
      <c r="D2333" s="13">
        <v>1338.2260243133724</v>
      </c>
      <c r="E2333" s="13">
        <v>1136.506229273102</v>
      </c>
      <c r="F2333" s="17">
        <v>1387.4689385871493</v>
      </c>
      <c r="G2333" s="13">
        <v>12837.310985607579</v>
      </c>
      <c r="H2333" s="13">
        <v>12326.126289126109</v>
      </c>
      <c r="I2333" s="13">
        <v>12617.199459702837</v>
      </c>
      <c r="J2333" s="13">
        <v>16420.901676077799</v>
      </c>
      <c r="K2333" s="13">
        <v>16443.113241036564</v>
      </c>
    </row>
    <row r="2334" spans="1:11">
      <c r="A2334" s="66" t="s">
        <v>497</v>
      </c>
      <c r="B2334" s="13">
        <v>880.79678207037693</v>
      </c>
      <c r="C2334" s="13">
        <v>879.01327511355362</v>
      </c>
      <c r="D2334" s="13">
        <v>907.96404713466404</v>
      </c>
      <c r="E2334" s="13">
        <v>909.57328770163167</v>
      </c>
      <c r="F2334" s="17">
        <v>891.9548099965765</v>
      </c>
      <c r="G2334" s="13">
        <v>17811.22526520563</v>
      </c>
      <c r="H2334" s="13">
        <v>20560.541042435194</v>
      </c>
      <c r="I2334" s="13">
        <v>22146.005043747296</v>
      </c>
      <c r="J2334" s="13">
        <v>24836.613522829823</v>
      </c>
      <c r="K2334" s="13">
        <v>25240.612314765003</v>
      </c>
    </row>
    <row r="2335" spans="1:11">
      <c r="A2335" s="66" t="s">
        <v>496</v>
      </c>
      <c r="B2335" s="13">
        <v>1749.1227930552479</v>
      </c>
      <c r="C2335" s="13">
        <v>1703.225248657197</v>
      </c>
      <c r="D2335" s="13">
        <v>1851.7277043242109</v>
      </c>
      <c r="E2335" s="13">
        <v>1859.1104217764507</v>
      </c>
      <c r="F2335" s="17">
        <v>1854.3530363914447</v>
      </c>
      <c r="G2335" s="13">
        <v>21572.514447681391</v>
      </c>
      <c r="H2335" s="13">
        <v>22882.586250995169</v>
      </c>
      <c r="I2335" s="13">
        <v>23616.650259765705</v>
      </c>
      <c r="J2335" s="13">
        <v>24762.972189682085</v>
      </c>
      <c r="K2335" s="13">
        <v>36326.148774853253</v>
      </c>
    </row>
    <row r="2336" spans="1:11">
      <c r="A2336" s="66" t="s">
        <v>498</v>
      </c>
      <c r="B2336" s="13">
        <v>247.73741047240878</v>
      </c>
      <c r="C2336" s="13">
        <v>306.90452276151376</v>
      </c>
      <c r="D2336" s="13">
        <v>382.14768651890176</v>
      </c>
      <c r="E2336" s="13">
        <v>449.53063999649089</v>
      </c>
      <c r="F2336" s="17" t="s">
        <v>989</v>
      </c>
      <c r="G2336" s="13">
        <v>3582.216944372286</v>
      </c>
      <c r="H2336" s="13">
        <v>5256.713243331069</v>
      </c>
      <c r="I2336" s="13">
        <v>7813.57222646834</v>
      </c>
      <c r="J2336" s="13">
        <v>11650.067991402379</v>
      </c>
      <c r="K2336" s="13" t="s">
        <v>989</v>
      </c>
    </row>
    <row r="2337" spans="1:11">
      <c r="A2337" s="66" t="s">
        <v>158</v>
      </c>
      <c r="B2337" s="148">
        <v>895.84096936245442</v>
      </c>
      <c r="C2337" s="148">
        <v>897.22388941068732</v>
      </c>
      <c r="D2337" s="148">
        <v>894.35244752531355</v>
      </c>
      <c r="E2337" s="148">
        <v>1738.4663605366866</v>
      </c>
      <c r="F2337" s="150">
        <v>911.06434979303151</v>
      </c>
      <c r="G2337" s="148">
        <v>22233.935078095405</v>
      </c>
      <c r="H2337" s="148">
        <v>21458.819276598369</v>
      </c>
      <c r="I2337" s="148">
        <v>20504.949335890149</v>
      </c>
      <c r="J2337" s="148">
        <v>24283.182288795062</v>
      </c>
      <c r="K2337" s="148">
        <v>22246.062185455929</v>
      </c>
    </row>
    <row r="2338" spans="1:11">
      <c r="A2338" s="853" t="s">
        <v>159</v>
      </c>
      <c r="B2338" s="148">
        <v>1047.6736219246341</v>
      </c>
      <c r="C2338" s="148">
        <v>1027.1553975082684</v>
      </c>
      <c r="D2338" s="148">
        <v>1026.2257272524366</v>
      </c>
      <c r="E2338" s="148">
        <v>1070.7555906795255</v>
      </c>
      <c r="F2338" s="150">
        <v>1051.4807605195824</v>
      </c>
      <c r="G2338" s="148">
        <v>8855.9576455932729</v>
      </c>
      <c r="H2338" s="148">
        <v>8952.3288488797152</v>
      </c>
      <c r="I2338" s="148">
        <v>9220.8417032462858</v>
      </c>
      <c r="J2338" s="148">
        <v>12774.977464406109</v>
      </c>
      <c r="K2338" s="148">
        <v>12228.621099154027</v>
      </c>
    </row>
    <row r="2339" spans="1:11">
      <c r="A2339" s="66" t="s">
        <v>693</v>
      </c>
      <c r="B2339" s="148" t="s">
        <v>989</v>
      </c>
      <c r="C2339" s="148" t="s">
        <v>989</v>
      </c>
      <c r="D2339" s="148" t="s">
        <v>989</v>
      </c>
      <c r="E2339" s="148" t="s">
        <v>989</v>
      </c>
      <c r="F2339" s="150" t="s">
        <v>989</v>
      </c>
      <c r="G2339" s="148" t="s">
        <v>989</v>
      </c>
      <c r="H2339" s="148" t="s">
        <v>989</v>
      </c>
      <c r="I2339" s="148" t="s">
        <v>989</v>
      </c>
      <c r="J2339" s="148" t="s">
        <v>989</v>
      </c>
      <c r="K2339" s="148" t="s">
        <v>989</v>
      </c>
    </row>
    <row r="2340" spans="1:11">
      <c r="A2340" s="66" t="s">
        <v>924</v>
      </c>
      <c r="B2340" s="148">
        <v>79.605657237936768</v>
      </c>
      <c r="C2340" s="148">
        <v>93.684470008216934</v>
      </c>
      <c r="D2340" s="148">
        <v>131.18410381184103</v>
      </c>
      <c r="E2340" s="148">
        <v>149.27624309392266</v>
      </c>
      <c r="F2340" s="150">
        <v>165.28526890101324</v>
      </c>
      <c r="G2340" s="148">
        <v>549.85024958402664</v>
      </c>
      <c r="H2340" s="148">
        <v>694.86688578471649</v>
      </c>
      <c r="I2340" s="148">
        <v>864.54501216545009</v>
      </c>
      <c r="J2340" s="148">
        <v>889.29360694554089</v>
      </c>
      <c r="K2340" s="148">
        <v>1080.021823850351</v>
      </c>
    </row>
    <row r="2341" spans="1:11">
      <c r="A2341" s="66" t="s">
        <v>119</v>
      </c>
      <c r="B2341" s="148">
        <v>868.94430499624957</v>
      </c>
      <c r="C2341" s="148">
        <v>847.2069184279942</v>
      </c>
      <c r="D2341" s="148">
        <v>830.92084234471713</v>
      </c>
      <c r="E2341" s="148">
        <v>821.41675489677073</v>
      </c>
      <c r="F2341" s="150">
        <v>836.05499578100955</v>
      </c>
      <c r="G2341" s="148">
        <v>24052.363611982953</v>
      </c>
      <c r="H2341" s="148">
        <v>25219.690139904502</v>
      </c>
      <c r="I2341" s="148">
        <v>26304.617287742996</v>
      </c>
      <c r="J2341" s="148">
        <v>30562.814319745896</v>
      </c>
      <c r="K2341" s="148">
        <v>32749.689780116147</v>
      </c>
    </row>
    <row r="2342" spans="1:11">
      <c r="A2342" s="66" t="s">
        <v>4</v>
      </c>
      <c r="B2342" s="148">
        <v>1078.0366043552765</v>
      </c>
      <c r="C2342" s="148">
        <v>1076.6341214759047</v>
      </c>
      <c r="D2342" s="148">
        <v>1083.1827679932128</v>
      </c>
      <c r="E2342" s="148">
        <v>1076.084133991171</v>
      </c>
      <c r="F2342" s="150">
        <v>1075.8319565730469</v>
      </c>
      <c r="G2342" s="148">
        <v>14627.931360965265</v>
      </c>
      <c r="H2342" s="148">
        <v>14725.349958828374</v>
      </c>
      <c r="I2342" s="148">
        <v>15327.514964885544</v>
      </c>
      <c r="J2342" s="148" t="s">
        <v>989</v>
      </c>
      <c r="K2342" s="148" t="s">
        <v>989</v>
      </c>
    </row>
    <row r="2343" spans="1:11">
      <c r="A2343" s="66" t="s">
        <v>871</v>
      </c>
      <c r="B2343" s="148">
        <v>2380.641485721816</v>
      </c>
      <c r="C2343" s="148">
        <v>2457.9416856194835</v>
      </c>
      <c r="D2343" s="148">
        <v>2473.8514306018224</v>
      </c>
      <c r="E2343" s="148">
        <v>2425.216348063138</v>
      </c>
      <c r="F2343" s="150">
        <v>2397.295219426579</v>
      </c>
      <c r="G2343" s="148" t="s">
        <v>989</v>
      </c>
      <c r="H2343" s="148" t="s">
        <v>989</v>
      </c>
      <c r="I2343" s="148" t="s">
        <v>989</v>
      </c>
      <c r="J2343" s="148" t="s">
        <v>989</v>
      </c>
      <c r="K2343" s="148" t="s">
        <v>989</v>
      </c>
    </row>
    <row r="2344" spans="1:11">
      <c r="A2344" s="66" t="s">
        <v>872</v>
      </c>
      <c r="B2344" s="148">
        <v>334.95874588975255</v>
      </c>
      <c r="C2344" s="148">
        <v>348.70541534376065</v>
      </c>
      <c r="D2344" s="148">
        <v>341.63855946034164</v>
      </c>
      <c r="E2344" s="148">
        <v>361.51221234177746</v>
      </c>
      <c r="F2344" s="150">
        <v>381.55186784250429</v>
      </c>
      <c r="G2344" s="148">
        <v>5033.460952419463</v>
      </c>
      <c r="H2344" s="148">
        <v>5345.7557505563946</v>
      </c>
      <c r="I2344" s="148">
        <v>5797.7743172668916</v>
      </c>
      <c r="J2344" s="148">
        <v>6431.4411067592328</v>
      </c>
      <c r="K2344" s="148">
        <v>7189.1205666324986</v>
      </c>
    </row>
    <row r="2345" spans="1:11">
      <c r="A2345" s="66" t="s">
        <v>5</v>
      </c>
      <c r="B2345" s="13">
        <v>467.12719867430667</v>
      </c>
      <c r="C2345" s="13">
        <v>451.76596982855096</v>
      </c>
      <c r="D2345" s="13">
        <v>439.41633353503096</v>
      </c>
      <c r="E2345" s="13">
        <v>424.80027272592525</v>
      </c>
      <c r="F2345" s="17">
        <v>413.59965749885589</v>
      </c>
      <c r="G2345" s="13">
        <v>16747.579212170822</v>
      </c>
      <c r="H2345" s="13">
        <v>15970.216512228242</v>
      </c>
      <c r="I2345" s="13">
        <v>14831.35768914107</v>
      </c>
      <c r="J2345" s="13">
        <v>23628.144129722685</v>
      </c>
      <c r="K2345" s="13">
        <v>26269.778702924552</v>
      </c>
    </row>
    <row r="2346" spans="1:11">
      <c r="A2346" s="66" t="s">
        <v>873</v>
      </c>
      <c r="B2346" s="13">
        <v>992.55803561966684</v>
      </c>
      <c r="C2346" s="13">
        <v>1200.4674161702289</v>
      </c>
      <c r="D2346" s="13">
        <v>1315.5386606764364</v>
      </c>
      <c r="E2346" s="13">
        <v>1548.887498261716</v>
      </c>
      <c r="F2346" s="17">
        <v>1412.8656025905059</v>
      </c>
      <c r="G2346" s="13">
        <v>3898.7300794322023</v>
      </c>
      <c r="H2346" s="13">
        <v>5013.983037256934</v>
      </c>
      <c r="I2346" s="13">
        <v>6728.1668046912982</v>
      </c>
      <c r="J2346" s="13">
        <v>8960.2141565846214</v>
      </c>
      <c r="K2346" s="13">
        <v>10176.037936806128</v>
      </c>
    </row>
    <row r="2347" spans="1:11">
      <c r="A2347" s="66" t="s">
        <v>874</v>
      </c>
      <c r="B2347" s="13">
        <v>414.64099247419199</v>
      </c>
      <c r="C2347" s="13">
        <v>435.4036757564719</v>
      </c>
      <c r="D2347" s="13">
        <v>462.85504112251829</v>
      </c>
      <c r="E2347" s="13">
        <v>504.25124815670915</v>
      </c>
      <c r="F2347" s="17">
        <v>555.10061113943163</v>
      </c>
      <c r="G2347" s="13">
        <v>3129.119296682044</v>
      </c>
      <c r="H2347" s="13">
        <v>3169.5551720541534</v>
      </c>
      <c r="I2347" s="13">
        <v>3592.7859826036115</v>
      </c>
      <c r="J2347" s="13">
        <v>4510.1497788051001</v>
      </c>
      <c r="K2347" s="13">
        <v>7266.314394709646</v>
      </c>
    </row>
    <row r="2348" spans="1:11">
      <c r="A2348" s="66" t="s">
        <v>6</v>
      </c>
      <c r="B2348" s="13">
        <v>514.85339506172841</v>
      </c>
      <c r="C2348" s="13">
        <v>512.23644578313247</v>
      </c>
      <c r="D2348" s="13">
        <v>505.09353583997034</v>
      </c>
      <c r="E2348" s="13">
        <v>500.18281535648998</v>
      </c>
      <c r="F2348" s="17">
        <v>506.5943992773262</v>
      </c>
      <c r="G2348" s="13">
        <v>17337.384259259259</v>
      </c>
      <c r="H2348" s="13">
        <v>25522.778614457831</v>
      </c>
      <c r="I2348" s="13">
        <v>27109.64993517318</v>
      </c>
      <c r="J2348" s="13">
        <v>26278.610603290679</v>
      </c>
      <c r="K2348" s="13">
        <v>31096.476964769648</v>
      </c>
    </row>
    <row r="2349" spans="1:11">
      <c r="A2349" s="66" t="s">
        <v>875</v>
      </c>
      <c r="B2349" s="13">
        <v>466.02110971240438</v>
      </c>
      <c r="C2349" s="13">
        <v>438.456089295629</v>
      </c>
      <c r="D2349" s="13">
        <v>494.25983015906041</v>
      </c>
      <c r="E2349" s="13">
        <v>518.67483379397925</v>
      </c>
      <c r="F2349" s="17">
        <v>532.70184103348515</v>
      </c>
      <c r="G2349" s="13">
        <v>5373.8355766437498</v>
      </c>
      <c r="H2349" s="13">
        <v>4870.0580115257217</v>
      </c>
      <c r="I2349" s="13">
        <v>5840.863957029108</v>
      </c>
      <c r="J2349" s="13">
        <v>7355.6995592739222</v>
      </c>
      <c r="K2349" s="13">
        <v>7266.6273519709566</v>
      </c>
    </row>
    <row r="2350" spans="1:11">
      <c r="A2350" s="66" t="s">
        <v>7</v>
      </c>
      <c r="B2350" s="13">
        <v>377.07518240456807</v>
      </c>
      <c r="C2350" s="13">
        <v>358.78584182333788</v>
      </c>
      <c r="D2350" s="13">
        <v>337.08216182442987</v>
      </c>
      <c r="E2350" s="13">
        <v>333.02411873840447</v>
      </c>
      <c r="F2350" s="17">
        <v>333.46810791210692</v>
      </c>
      <c r="G2350" s="13">
        <v>22166.754784815479</v>
      </c>
      <c r="H2350" s="13">
        <v>20836.886881630078</v>
      </c>
      <c r="I2350" s="13">
        <v>20379.985421222536</v>
      </c>
      <c r="J2350" s="13">
        <v>20303.545660688516</v>
      </c>
      <c r="K2350" s="13">
        <v>18659.799287728361</v>
      </c>
    </row>
    <row r="2351" spans="1:11">
      <c r="A2351" s="66" t="s">
        <v>8</v>
      </c>
      <c r="B2351" s="13">
        <v>841.59041504473987</v>
      </c>
      <c r="C2351" s="13">
        <v>845.20674364688136</v>
      </c>
      <c r="D2351" s="13">
        <v>843.08380772249916</v>
      </c>
      <c r="E2351" s="13">
        <v>832.00527559487841</v>
      </c>
      <c r="F2351" s="17">
        <v>841.06056215589695</v>
      </c>
      <c r="G2351" s="13">
        <v>19460.846266619483</v>
      </c>
      <c r="H2351" s="13">
        <v>21267.597532031323</v>
      </c>
      <c r="I2351" s="13">
        <v>20593.620006551821</v>
      </c>
      <c r="J2351" s="13">
        <v>29701.965525452917</v>
      </c>
      <c r="K2351" s="13">
        <v>30254.274123442483</v>
      </c>
    </row>
    <row r="2352" spans="1:11">
      <c r="A2352" s="66" t="s">
        <v>876</v>
      </c>
      <c r="B2352" s="13">
        <v>434.4237880734571</v>
      </c>
      <c r="C2352" s="13">
        <v>480.43444157740532</v>
      </c>
      <c r="D2352" s="13">
        <v>547.96100749591767</v>
      </c>
      <c r="E2352" s="13">
        <v>586.5946292355386</v>
      </c>
      <c r="F2352" s="17">
        <v>613.11092702811573</v>
      </c>
      <c r="G2352" s="13">
        <v>26455.16679460591</v>
      </c>
      <c r="H2352" s="13">
        <v>28223.163186498688</v>
      </c>
      <c r="I2352" s="13">
        <v>29917.29363948368</v>
      </c>
      <c r="J2352" s="13">
        <v>28204.601364828704</v>
      </c>
      <c r="K2352" s="13">
        <v>27410.453858167224</v>
      </c>
    </row>
    <row r="2353" spans="1:11">
      <c r="A2353" s="66" t="s">
        <v>9</v>
      </c>
      <c r="B2353" s="13">
        <v>1017.1288614995653</v>
      </c>
      <c r="C2353" s="13">
        <v>1038.1288752845146</v>
      </c>
      <c r="D2353" s="13">
        <v>1060.1659751037348</v>
      </c>
      <c r="E2353" s="13">
        <v>1074.0746474294469</v>
      </c>
      <c r="F2353" s="17">
        <v>1079.2504991552757</v>
      </c>
      <c r="G2353" s="13">
        <v>21499.044007268705</v>
      </c>
      <c r="H2353" s="13">
        <v>25732.156031708659</v>
      </c>
      <c r="I2353" s="13">
        <v>25799.581942407895</v>
      </c>
      <c r="J2353" s="13">
        <v>26345.913896930193</v>
      </c>
      <c r="K2353" s="13">
        <v>30077.591767777609</v>
      </c>
    </row>
    <row r="2354" spans="1:11">
      <c r="A2354" s="66" t="s">
        <v>176</v>
      </c>
      <c r="B2354" s="13" t="s">
        <v>989</v>
      </c>
      <c r="C2354" s="13" t="s">
        <v>989</v>
      </c>
      <c r="D2354" s="13" t="s">
        <v>989</v>
      </c>
      <c r="E2354" s="13" t="s">
        <v>989</v>
      </c>
      <c r="F2354" s="17" t="s">
        <v>989</v>
      </c>
      <c r="G2354" s="13" t="s">
        <v>989</v>
      </c>
      <c r="H2354" s="13" t="s">
        <v>989</v>
      </c>
      <c r="I2354" s="13" t="s">
        <v>989</v>
      </c>
      <c r="J2354" s="13" t="s">
        <v>989</v>
      </c>
      <c r="K2354" s="13" t="s">
        <v>989</v>
      </c>
    </row>
    <row r="2355" spans="1:11" ht="14.25">
      <c r="A2355" s="86" t="s">
        <v>1291</v>
      </c>
      <c r="B2355" s="210">
        <v>402.61061362822988</v>
      </c>
      <c r="C2355" s="210">
        <v>436.40127821688947</v>
      </c>
      <c r="D2355" s="210">
        <v>484.27797743132209</v>
      </c>
      <c r="E2355" s="210">
        <v>537.05211130275291</v>
      </c>
      <c r="F2355" s="211">
        <v>564.53299383773458</v>
      </c>
      <c r="G2355" s="14">
        <v>5917.7826447793359</v>
      </c>
      <c r="H2355" s="14">
        <v>6903.5432653103908</v>
      </c>
      <c r="I2355" s="14">
        <v>8144.1400250080851</v>
      </c>
      <c r="J2355" s="14">
        <v>9863.8982113373659</v>
      </c>
      <c r="K2355" s="14">
        <v>9372.0302914982785</v>
      </c>
    </row>
    <row r="2356" spans="1:11">
      <c r="A2356" s="87"/>
      <c r="B2356" s="94"/>
      <c r="C2356" s="94"/>
      <c r="D2356" s="94"/>
      <c r="E2356" s="94"/>
      <c r="F2356" s="98"/>
      <c r="G2356" s="94"/>
      <c r="H2356" s="94"/>
      <c r="I2356" s="94"/>
      <c r="J2356" s="94"/>
      <c r="K2356" s="98"/>
    </row>
    <row r="2357" spans="1:11">
      <c r="A2357" s="87"/>
      <c r="B2357" s="94"/>
      <c r="C2357" s="94"/>
      <c r="D2357" s="94"/>
      <c r="E2357" s="94"/>
      <c r="F2357" s="98"/>
      <c r="G2357" s="94"/>
      <c r="H2357" s="94"/>
      <c r="I2357" s="94"/>
      <c r="J2357" s="94"/>
      <c r="K2357" s="98"/>
    </row>
    <row r="2358" spans="1:11">
      <c r="A2358" s="62"/>
      <c r="B2358" s="92"/>
      <c r="C2358" s="92"/>
      <c r="D2358" s="92"/>
      <c r="E2358" s="92"/>
      <c r="F2358" s="92"/>
      <c r="G2358" s="92"/>
      <c r="H2358" s="92"/>
      <c r="I2358" s="92"/>
      <c r="J2358" s="92"/>
      <c r="K2358" s="93"/>
    </row>
    <row r="2359" spans="1:11" ht="12.75" customHeight="1">
      <c r="A2359" s="953" t="s">
        <v>300</v>
      </c>
      <c r="B2359" s="953"/>
      <c r="C2359" s="953"/>
      <c r="D2359" s="953"/>
      <c r="E2359" s="953"/>
      <c r="F2359" s="953"/>
      <c r="G2359" s="953"/>
      <c r="H2359" s="953"/>
      <c r="I2359" s="953"/>
      <c r="J2359" s="953"/>
      <c r="K2359" s="953"/>
    </row>
    <row r="2360" spans="1:11">
      <c r="A2360" s="62"/>
      <c r="B2360" s="92"/>
      <c r="C2360" s="92"/>
      <c r="D2360" s="92"/>
      <c r="E2360" s="92"/>
      <c r="F2360" s="92"/>
      <c r="G2360" s="92"/>
      <c r="H2360" s="92"/>
      <c r="I2360" s="92"/>
      <c r="J2360" s="92"/>
      <c r="K2360" s="93"/>
    </row>
    <row r="2361" spans="1:11" ht="15" customHeight="1">
      <c r="A2361" s="63"/>
      <c r="B2361" s="925" t="s">
        <v>384</v>
      </c>
      <c r="C2361" s="925"/>
      <c r="D2361" s="925"/>
      <c r="E2361" s="925"/>
      <c r="F2361" s="926"/>
      <c r="G2361" s="925" t="s">
        <v>46</v>
      </c>
      <c r="H2361" s="925"/>
      <c r="I2361" s="925"/>
      <c r="J2361" s="925"/>
      <c r="K2361" s="925"/>
    </row>
    <row r="2362" spans="1:11">
      <c r="A2362" s="67"/>
      <c r="B2362" s="231">
        <v>40544</v>
      </c>
      <c r="C2362" s="231">
        <v>40909</v>
      </c>
      <c r="D2362" s="231">
        <v>41275</v>
      </c>
      <c r="E2362" s="231">
        <v>41640</v>
      </c>
      <c r="F2362" s="232">
        <v>42005</v>
      </c>
      <c r="G2362" s="231">
        <v>40544</v>
      </c>
      <c r="H2362" s="231">
        <v>40909</v>
      </c>
      <c r="I2362" s="231">
        <v>41275</v>
      </c>
      <c r="J2362" s="231">
        <v>41640</v>
      </c>
      <c r="K2362" s="231">
        <v>42005</v>
      </c>
    </row>
    <row r="2363" spans="1:11">
      <c r="A2363" s="63" t="s">
        <v>33</v>
      </c>
      <c r="B2363" s="13" t="s">
        <v>381</v>
      </c>
      <c r="C2363" s="13" t="s">
        <v>381</v>
      </c>
      <c r="D2363" s="13" t="s">
        <v>381</v>
      </c>
      <c r="E2363" s="13" t="s">
        <v>381</v>
      </c>
      <c r="F2363" s="17" t="s">
        <v>381</v>
      </c>
      <c r="G2363" s="13" t="s">
        <v>381</v>
      </c>
      <c r="H2363" s="13" t="s">
        <v>381</v>
      </c>
      <c r="I2363" s="13" t="s">
        <v>381</v>
      </c>
      <c r="J2363" s="13" t="s">
        <v>381</v>
      </c>
      <c r="K2363" s="13" t="s">
        <v>381</v>
      </c>
    </row>
    <row r="2364" spans="1:11">
      <c r="A2364" s="66" t="s">
        <v>495</v>
      </c>
      <c r="B2364" s="13">
        <v>9793.9515394425216</v>
      </c>
      <c r="C2364" s="13" t="s">
        <v>989</v>
      </c>
      <c r="D2364" s="13" t="s">
        <v>989</v>
      </c>
      <c r="E2364" s="13">
        <v>1139.4640136237342</v>
      </c>
      <c r="F2364" s="17">
        <v>348.24281150159743</v>
      </c>
      <c r="G2364" s="13">
        <v>5609.4006194206595</v>
      </c>
      <c r="H2364" s="13">
        <v>4976.8409625474942</v>
      </c>
      <c r="I2364" s="13">
        <v>4022.2422332282754</v>
      </c>
      <c r="J2364" s="13">
        <v>4331.8992560724209</v>
      </c>
      <c r="K2364" s="13">
        <v>33.901313454029108</v>
      </c>
    </row>
    <row r="2365" spans="1:11">
      <c r="A2365" s="66" t="s">
        <v>497</v>
      </c>
      <c r="B2365" s="13" t="s">
        <v>989</v>
      </c>
      <c r="C2365" s="13" t="s">
        <v>989</v>
      </c>
      <c r="D2365" s="13" t="s">
        <v>989</v>
      </c>
      <c r="E2365" s="13" t="s">
        <v>989</v>
      </c>
      <c r="F2365" s="17" t="s">
        <v>989</v>
      </c>
      <c r="G2365" s="13" t="s">
        <v>989</v>
      </c>
      <c r="H2365" s="13" t="s">
        <v>989</v>
      </c>
      <c r="I2365" s="13" t="s">
        <v>989</v>
      </c>
      <c r="J2365" s="13" t="s">
        <v>989</v>
      </c>
      <c r="K2365" s="13" t="s">
        <v>989</v>
      </c>
    </row>
    <row r="2366" spans="1:11">
      <c r="A2366" s="66" t="s">
        <v>496</v>
      </c>
      <c r="B2366" s="13" t="s">
        <v>989</v>
      </c>
      <c r="C2366" s="13" t="s">
        <v>989</v>
      </c>
      <c r="D2366" s="13" t="s">
        <v>989</v>
      </c>
      <c r="E2366" s="13" t="s">
        <v>989</v>
      </c>
      <c r="F2366" s="17" t="s">
        <v>989</v>
      </c>
      <c r="G2366" s="13" t="s">
        <v>989</v>
      </c>
      <c r="H2366" s="13" t="s">
        <v>989</v>
      </c>
      <c r="I2366" s="13" t="s">
        <v>989</v>
      </c>
      <c r="J2366" s="13" t="s">
        <v>989</v>
      </c>
      <c r="K2366" s="13" t="s">
        <v>989</v>
      </c>
    </row>
    <row r="2367" spans="1:11">
      <c r="A2367" s="66" t="s">
        <v>498</v>
      </c>
      <c r="B2367" s="13" t="s">
        <v>381</v>
      </c>
      <c r="C2367" s="13" t="s">
        <v>381</v>
      </c>
      <c r="D2367" s="13" t="s">
        <v>381</v>
      </c>
      <c r="E2367" s="13" t="s">
        <v>381</v>
      </c>
      <c r="F2367" s="17" t="s">
        <v>381</v>
      </c>
      <c r="G2367" s="13" t="s">
        <v>381</v>
      </c>
      <c r="H2367" s="13" t="s">
        <v>381</v>
      </c>
      <c r="I2367" s="13" t="s">
        <v>381</v>
      </c>
      <c r="J2367" s="13" t="s">
        <v>381</v>
      </c>
      <c r="K2367" s="13" t="s">
        <v>381</v>
      </c>
    </row>
    <row r="2368" spans="1:11">
      <c r="A2368" s="66" t="s">
        <v>158</v>
      </c>
      <c r="B2368" s="148">
        <v>1478.5765107017342</v>
      </c>
      <c r="C2368" s="148">
        <v>600.55571291171486</v>
      </c>
      <c r="D2368" s="148">
        <v>450.53168504127422</v>
      </c>
      <c r="E2368" s="148">
        <v>321.39561611899808</v>
      </c>
      <c r="F2368" s="150">
        <v>17.444855350965334</v>
      </c>
      <c r="G2368" s="148">
        <v>1920.8142496773619</v>
      </c>
      <c r="H2368" s="148">
        <v>1087.8854986832641</v>
      </c>
      <c r="I2368" s="148">
        <v>716.11644524384394</v>
      </c>
      <c r="J2368" s="148">
        <v>687.10496194210361</v>
      </c>
      <c r="K2368" s="148">
        <v>8.2403591338325022</v>
      </c>
    </row>
    <row r="2369" spans="1:11">
      <c r="A2369" s="853" t="s">
        <v>159</v>
      </c>
      <c r="B2369" s="148">
        <v>655.79570227343504</v>
      </c>
      <c r="C2369" s="148">
        <v>669.36065451470915</v>
      </c>
      <c r="D2369" s="148">
        <v>668.39024874141307</v>
      </c>
      <c r="E2369" s="148">
        <v>747.24324858303589</v>
      </c>
      <c r="F2369" s="150">
        <v>748.21561929946995</v>
      </c>
      <c r="G2369" s="148">
        <v>2940.9654313298038</v>
      </c>
      <c r="H2369" s="148">
        <v>2718.0638102106282</v>
      </c>
      <c r="I2369" s="148">
        <v>2695.9675619373556</v>
      </c>
      <c r="J2369" s="148">
        <v>5182.0135090080639</v>
      </c>
      <c r="K2369" s="148">
        <v>4746.6975183947316</v>
      </c>
    </row>
    <row r="2370" spans="1:11">
      <c r="A2370" s="66" t="s">
        <v>693</v>
      </c>
      <c r="B2370" s="148" t="s">
        <v>989</v>
      </c>
      <c r="C2370" s="148" t="s">
        <v>989</v>
      </c>
      <c r="D2370" s="148" t="s">
        <v>989</v>
      </c>
      <c r="E2370" s="148" t="s">
        <v>989</v>
      </c>
      <c r="F2370" s="150" t="s">
        <v>989</v>
      </c>
      <c r="G2370" s="148" t="s">
        <v>989</v>
      </c>
      <c r="H2370" s="148" t="s">
        <v>989</v>
      </c>
      <c r="I2370" s="148" t="s">
        <v>989</v>
      </c>
      <c r="J2370" s="148" t="s">
        <v>989</v>
      </c>
      <c r="K2370" s="148" t="s">
        <v>989</v>
      </c>
    </row>
    <row r="2371" spans="1:11">
      <c r="A2371" s="66" t="s">
        <v>924</v>
      </c>
      <c r="B2371" s="148" t="s">
        <v>989</v>
      </c>
      <c r="C2371" s="148" t="s">
        <v>989</v>
      </c>
      <c r="D2371" s="148" t="s">
        <v>989</v>
      </c>
      <c r="E2371" s="148" t="s">
        <v>989</v>
      </c>
      <c r="F2371" s="150" t="s">
        <v>989</v>
      </c>
      <c r="G2371" s="148" t="s">
        <v>989</v>
      </c>
      <c r="H2371" s="148" t="s">
        <v>989</v>
      </c>
      <c r="I2371" s="148" t="s">
        <v>989</v>
      </c>
      <c r="J2371" s="148" t="s">
        <v>989</v>
      </c>
      <c r="K2371" s="148" t="s">
        <v>989</v>
      </c>
    </row>
    <row r="2372" spans="1:11">
      <c r="A2372" s="66" t="s">
        <v>119</v>
      </c>
      <c r="B2372" s="148" t="s">
        <v>989</v>
      </c>
      <c r="C2372" s="148" t="s">
        <v>989</v>
      </c>
      <c r="D2372" s="148" t="s">
        <v>989</v>
      </c>
      <c r="E2372" s="148">
        <v>755.95553202752774</v>
      </c>
      <c r="F2372" s="150">
        <v>798.19989742062501</v>
      </c>
      <c r="G2372" s="148" t="s">
        <v>989</v>
      </c>
      <c r="H2372" s="148" t="s">
        <v>989</v>
      </c>
      <c r="I2372" s="148" t="s">
        <v>989</v>
      </c>
      <c r="J2372" s="148">
        <v>10131.418740074114</v>
      </c>
      <c r="K2372" s="148">
        <v>12122.102546284807</v>
      </c>
    </row>
    <row r="2373" spans="1:11">
      <c r="A2373" s="66" t="s">
        <v>4</v>
      </c>
      <c r="B2373" s="148" t="s">
        <v>989</v>
      </c>
      <c r="C2373" s="148" t="s">
        <v>989</v>
      </c>
      <c r="D2373" s="148" t="s">
        <v>989</v>
      </c>
      <c r="E2373" s="148" t="s">
        <v>989</v>
      </c>
      <c r="F2373" s="150" t="s">
        <v>989</v>
      </c>
      <c r="G2373" s="148">
        <v>8544.6677986525719</v>
      </c>
      <c r="H2373" s="148">
        <v>9520.4485746774881</v>
      </c>
      <c r="I2373" s="148">
        <v>10966.393816085092</v>
      </c>
      <c r="J2373" s="148">
        <v>12346.261891834471</v>
      </c>
      <c r="K2373" s="148">
        <v>14577.924632208324</v>
      </c>
    </row>
    <row r="2374" spans="1:11">
      <c r="A2374" s="66" t="s">
        <v>871</v>
      </c>
      <c r="B2374" s="148" t="s">
        <v>989</v>
      </c>
      <c r="C2374" s="148" t="s">
        <v>989</v>
      </c>
      <c r="D2374" s="148" t="s">
        <v>989</v>
      </c>
      <c r="E2374" s="148" t="s">
        <v>989</v>
      </c>
      <c r="F2374" s="150" t="s">
        <v>989</v>
      </c>
      <c r="G2374" s="148" t="s">
        <v>989</v>
      </c>
      <c r="H2374" s="148" t="s">
        <v>989</v>
      </c>
      <c r="I2374" s="148" t="s">
        <v>989</v>
      </c>
      <c r="J2374" s="148" t="s">
        <v>989</v>
      </c>
      <c r="K2374" s="148" t="s">
        <v>989</v>
      </c>
    </row>
    <row r="2375" spans="1:11">
      <c r="A2375" s="66" t="s">
        <v>872</v>
      </c>
      <c r="B2375" s="148" t="s">
        <v>989</v>
      </c>
      <c r="C2375" s="148" t="s">
        <v>989</v>
      </c>
      <c r="D2375" s="148" t="s">
        <v>989</v>
      </c>
      <c r="E2375" s="148" t="s">
        <v>989</v>
      </c>
      <c r="F2375" s="150" t="s">
        <v>989</v>
      </c>
      <c r="G2375" s="148" t="s">
        <v>989</v>
      </c>
      <c r="H2375" s="148" t="s">
        <v>989</v>
      </c>
      <c r="I2375" s="148" t="s">
        <v>989</v>
      </c>
      <c r="J2375" s="148" t="s">
        <v>989</v>
      </c>
      <c r="K2375" s="148" t="s">
        <v>989</v>
      </c>
    </row>
    <row r="2376" spans="1:11">
      <c r="A2376" s="66" t="s">
        <v>5</v>
      </c>
      <c r="B2376" s="13">
        <v>173.99724479405836</v>
      </c>
      <c r="C2376" s="13">
        <v>160.13847232791684</v>
      </c>
      <c r="D2376" s="13">
        <v>145.22224757218956</v>
      </c>
      <c r="E2376" s="13">
        <v>79.327671305971805</v>
      </c>
      <c r="F2376" s="17">
        <v>0</v>
      </c>
      <c r="G2376" s="13">
        <v>2546.1097690019365</v>
      </c>
      <c r="H2376" s="13">
        <v>2193.8314159093961</v>
      </c>
      <c r="I2376" s="13">
        <v>1842.7750939877596</v>
      </c>
      <c r="J2376" s="13">
        <v>1742.0664917663451</v>
      </c>
      <c r="K2376" s="13">
        <v>0</v>
      </c>
    </row>
    <row r="2377" spans="1:11">
      <c r="A2377" s="66" t="s">
        <v>873</v>
      </c>
      <c r="B2377" s="13" t="s">
        <v>989</v>
      </c>
      <c r="C2377" s="13" t="s">
        <v>989</v>
      </c>
      <c r="D2377" s="13" t="s">
        <v>989</v>
      </c>
      <c r="E2377" s="13" t="s">
        <v>989</v>
      </c>
      <c r="F2377" s="17" t="s">
        <v>989</v>
      </c>
      <c r="G2377" s="13" t="s">
        <v>989</v>
      </c>
      <c r="H2377" s="13" t="s">
        <v>989</v>
      </c>
      <c r="I2377" s="13" t="s">
        <v>989</v>
      </c>
      <c r="J2377" s="13" t="s">
        <v>989</v>
      </c>
      <c r="K2377" s="13" t="s">
        <v>989</v>
      </c>
    </row>
    <row r="2378" spans="1:11">
      <c r="A2378" s="66" t="s">
        <v>874</v>
      </c>
      <c r="B2378" s="13" t="s">
        <v>381</v>
      </c>
      <c r="C2378" s="13" t="s">
        <v>381</v>
      </c>
      <c r="D2378" s="13" t="s">
        <v>381</v>
      </c>
      <c r="E2378" s="13" t="s">
        <v>381</v>
      </c>
      <c r="F2378" s="17" t="s">
        <v>381</v>
      </c>
      <c r="G2378" s="13" t="s">
        <v>381</v>
      </c>
      <c r="H2378" s="13" t="s">
        <v>381</v>
      </c>
      <c r="I2378" s="13" t="s">
        <v>381</v>
      </c>
      <c r="J2378" s="13" t="s">
        <v>381</v>
      </c>
      <c r="K2378" s="13" t="s">
        <v>381</v>
      </c>
    </row>
    <row r="2379" spans="1:11">
      <c r="A2379" s="66" t="s">
        <v>6</v>
      </c>
      <c r="B2379" s="13" t="s">
        <v>989</v>
      </c>
      <c r="C2379" s="13" t="s">
        <v>989</v>
      </c>
      <c r="D2379" s="13" t="s">
        <v>989</v>
      </c>
      <c r="E2379" s="13" t="s">
        <v>989</v>
      </c>
      <c r="F2379" s="17" t="s">
        <v>989</v>
      </c>
      <c r="G2379" s="13">
        <v>20884.452160493827</v>
      </c>
      <c r="H2379" s="13">
        <v>23441.265060240963</v>
      </c>
      <c r="I2379" s="13">
        <v>24407.85330616781</v>
      </c>
      <c r="J2379" s="13">
        <v>29351.371115173675</v>
      </c>
      <c r="K2379" s="13">
        <v>30177.416440831075</v>
      </c>
    </row>
    <row r="2380" spans="1:11">
      <c r="A2380" s="66" t="s">
        <v>875</v>
      </c>
      <c r="B2380" s="13" t="s">
        <v>381</v>
      </c>
      <c r="C2380" s="13" t="s">
        <v>381</v>
      </c>
      <c r="D2380" s="13" t="s">
        <v>381</v>
      </c>
      <c r="E2380" s="13" t="s">
        <v>381</v>
      </c>
      <c r="F2380" s="17" t="s">
        <v>381</v>
      </c>
      <c r="G2380" s="13" t="s">
        <v>381</v>
      </c>
      <c r="H2380" s="13" t="s">
        <v>381</v>
      </c>
      <c r="I2380" s="13" t="s">
        <v>381</v>
      </c>
      <c r="J2380" s="13" t="s">
        <v>381</v>
      </c>
      <c r="K2380" s="13" t="s">
        <v>381</v>
      </c>
    </row>
    <row r="2381" spans="1:11">
      <c r="A2381" s="66" t="s">
        <v>7</v>
      </c>
      <c r="B2381" s="13" t="s">
        <v>381</v>
      </c>
      <c r="C2381" s="13" t="s">
        <v>381</v>
      </c>
      <c r="D2381" s="13" t="s">
        <v>381</v>
      </c>
      <c r="E2381" s="13" t="s">
        <v>381</v>
      </c>
      <c r="F2381" s="17" t="s">
        <v>381</v>
      </c>
      <c r="G2381" s="13" t="s">
        <v>381</v>
      </c>
      <c r="H2381" s="13" t="s">
        <v>381</v>
      </c>
      <c r="I2381" s="13" t="s">
        <v>381</v>
      </c>
      <c r="J2381" s="13" t="s">
        <v>381</v>
      </c>
      <c r="K2381" s="13" t="s">
        <v>381</v>
      </c>
    </row>
    <row r="2382" spans="1:11">
      <c r="A2382" s="66" t="s">
        <v>8</v>
      </c>
      <c r="B2382" s="13">
        <v>841.59041504473987</v>
      </c>
      <c r="C2382" s="13">
        <v>845.20674364688136</v>
      </c>
      <c r="D2382" s="13">
        <v>843.08380772249916</v>
      </c>
      <c r="E2382" s="13" t="s">
        <v>989</v>
      </c>
      <c r="F2382" s="17" t="s">
        <v>989</v>
      </c>
      <c r="G2382" s="13">
        <v>1755.2196552247106</v>
      </c>
      <c r="H2382" s="13">
        <v>1725.8023774331425</v>
      </c>
      <c r="I2382" s="13">
        <v>1692.9666784105025</v>
      </c>
      <c r="J2382" s="13" t="s">
        <v>989</v>
      </c>
      <c r="K2382" s="13" t="s">
        <v>989</v>
      </c>
    </row>
    <row r="2383" spans="1:11">
      <c r="A2383" s="66" t="s">
        <v>876</v>
      </c>
      <c r="B2383" s="13" t="s">
        <v>381</v>
      </c>
      <c r="C2383" s="13" t="s">
        <v>381</v>
      </c>
      <c r="D2383" s="13" t="s">
        <v>381</v>
      </c>
      <c r="E2383" s="13" t="s">
        <v>381</v>
      </c>
      <c r="F2383" s="17" t="s">
        <v>381</v>
      </c>
      <c r="G2383" s="13" t="s">
        <v>381</v>
      </c>
      <c r="H2383" s="13" t="s">
        <v>381</v>
      </c>
      <c r="I2383" s="13" t="s">
        <v>381</v>
      </c>
      <c r="J2383" s="13" t="s">
        <v>381</v>
      </c>
      <c r="K2383" s="13" t="s">
        <v>381</v>
      </c>
    </row>
    <row r="2384" spans="1:11">
      <c r="A2384" s="66" t="s">
        <v>9</v>
      </c>
      <c r="B2384" s="13" t="s">
        <v>989</v>
      </c>
      <c r="C2384" s="13" t="s">
        <v>989</v>
      </c>
      <c r="D2384" s="13" t="s">
        <v>989</v>
      </c>
      <c r="E2384" s="13" t="s">
        <v>989</v>
      </c>
      <c r="F2384" s="17" t="s">
        <v>989</v>
      </c>
      <c r="G2384" s="13" t="s">
        <v>989</v>
      </c>
      <c r="H2384" s="13" t="s">
        <v>989</v>
      </c>
      <c r="I2384" s="13" t="s">
        <v>989</v>
      </c>
      <c r="J2384" s="13" t="s">
        <v>989</v>
      </c>
      <c r="K2384" s="13" t="s">
        <v>989</v>
      </c>
    </row>
    <row r="2385" spans="1:11">
      <c r="A2385" s="66" t="s">
        <v>176</v>
      </c>
      <c r="B2385" s="94" t="s">
        <v>989</v>
      </c>
      <c r="C2385" s="94" t="s">
        <v>989</v>
      </c>
      <c r="D2385" s="94" t="s">
        <v>989</v>
      </c>
      <c r="E2385" s="94" t="s">
        <v>989</v>
      </c>
      <c r="F2385" s="145" t="s">
        <v>989</v>
      </c>
      <c r="G2385" s="94" t="s">
        <v>989</v>
      </c>
      <c r="H2385" s="94" t="s">
        <v>989</v>
      </c>
      <c r="I2385" s="94" t="s">
        <v>989</v>
      </c>
      <c r="J2385" s="94" t="s">
        <v>989</v>
      </c>
      <c r="K2385" s="94" t="s">
        <v>989</v>
      </c>
    </row>
    <row r="2386" spans="1:11" ht="14.25">
      <c r="A2386" s="86" t="s">
        <v>1291</v>
      </c>
      <c r="B2386" s="210">
        <v>1469.8182134630224</v>
      </c>
      <c r="C2386" s="210">
        <v>601.2087278088967</v>
      </c>
      <c r="D2386" s="210">
        <v>541.79397592567329</v>
      </c>
      <c r="E2386" s="210">
        <v>600.7623347401518</v>
      </c>
      <c r="F2386" s="211">
        <v>483.47551405494642</v>
      </c>
      <c r="G2386" s="14">
        <v>5351.0948948532941</v>
      </c>
      <c r="H2386" s="14">
        <v>5515.9802095805144</v>
      </c>
      <c r="I2386" s="14">
        <v>5974.7521862799431</v>
      </c>
      <c r="J2386" s="14">
        <v>7837.2329345672015</v>
      </c>
      <c r="K2386" s="14">
        <v>8505.0744788169013</v>
      </c>
    </row>
    <row r="2387" spans="1:11" ht="14.25" customHeight="1">
      <c r="A2387" s="943" t="s">
        <v>836</v>
      </c>
      <c r="B2387" s="944"/>
      <c r="C2387" s="944"/>
      <c r="D2387" s="944"/>
      <c r="E2387" s="944"/>
      <c r="F2387" s="944"/>
      <c r="G2387" s="944"/>
      <c r="H2387" s="944"/>
      <c r="I2387" s="944"/>
      <c r="J2387" s="944"/>
      <c r="K2387" s="944"/>
    </row>
    <row r="2388" spans="1:11" ht="14.25" customHeight="1">
      <c r="A2388" s="941" t="s">
        <v>1093</v>
      </c>
      <c r="B2388" s="942"/>
      <c r="C2388" s="942"/>
      <c r="D2388" s="942"/>
      <c r="E2388" s="942"/>
      <c r="F2388" s="942"/>
      <c r="G2388" s="942"/>
      <c r="H2388" s="942"/>
      <c r="I2388" s="942"/>
      <c r="J2388" s="942"/>
      <c r="K2388" s="942"/>
    </row>
    <row r="2389" spans="1:11">
      <c r="A2389" s="99"/>
      <c r="B2389" s="92"/>
      <c r="C2389" s="92"/>
      <c r="D2389" s="92"/>
      <c r="E2389" s="92"/>
      <c r="F2389" s="92"/>
      <c r="G2389" s="92"/>
      <c r="H2389" s="92"/>
      <c r="I2389" s="92"/>
      <c r="J2389" s="92"/>
      <c r="K2389" s="93"/>
    </row>
    <row r="2390" spans="1:11">
      <c r="A2390" s="99"/>
      <c r="B2390" s="92"/>
      <c r="C2390" s="92"/>
      <c r="D2390" s="92"/>
      <c r="E2390" s="92"/>
      <c r="F2390" s="92"/>
      <c r="G2390" s="92"/>
      <c r="H2390" s="92"/>
      <c r="I2390" s="92"/>
      <c r="J2390" s="92"/>
      <c r="K2390" s="93"/>
    </row>
    <row r="2391" spans="1:11">
      <c r="A2391" s="99"/>
      <c r="B2391" s="92"/>
      <c r="C2391" s="92"/>
      <c r="D2391" s="92"/>
      <c r="E2391" s="92"/>
      <c r="F2391" s="92"/>
      <c r="G2391" s="92"/>
      <c r="H2391" s="92"/>
      <c r="I2391" s="92"/>
      <c r="J2391" s="92"/>
      <c r="K2391" s="93"/>
    </row>
    <row r="2392" spans="1:11">
      <c r="A2392" s="62"/>
      <c r="B2392" s="92"/>
      <c r="C2392" s="92"/>
      <c r="D2392" s="92"/>
      <c r="E2392" s="92"/>
      <c r="F2392" s="92"/>
      <c r="G2392" s="92"/>
      <c r="H2392" s="92"/>
      <c r="I2392" s="92"/>
      <c r="J2392" s="92"/>
      <c r="K2392" s="93"/>
    </row>
    <row r="2393" spans="1:11">
      <c r="A2393" s="953" t="s">
        <v>853</v>
      </c>
      <c r="B2393" s="953"/>
      <c r="C2393" s="953"/>
      <c r="D2393" s="953"/>
      <c r="E2393" s="953"/>
      <c r="F2393" s="953"/>
      <c r="G2393" s="953"/>
      <c r="H2393" s="953"/>
      <c r="I2393" s="953"/>
      <c r="J2393" s="953"/>
      <c r="K2393" s="953"/>
    </row>
    <row r="2394" spans="1:11" ht="15">
      <c r="A2394" s="962" t="s">
        <v>813</v>
      </c>
      <c r="B2394" s="962"/>
      <c r="C2394" s="962"/>
      <c r="D2394" s="962"/>
      <c r="E2394" s="962"/>
      <c r="F2394" s="962"/>
      <c r="G2394" s="962"/>
      <c r="H2394" s="962"/>
      <c r="I2394" s="962"/>
      <c r="J2394" s="962"/>
      <c r="K2394" s="962"/>
    </row>
    <row r="2395" spans="1:11" ht="14.25">
      <c r="A2395" s="64" t="s">
        <v>877</v>
      </c>
      <c r="B2395" s="92"/>
      <c r="C2395" s="92"/>
      <c r="D2395" s="92"/>
      <c r="E2395" s="92"/>
      <c r="F2395" s="92"/>
      <c r="G2395" s="92"/>
      <c r="H2395" s="92"/>
      <c r="I2395" s="92"/>
      <c r="J2395" s="92"/>
      <c r="K2395" s="93"/>
    </row>
    <row r="2396" spans="1:11">
      <c r="A2396" s="62"/>
      <c r="B2396" s="253"/>
      <c r="C2396" s="253"/>
      <c r="D2396" s="253"/>
      <c r="E2396" s="253"/>
      <c r="F2396" s="253"/>
      <c r="G2396" s="253"/>
      <c r="H2396" s="253"/>
      <c r="I2396" s="253"/>
      <c r="J2396" s="253"/>
      <c r="K2396" s="253"/>
    </row>
    <row r="2397" spans="1:11" ht="15" customHeight="1">
      <c r="A2397" s="63"/>
      <c r="B2397" s="925" t="s">
        <v>1074</v>
      </c>
      <c r="C2397" s="925"/>
      <c r="D2397" s="925"/>
      <c r="E2397" s="925"/>
      <c r="F2397" s="925"/>
      <c r="G2397" s="925"/>
      <c r="H2397" s="925"/>
      <c r="I2397" s="925"/>
      <c r="J2397" s="925"/>
      <c r="K2397" s="925"/>
    </row>
    <row r="2398" spans="1:11" ht="15" customHeight="1">
      <c r="A2398" s="66"/>
      <c r="B2398" s="934" t="s">
        <v>144</v>
      </c>
      <c r="C2398" s="934"/>
      <c r="D2398" s="934"/>
      <c r="E2398" s="934"/>
      <c r="F2398" s="935"/>
      <c r="G2398" s="934" t="s">
        <v>145</v>
      </c>
      <c r="H2398" s="934"/>
      <c r="I2398" s="934"/>
      <c r="J2398" s="934"/>
      <c r="K2398" s="934"/>
    </row>
    <row r="2399" spans="1:11">
      <c r="A2399" s="67"/>
      <c r="B2399" s="231">
        <v>40544</v>
      </c>
      <c r="C2399" s="231">
        <v>40909</v>
      </c>
      <c r="D2399" s="231">
        <v>41275</v>
      </c>
      <c r="E2399" s="231">
        <v>41640</v>
      </c>
      <c r="F2399" s="232">
        <v>42005</v>
      </c>
      <c r="G2399" s="231">
        <v>40544</v>
      </c>
      <c r="H2399" s="231">
        <v>40909</v>
      </c>
      <c r="I2399" s="231">
        <v>41275</v>
      </c>
      <c r="J2399" s="231">
        <v>41640</v>
      </c>
      <c r="K2399" s="231">
        <v>42005</v>
      </c>
    </row>
    <row r="2400" spans="1:11">
      <c r="A2400" s="63" t="s">
        <v>33</v>
      </c>
      <c r="B2400" s="95" t="s">
        <v>989</v>
      </c>
      <c r="C2400" s="95" t="s">
        <v>989</v>
      </c>
      <c r="D2400" s="95" t="s">
        <v>989</v>
      </c>
      <c r="E2400" s="95" t="s">
        <v>989</v>
      </c>
      <c r="F2400" s="220" t="s">
        <v>989</v>
      </c>
      <c r="G2400" s="95" t="s">
        <v>989</v>
      </c>
      <c r="H2400" s="95" t="s">
        <v>989</v>
      </c>
      <c r="I2400" s="95" t="s">
        <v>989</v>
      </c>
      <c r="J2400" s="95" t="s">
        <v>989</v>
      </c>
      <c r="K2400" s="95" t="s">
        <v>989</v>
      </c>
    </row>
    <row r="2401" spans="1:11">
      <c r="A2401" s="66" t="s">
        <v>495</v>
      </c>
      <c r="B2401" s="95">
        <v>9.0500000000000007</v>
      </c>
      <c r="C2401" s="95">
        <v>8.84</v>
      </c>
      <c r="D2401" s="95">
        <v>8.8000000000000007</v>
      </c>
      <c r="E2401" s="95">
        <v>10.276</v>
      </c>
      <c r="F2401" s="220">
        <v>9.6590000000000007</v>
      </c>
      <c r="G2401" s="95">
        <v>405.67</v>
      </c>
      <c r="H2401" s="95">
        <v>411.26</v>
      </c>
      <c r="I2401" s="95">
        <v>420.25</v>
      </c>
      <c r="J2401" s="95">
        <v>318.23</v>
      </c>
      <c r="K2401" s="95">
        <v>295.45400000000001</v>
      </c>
    </row>
    <row r="2402" spans="1:11">
      <c r="A2402" s="66" t="s">
        <v>497</v>
      </c>
      <c r="B2402" s="95" t="s">
        <v>989</v>
      </c>
      <c r="C2402" s="95" t="s">
        <v>989</v>
      </c>
      <c r="D2402" s="95" t="s">
        <v>989</v>
      </c>
      <c r="E2402" s="95" t="s">
        <v>989</v>
      </c>
      <c r="F2402" s="220" t="s">
        <v>989</v>
      </c>
      <c r="G2402" s="95">
        <v>3133.5360000000001</v>
      </c>
      <c r="H2402" s="95">
        <v>3250.7809999999999</v>
      </c>
      <c r="I2402" s="95">
        <v>3385.1750000000002</v>
      </c>
      <c r="J2402" s="95">
        <v>3529.105</v>
      </c>
      <c r="K2402" s="95">
        <v>3628.24</v>
      </c>
    </row>
    <row r="2403" spans="1:11">
      <c r="A2403" s="66" t="s">
        <v>496</v>
      </c>
      <c r="B2403" s="96" t="s">
        <v>989</v>
      </c>
      <c r="C2403" s="96" t="s">
        <v>989</v>
      </c>
      <c r="D2403" s="96" t="s">
        <v>989</v>
      </c>
      <c r="E2403" s="96" t="s">
        <v>989</v>
      </c>
      <c r="F2403" s="221" t="s">
        <v>989</v>
      </c>
      <c r="G2403" s="95" t="s">
        <v>989</v>
      </c>
      <c r="H2403" s="95" t="s">
        <v>989</v>
      </c>
      <c r="I2403" s="95" t="s">
        <v>989</v>
      </c>
      <c r="J2403" s="95" t="s">
        <v>989</v>
      </c>
      <c r="K2403" s="95" t="s">
        <v>989</v>
      </c>
    </row>
    <row r="2404" spans="1:11">
      <c r="A2404" s="66" t="s">
        <v>498</v>
      </c>
      <c r="B2404" s="96" t="s">
        <v>989</v>
      </c>
      <c r="C2404" s="96" t="s">
        <v>989</v>
      </c>
      <c r="D2404" s="96" t="s">
        <v>989</v>
      </c>
      <c r="E2404" s="96" t="s">
        <v>989</v>
      </c>
      <c r="F2404" s="221" t="s">
        <v>989</v>
      </c>
      <c r="G2404" s="95">
        <v>10312.709000000001</v>
      </c>
      <c r="H2404" s="95">
        <v>11452.561</v>
      </c>
      <c r="I2404" s="95">
        <v>12874.528</v>
      </c>
      <c r="J2404" s="95">
        <v>13715.11</v>
      </c>
      <c r="K2404" s="95" t="s">
        <v>989</v>
      </c>
    </row>
    <row r="2405" spans="1:11">
      <c r="A2405" s="66" t="s">
        <v>158</v>
      </c>
      <c r="B2405" s="96">
        <v>37.14</v>
      </c>
      <c r="C2405" s="96">
        <v>39.408999999999999</v>
      </c>
      <c r="D2405" s="96">
        <v>40.494</v>
      </c>
      <c r="E2405" s="96">
        <v>35.128999999999998</v>
      </c>
      <c r="F2405" s="221">
        <v>34.121000000000002</v>
      </c>
      <c r="G2405" s="96">
        <v>1630.1389999999999</v>
      </c>
      <c r="H2405" s="96">
        <v>1622.4939999999999</v>
      </c>
      <c r="I2405" s="96">
        <v>1606.3219999999999</v>
      </c>
      <c r="J2405" s="96">
        <v>1570.566</v>
      </c>
      <c r="K2405" s="96">
        <v>1664.4480000000001</v>
      </c>
    </row>
    <row r="2406" spans="1:11">
      <c r="A2406" s="853" t="s">
        <v>159</v>
      </c>
      <c r="B2406" s="96" t="s">
        <v>381</v>
      </c>
      <c r="C2406" s="96" t="s">
        <v>381</v>
      </c>
      <c r="D2406" s="96" t="s">
        <v>381</v>
      </c>
      <c r="E2406" s="96">
        <v>30.452000000000002</v>
      </c>
      <c r="F2406" s="221">
        <v>26.821000000000002</v>
      </c>
      <c r="G2406" s="96">
        <v>2097.4699999999998</v>
      </c>
      <c r="H2406" s="96">
        <v>2127.64</v>
      </c>
      <c r="I2406" s="96">
        <v>2115.0030000000002</v>
      </c>
      <c r="J2406" s="96">
        <v>2046.075</v>
      </c>
      <c r="K2406" s="96">
        <v>2192.3049999999998</v>
      </c>
    </row>
    <row r="2407" spans="1:11">
      <c r="A2407" s="66" t="s">
        <v>693</v>
      </c>
      <c r="B2407" s="96" t="s">
        <v>989</v>
      </c>
      <c r="C2407" s="96" t="s">
        <v>989</v>
      </c>
      <c r="D2407" s="96" t="s">
        <v>989</v>
      </c>
      <c r="E2407" s="96" t="s">
        <v>989</v>
      </c>
      <c r="F2407" s="221" t="s">
        <v>989</v>
      </c>
      <c r="G2407" s="96" t="s">
        <v>989</v>
      </c>
      <c r="H2407" s="96" t="s">
        <v>989</v>
      </c>
      <c r="I2407" s="96" t="s">
        <v>989</v>
      </c>
      <c r="J2407" s="96" t="s">
        <v>989</v>
      </c>
      <c r="K2407" s="96" t="s">
        <v>989</v>
      </c>
    </row>
    <row r="2408" spans="1:11">
      <c r="A2408" s="66" t="s">
        <v>924</v>
      </c>
      <c r="B2408" s="96">
        <v>12.5</v>
      </c>
      <c r="C2408" s="96">
        <v>7.3</v>
      </c>
      <c r="D2408" s="96">
        <v>8.4</v>
      </c>
      <c r="E2408" s="96">
        <v>8.8000000000000007</v>
      </c>
      <c r="F2408" s="221">
        <v>7.87</v>
      </c>
      <c r="G2408" s="96">
        <v>5071.6000000000004</v>
      </c>
      <c r="H2408" s="96">
        <v>5525.4</v>
      </c>
      <c r="I2408" s="96">
        <v>6087.3</v>
      </c>
      <c r="J2408" s="96">
        <v>7059.9</v>
      </c>
      <c r="K2408" s="96">
        <v>8071.51</v>
      </c>
    </row>
    <row r="2409" spans="1:11">
      <c r="A2409" s="66" t="s">
        <v>119</v>
      </c>
      <c r="B2409" s="96">
        <v>1.4550000000000001</v>
      </c>
      <c r="C2409" s="96">
        <v>3.35</v>
      </c>
      <c r="D2409" s="96">
        <v>4.6900000000000004</v>
      </c>
      <c r="E2409" s="96">
        <v>2.2370000000000001</v>
      </c>
      <c r="F2409" s="221" t="s">
        <v>989</v>
      </c>
      <c r="G2409" s="96">
        <v>700.505</v>
      </c>
      <c r="H2409" s="96">
        <v>743.99</v>
      </c>
      <c r="I2409" s="96">
        <v>794.17</v>
      </c>
      <c r="J2409" s="96">
        <v>952.67700000000002</v>
      </c>
      <c r="K2409" s="96" t="s">
        <v>989</v>
      </c>
    </row>
    <row r="2410" spans="1:11">
      <c r="A2410" s="66" t="s">
        <v>4</v>
      </c>
      <c r="B2410" s="96" t="s">
        <v>989</v>
      </c>
      <c r="C2410" s="96" t="s">
        <v>989</v>
      </c>
      <c r="D2410" s="96" t="s">
        <v>989</v>
      </c>
      <c r="E2410" s="96" t="s">
        <v>989</v>
      </c>
      <c r="F2410" s="221" t="s">
        <v>989</v>
      </c>
      <c r="G2410" s="96" t="s">
        <v>989</v>
      </c>
      <c r="H2410" s="96" t="s">
        <v>989</v>
      </c>
      <c r="I2410" s="96" t="s">
        <v>989</v>
      </c>
      <c r="J2410" s="96" t="s">
        <v>989</v>
      </c>
      <c r="K2410" s="96" t="s">
        <v>989</v>
      </c>
    </row>
    <row r="2411" spans="1:11">
      <c r="A2411" s="66" t="s">
        <v>871</v>
      </c>
      <c r="B2411" s="96" t="s">
        <v>989</v>
      </c>
      <c r="C2411" s="96" t="s">
        <v>989</v>
      </c>
      <c r="D2411" s="96" t="s">
        <v>989</v>
      </c>
      <c r="E2411" s="96" t="s">
        <v>989</v>
      </c>
      <c r="F2411" s="221" t="s">
        <v>989</v>
      </c>
      <c r="G2411" s="96" t="s">
        <v>989</v>
      </c>
      <c r="H2411" s="96" t="s">
        <v>989</v>
      </c>
      <c r="I2411" s="96" t="s">
        <v>989</v>
      </c>
      <c r="J2411" s="96" t="s">
        <v>989</v>
      </c>
      <c r="K2411" s="96" t="s">
        <v>989</v>
      </c>
    </row>
    <row r="2412" spans="1:11">
      <c r="A2412" s="66" t="s">
        <v>872</v>
      </c>
      <c r="B2412" s="96">
        <v>16.399999999999999</v>
      </c>
      <c r="C2412" s="96">
        <v>16.658999999999999</v>
      </c>
      <c r="D2412" s="96">
        <v>17.247</v>
      </c>
      <c r="E2412" s="96">
        <v>16.936</v>
      </c>
      <c r="F2412" s="221">
        <v>17.986999999999998</v>
      </c>
      <c r="G2412" s="96">
        <v>1372.9469999999999</v>
      </c>
      <c r="H2412" s="96">
        <v>1422.1769999999999</v>
      </c>
      <c r="I2412" s="96">
        <v>1470.809</v>
      </c>
      <c r="J2412" s="96">
        <v>1588.8510000000001</v>
      </c>
      <c r="K2412" s="96">
        <v>1580.7660000000001</v>
      </c>
    </row>
    <row r="2413" spans="1:11">
      <c r="A2413" s="66" t="s">
        <v>5</v>
      </c>
      <c r="B2413" s="95">
        <v>19.728000000000002</v>
      </c>
      <c r="C2413" s="95">
        <v>19.623999999999999</v>
      </c>
      <c r="D2413" s="95">
        <v>19.024000000000001</v>
      </c>
      <c r="E2413" s="95">
        <v>12.763</v>
      </c>
      <c r="F2413" s="220">
        <v>16.948</v>
      </c>
      <c r="G2413" s="95">
        <v>437.28699999999998</v>
      </c>
      <c r="H2413" s="95">
        <v>419.25</v>
      </c>
      <c r="I2413" s="95">
        <v>395.45299999999997</v>
      </c>
      <c r="J2413" s="95">
        <v>379.077</v>
      </c>
      <c r="K2413" s="95">
        <v>350.649</v>
      </c>
    </row>
    <row r="2414" spans="1:11">
      <c r="A2414" s="66" t="s">
        <v>873</v>
      </c>
      <c r="B2414" s="95">
        <v>15.837999999999999</v>
      </c>
      <c r="C2414" s="95">
        <v>21.016999999999999</v>
      </c>
      <c r="D2414" s="95">
        <v>17.88</v>
      </c>
      <c r="E2414" s="95">
        <v>15.352</v>
      </c>
      <c r="F2414" s="220">
        <v>13.904</v>
      </c>
      <c r="G2414" s="95">
        <v>2372.1790000000001</v>
      </c>
      <c r="H2414" s="95">
        <v>2743.7060000000001</v>
      </c>
      <c r="I2414" s="95">
        <v>3085.002</v>
      </c>
      <c r="J2414" s="95">
        <v>3215.7370000000001</v>
      </c>
      <c r="K2414" s="95">
        <v>3264.6419999999998</v>
      </c>
    </row>
    <row r="2415" spans="1:11">
      <c r="A2415" s="66" t="s">
        <v>874</v>
      </c>
      <c r="B2415" s="95" t="s">
        <v>381</v>
      </c>
      <c r="C2415" s="95" t="s">
        <v>381</v>
      </c>
      <c r="D2415" s="95" t="s">
        <v>381</v>
      </c>
      <c r="E2415" s="95" t="s">
        <v>381</v>
      </c>
      <c r="F2415" s="220" t="s">
        <v>381</v>
      </c>
      <c r="G2415" s="95">
        <v>1239.31</v>
      </c>
      <c r="H2415" s="95">
        <v>1316.09</v>
      </c>
      <c r="I2415" s="95">
        <v>1317.1890000000001</v>
      </c>
      <c r="J2415" s="95">
        <v>1506.732</v>
      </c>
      <c r="K2415" s="95">
        <v>1746.35</v>
      </c>
    </row>
    <row r="2416" spans="1:11">
      <c r="A2416" s="66" t="s">
        <v>6</v>
      </c>
      <c r="B2416" s="95" t="s">
        <v>989</v>
      </c>
      <c r="C2416" s="95" t="s">
        <v>989</v>
      </c>
      <c r="D2416" s="95" t="s">
        <v>989</v>
      </c>
      <c r="E2416" s="95" t="s">
        <v>989</v>
      </c>
      <c r="F2416" s="220" t="s">
        <v>989</v>
      </c>
      <c r="G2416" s="95">
        <v>201.721</v>
      </c>
      <c r="H2416" s="95">
        <v>219.053</v>
      </c>
      <c r="I2416" s="95">
        <v>229.66800000000001</v>
      </c>
      <c r="J2416" s="95">
        <v>229.42</v>
      </c>
      <c r="K2416" s="95">
        <v>229.68100000000001</v>
      </c>
    </row>
    <row r="2417" spans="1:11">
      <c r="A2417" s="66" t="s">
        <v>875</v>
      </c>
      <c r="B2417" s="95" t="s">
        <v>989</v>
      </c>
      <c r="C2417" s="95" t="s">
        <v>989</v>
      </c>
      <c r="D2417" s="95" t="s">
        <v>989</v>
      </c>
      <c r="E2417" s="95" t="s">
        <v>989</v>
      </c>
      <c r="F2417" s="220" t="s">
        <v>989</v>
      </c>
      <c r="G2417" s="95">
        <v>1046.2847999999999</v>
      </c>
      <c r="H2417" s="95">
        <v>1052.123</v>
      </c>
      <c r="I2417" s="95">
        <v>1052.73</v>
      </c>
      <c r="J2417" s="95">
        <v>1093.9690000000001</v>
      </c>
      <c r="K2417" s="95">
        <v>1168.921</v>
      </c>
    </row>
    <row r="2418" spans="1:11">
      <c r="A2418" s="66" t="s">
        <v>7</v>
      </c>
      <c r="B2418" s="95">
        <v>5</v>
      </c>
      <c r="C2418" s="95">
        <v>5</v>
      </c>
      <c r="D2418" s="95">
        <v>4</v>
      </c>
      <c r="E2418" s="95">
        <v>2</v>
      </c>
      <c r="F2418" s="220">
        <v>3.18</v>
      </c>
      <c r="G2418" s="95">
        <v>213</v>
      </c>
      <c r="H2418" s="95">
        <v>202</v>
      </c>
      <c r="I2418" s="95">
        <v>225</v>
      </c>
      <c r="J2418" s="95">
        <v>214</v>
      </c>
      <c r="K2418" s="95">
        <v>151</v>
      </c>
    </row>
    <row r="2419" spans="1:11">
      <c r="A2419" s="66" t="s">
        <v>8</v>
      </c>
      <c r="B2419" s="95">
        <v>5.96</v>
      </c>
      <c r="C2419" s="95">
        <v>5.83</v>
      </c>
      <c r="D2419" s="95">
        <v>5.82</v>
      </c>
      <c r="E2419" s="95">
        <v>5.83</v>
      </c>
      <c r="F2419" s="220">
        <v>5.63</v>
      </c>
      <c r="G2419" s="95">
        <v>120.56</v>
      </c>
      <c r="H2419" s="95">
        <v>122.36</v>
      </c>
      <c r="I2419" s="95">
        <v>124.54</v>
      </c>
      <c r="J2419" s="95">
        <v>125.64</v>
      </c>
      <c r="K2419" s="95">
        <v>130.99</v>
      </c>
    </row>
    <row r="2420" spans="1:11">
      <c r="A2420" s="66" t="s">
        <v>876</v>
      </c>
      <c r="B2420" s="95">
        <v>12.31</v>
      </c>
      <c r="C2420" s="95">
        <v>13.776999999999999</v>
      </c>
      <c r="D2420" s="95">
        <v>15.343999999999999</v>
      </c>
      <c r="E2420" s="95">
        <v>17.463000000000001</v>
      </c>
      <c r="F2420" s="220">
        <v>19.677</v>
      </c>
      <c r="G2420" s="95">
        <v>855.00300000000004</v>
      </c>
      <c r="H2420" s="95">
        <v>957.11199999999997</v>
      </c>
      <c r="I2420" s="95">
        <v>1021.069</v>
      </c>
      <c r="J2420" s="95">
        <v>1091.5070000000001</v>
      </c>
      <c r="K2420" s="95">
        <v>1174.1400000000001</v>
      </c>
    </row>
    <row r="2421" spans="1:11">
      <c r="A2421" s="66" t="s">
        <v>9</v>
      </c>
      <c r="B2421" s="95" t="s">
        <v>989</v>
      </c>
      <c r="C2421" s="95" t="s">
        <v>989</v>
      </c>
      <c r="D2421" s="95" t="s">
        <v>989</v>
      </c>
      <c r="E2421" s="95" t="s">
        <v>989</v>
      </c>
      <c r="F2421" s="220" t="s">
        <v>989</v>
      </c>
      <c r="G2421" s="95">
        <v>2874</v>
      </c>
      <c r="H2421" s="95">
        <v>2915</v>
      </c>
      <c r="I2421" s="95">
        <v>2899</v>
      </c>
      <c r="J2421" s="95">
        <v>2830</v>
      </c>
      <c r="K2421" s="95">
        <v>2818</v>
      </c>
    </row>
    <row r="2422" spans="1:11">
      <c r="A2422" s="66" t="s">
        <v>176</v>
      </c>
      <c r="B2422" s="95" t="s">
        <v>989</v>
      </c>
      <c r="C2422" s="95" t="s">
        <v>989</v>
      </c>
      <c r="D2422" s="95" t="s">
        <v>989</v>
      </c>
      <c r="E2422" s="95" t="s">
        <v>989</v>
      </c>
      <c r="F2422" s="220" t="s">
        <v>989</v>
      </c>
      <c r="G2422" s="95" t="s">
        <v>989</v>
      </c>
      <c r="H2422" s="95" t="s">
        <v>989</v>
      </c>
      <c r="I2422" s="95" t="s">
        <v>989</v>
      </c>
      <c r="J2422" s="95" t="s">
        <v>989</v>
      </c>
      <c r="K2422" s="95" t="s">
        <v>989</v>
      </c>
    </row>
    <row r="2423" spans="1:11" ht="14.25">
      <c r="A2423" s="86" t="s">
        <v>1285</v>
      </c>
      <c r="B2423" s="214" t="s">
        <v>381</v>
      </c>
      <c r="C2423" s="214" t="s">
        <v>381</v>
      </c>
      <c r="D2423" s="214" t="s">
        <v>381</v>
      </c>
      <c r="E2423" s="214" t="s">
        <v>381</v>
      </c>
      <c r="F2423" s="215" t="s">
        <v>381</v>
      </c>
      <c r="G2423" s="213">
        <v>34083.920800000007</v>
      </c>
      <c r="H2423" s="222">
        <v>36502.996999999996</v>
      </c>
      <c r="I2423" s="222">
        <v>39103.208000000006</v>
      </c>
      <c r="J2423" s="222">
        <v>41466.59599999999</v>
      </c>
      <c r="K2423" s="213">
        <v>28467.096000000001</v>
      </c>
    </row>
    <row r="2424" spans="1:11">
      <c r="A2424" s="62"/>
      <c r="B2424" s="92"/>
      <c r="C2424" s="92"/>
      <c r="D2424" s="92"/>
      <c r="E2424" s="92"/>
      <c r="F2424" s="92"/>
      <c r="G2424" s="92"/>
      <c r="H2424" s="92"/>
      <c r="I2424" s="92"/>
      <c r="J2424" s="92"/>
      <c r="K2424" s="93"/>
    </row>
    <row r="2425" spans="1:11">
      <c r="A2425" s="62"/>
      <c r="B2425" s="92"/>
      <c r="C2425" s="92"/>
      <c r="D2425" s="92"/>
      <c r="E2425" s="92"/>
      <c r="F2425" s="92"/>
      <c r="G2425" s="92"/>
      <c r="H2425" s="92"/>
      <c r="I2425" s="92"/>
      <c r="J2425" s="92"/>
      <c r="K2425" s="93"/>
    </row>
    <row r="2426" spans="1:11">
      <c r="A2426" s="62"/>
      <c r="B2426" s="92"/>
      <c r="C2426" s="92"/>
      <c r="D2426" s="92"/>
      <c r="E2426" s="92"/>
      <c r="F2426" s="92"/>
      <c r="G2426" s="92"/>
      <c r="H2426" s="92"/>
      <c r="I2426" s="92"/>
      <c r="J2426" s="92"/>
      <c r="K2426" s="93"/>
    </row>
    <row r="2427" spans="1:11">
      <c r="A2427" s="953" t="s">
        <v>946</v>
      </c>
      <c r="B2427" s="953"/>
      <c r="C2427" s="953"/>
      <c r="D2427" s="953"/>
      <c r="E2427" s="953"/>
      <c r="F2427" s="953"/>
      <c r="G2427" s="953"/>
      <c r="H2427" s="953"/>
      <c r="I2427" s="953"/>
      <c r="J2427" s="953"/>
      <c r="K2427" s="953"/>
    </row>
    <row r="2428" spans="1:11">
      <c r="A2428" s="62"/>
      <c r="B2428" s="92"/>
      <c r="C2428" s="92"/>
      <c r="D2428" s="92"/>
      <c r="E2428" s="92"/>
      <c r="F2428" s="92"/>
      <c r="G2428" s="92"/>
      <c r="H2428" s="92"/>
      <c r="I2428" s="92"/>
      <c r="J2428" s="92"/>
      <c r="K2428" s="93"/>
    </row>
    <row r="2429" spans="1:11" ht="27" customHeight="1">
      <c r="A2429" s="63"/>
      <c r="B2429" s="966" t="s">
        <v>1075</v>
      </c>
      <c r="C2429" s="966"/>
      <c r="D2429" s="966"/>
      <c r="E2429" s="966"/>
      <c r="F2429" s="967"/>
      <c r="G2429" s="966" t="s">
        <v>47</v>
      </c>
      <c r="H2429" s="966"/>
      <c r="I2429" s="966"/>
      <c r="J2429" s="966"/>
      <c r="K2429" s="966"/>
    </row>
    <row r="2430" spans="1:11" ht="15" customHeight="1">
      <c r="A2430" s="66"/>
      <c r="B2430" s="934" t="s">
        <v>145</v>
      </c>
      <c r="C2430" s="934"/>
      <c r="D2430" s="934"/>
      <c r="E2430" s="934"/>
      <c r="F2430" s="934"/>
      <c r="G2430" s="934"/>
      <c r="H2430" s="934"/>
      <c r="I2430" s="934"/>
      <c r="J2430" s="934"/>
      <c r="K2430" s="934"/>
    </row>
    <row r="2431" spans="1:11">
      <c r="A2431" s="67"/>
      <c r="B2431" s="231">
        <v>40544</v>
      </c>
      <c r="C2431" s="231">
        <v>40909</v>
      </c>
      <c r="D2431" s="231">
        <v>41275</v>
      </c>
      <c r="E2431" s="231">
        <v>41640</v>
      </c>
      <c r="F2431" s="232">
        <v>42005</v>
      </c>
      <c r="G2431" s="231">
        <v>40544</v>
      </c>
      <c r="H2431" s="231">
        <v>40909</v>
      </c>
      <c r="I2431" s="231">
        <v>41275</v>
      </c>
      <c r="J2431" s="231">
        <v>41640</v>
      </c>
      <c r="K2431" s="231">
        <v>42005</v>
      </c>
    </row>
    <row r="2432" spans="1:11">
      <c r="A2432" s="63" t="s">
        <v>33</v>
      </c>
      <c r="B2432" s="95" t="s">
        <v>989</v>
      </c>
      <c r="C2432" s="95" t="s">
        <v>989</v>
      </c>
      <c r="D2432" s="95" t="s">
        <v>989</v>
      </c>
      <c r="E2432" s="95" t="s">
        <v>989</v>
      </c>
      <c r="F2432" s="220" t="s">
        <v>989</v>
      </c>
      <c r="G2432" s="95" t="s">
        <v>381</v>
      </c>
      <c r="H2432" s="95" t="s">
        <v>381</v>
      </c>
      <c r="I2432" s="95" t="s">
        <v>381</v>
      </c>
      <c r="J2432" s="95" t="s">
        <v>381</v>
      </c>
      <c r="K2432" s="95" t="s">
        <v>381</v>
      </c>
    </row>
    <row r="2433" spans="1:11">
      <c r="A2433" s="66" t="s">
        <v>495</v>
      </c>
      <c r="B2433" s="95">
        <v>14.08</v>
      </c>
      <c r="C2433" s="95">
        <v>14.34</v>
      </c>
      <c r="D2433" s="95">
        <v>14.93</v>
      </c>
      <c r="E2433" s="95">
        <v>13.204000000000001</v>
      </c>
      <c r="F2433" s="220">
        <v>14.32</v>
      </c>
      <c r="G2433" s="95">
        <v>8.2810000000000006</v>
      </c>
      <c r="H2433" s="95">
        <v>6.766</v>
      </c>
      <c r="I2433" s="95">
        <v>4.8120000000000003</v>
      </c>
      <c r="J2433" s="95">
        <v>3.9220000000000002</v>
      </c>
      <c r="K2433" s="95">
        <v>1.496</v>
      </c>
    </row>
    <row r="2434" spans="1:11">
      <c r="A2434" s="66" t="s">
        <v>497</v>
      </c>
      <c r="B2434" s="95" t="s">
        <v>989</v>
      </c>
      <c r="C2434" s="95" t="s">
        <v>989</v>
      </c>
      <c r="D2434" s="95" t="s">
        <v>989</v>
      </c>
      <c r="E2434" s="95" t="s">
        <v>989</v>
      </c>
      <c r="F2434" s="220" t="s">
        <v>989</v>
      </c>
      <c r="G2434" s="95" t="s">
        <v>989</v>
      </c>
      <c r="H2434" s="95" t="s">
        <v>989</v>
      </c>
      <c r="I2434" s="95" t="s">
        <v>989</v>
      </c>
      <c r="J2434" s="95" t="s">
        <v>989</v>
      </c>
      <c r="K2434" s="95" t="s">
        <v>989</v>
      </c>
    </row>
    <row r="2435" spans="1:11">
      <c r="A2435" s="66" t="s">
        <v>496</v>
      </c>
      <c r="B2435" s="96" t="s">
        <v>989</v>
      </c>
      <c r="C2435" s="96" t="s">
        <v>989</v>
      </c>
      <c r="D2435" s="96" t="s">
        <v>989</v>
      </c>
      <c r="E2435" s="96" t="s">
        <v>989</v>
      </c>
      <c r="F2435" s="221" t="s">
        <v>989</v>
      </c>
      <c r="G2435" s="95" t="s">
        <v>989</v>
      </c>
      <c r="H2435" s="95" t="s">
        <v>989</v>
      </c>
      <c r="I2435" s="95" t="s">
        <v>989</v>
      </c>
      <c r="J2435" s="95" t="s">
        <v>989</v>
      </c>
      <c r="K2435" s="95" t="s">
        <v>989</v>
      </c>
    </row>
    <row r="2436" spans="1:11">
      <c r="A2436" s="66" t="s">
        <v>498</v>
      </c>
      <c r="B2436" s="96" t="s">
        <v>989</v>
      </c>
      <c r="C2436" s="96" t="s">
        <v>989</v>
      </c>
      <c r="D2436" s="96" t="s">
        <v>989</v>
      </c>
      <c r="E2436" s="96" t="s">
        <v>989</v>
      </c>
      <c r="F2436" s="221" t="s">
        <v>989</v>
      </c>
      <c r="G2436" s="95" t="s">
        <v>381</v>
      </c>
      <c r="H2436" s="95" t="s">
        <v>381</v>
      </c>
      <c r="I2436" s="95" t="s">
        <v>381</v>
      </c>
      <c r="J2436" s="95" t="s">
        <v>381</v>
      </c>
      <c r="K2436" s="95" t="s">
        <v>381</v>
      </c>
    </row>
    <row r="2437" spans="1:11">
      <c r="A2437" s="66" t="s">
        <v>158</v>
      </c>
      <c r="B2437" s="96">
        <v>47.040999999999997</v>
      </c>
      <c r="C2437" s="96">
        <v>46.688000000000002</v>
      </c>
      <c r="D2437" s="96">
        <v>48.713000000000001</v>
      </c>
      <c r="E2437" s="96">
        <v>36.625999999999998</v>
      </c>
      <c r="F2437" s="221">
        <v>48.601999999999997</v>
      </c>
      <c r="G2437" s="96">
        <v>5.5549999999999997</v>
      </c>
      <c r="H2437" s="96">
        <v>6.0570000000000004</v>
      </c>
      <c r="I2437" s="96">
        <v>5.9119999999999999</v>
      </c>
      <c r="J2437" s="96">
        <v>5.2640000000000002</v>
      </c>
      <c r="K2437" s="96">
        <v>2.1949999999999998</v>
      </c>
    </row>
    <row r="2438" spans="1:11">
      <c r="A2438" s="853" t="s">
        <v>159</v>
      </c>
      <c r="B2438" s="96">
        <v>41.51</v>
      </c>
      <c r="C2438" s="96">
        <v>42.68</v>
      </c>
      <c r="D2438" s="96">
        <v>43.564999999999998</v>
      </c>
      <c r="E2438" s="96">
        <v>36.597000000000001</v>
      </c>
      <c r="F2438" s="221">
        <v>45.072000000000003</v>
      </c>
      <c r="G2438" s="96">
        <v>6.42</v>
      </c>
      <c r="H2438" s="96">
        <v>6.2</v>
      </c>
      <c r="I2438" s="96">
        <v>6.6289999999999996</v>
      </c>
      <c r="J2438" s="96">
        <v>5.3550000000000004</v>
      </c>
      <c r="K2438" s="96">
        <v>3.9929999999999999</v>
      </c>
    </row>
    <row r="2439" spans="1:11">
      <c r="A2439" s="66" t="s">
        <v>693</v>
      </c>
      <c r="B2439" s="96" t="s">
        <v>989</v>
      </c>
      <c r="C2439" s="96" t="s">
        <v>989</v>
      </c>
      <c r="D2439" s="96" t="s">
        <v>989</v>
      </c>
      <c r="E2439" s="96" t="s">
        <v>989</v>
      </c>
      <c r="F2439" s="221" t="s">
        <v>989</v>
      </c>
      <c r="G2439" s="96" t="s">
        <v>989</v>
      </c>
      <c r="H2439" s="96" t="s">
        <v>989</v>
      </c>
      <c r="I2439" s="96" t="s">
        <v>989</v>
      </c>
      <c r="J2439" s="96" t="s">
        <v>989</v>
      </c>
      <c r="K2439" s="96" t="s">
        <v>989</v>
      </c>
    </row>
    <row r="2440" spans="1:11">
      <c r="A2440" s="66" t="s">
        <v>924</v>
      </c>
      <c r="B2440" s="96">
        <v>5.0999999999999996</v>
      </c>
      <c r="C2440" s="96">
        <v>5.4</v>
      </c>
      <c r="D2440" s="96">
        <v>5.9</v>
      </c>
      <c r="E2440" s="96">
        <v>6.8</v>
      </c>
      <c r="F2440" s="221">
        <v>7.59</v>
      </c>
      <c r="G2440" s="96" t="s">
        <v>989</v>
      </c>
      <c r="H2440" s="96" t="s">
        <v>989</v>
      </c>
      <c r="I2440" s="96" t="s">
        <v>989</v>
      </c>
      <c r="J2440" s="96" t="s">
        <v>989</v>
      </c>
      <c r="K2440" s="96" t="s">
        <v>989</v>
      </c>
    </row>
    <row r="2441" spans="1:11">
      <c r="A2441" s="66" t="s">
        <v>119</v>
      </c>
      <c r="B2441" s="96">
        <v>6.49</v>
      </c>
      <c r="C2441" s="96">
        <v>7</v>
      </c>
      <c r="D2441" s="96">
        <v>7.55</v>
      </c>
      <c r="E2441" s="96">
        <v>3.7839999999999998</v>
      </c>
      <c r="F2441" s="221">
        <v>0.86</v>
      </c>
      <c r="G2441" s="96">
        <v>23.370999999999999</v>
      </c>
      <c r="H2441" s="96" t="s">
        <v>989</v>
      </c>
      <c r="I2441" s="96">
        <v>36.71</v>
      </c>
      <c r="J2441" s="96">
        <v>41.033999999999999</v>
      </c>
      <c r="K2441" s="96">
        <v>49</v>
      </c>
    </row>
    <row r="2442" spans="1:11">
      <c r="A2442" s="66" t="s">
        <v>4</v>
      </c>
      <c r="B2442" s="96" t="s">
        <v>989</v>
      </c>
      <c r="C2442" s="96" t="s">
        <v>989</v>
      </c>
      <c r="D2442" s="96" t="s">
        <v>989</v>
      </c>
      <c r="E2442" s="96" t="s">
        <v>989</v>
      </c>
      <c r="F2442" s="221" t="s">
        <v>989</v>
      </c>
      <c r="G2442" s="96" t="s">
        <v>989</v>
      </c>
      <c r="H2442" s="96" t="s">
        <v>989</v>
      </c>
      <c r="I2442" s="96" t="s">
        <v>989</v>
      </c>
      <c r="J2442" s="96" t="s">
        <v>989</v>
      </c>
      <c r="K2442" s="96" t="s">
        <v>989</v>
      </c>
    </row>
    <row r="2443" spans="1:11">
      <c r="A2443" s="66" t="s">
        <v>871</v>
      </c>
      <c r="B2443" s="96" t="s">
        <v>381</v>
      </c>
      <c r="C2443" s="96" t="s">
        <v>381</v>
      </c>
      <c r="D2443" s="96" t="s">
        <v>381</v>
      </c>
      <c r="E2443" s="96" t="s">
        <v>381</v>
      </c>
      <c r="F2443" s="221" t="s">
        <v>381</v>
      </c>
      <c r="G2443" s="96" t="s">
        <v>989</v>
      </c>
      <c r="H2443" s="96" t="s">
        <v>989</v>
      </c>
      <c r="I2443" s="96" t="s">
        <v>989</v>
      </c>
      <c r="J2443" s="96" t="s">
        <v>989</v>
      </c>
      <c r="K2443" s="96" t="s">
        <v>989</v>
      </c>
    </row>
    <row r="2444" spans="1:11">
      <c r="A2444" s="66" t="s">
        <v>872</v>
      </c>
      <c r="B2444" s="96">
        <v>5.1459999999999999</v>
      </c>
      <c r="C2444" s="96">
        <v>5.17</v>
      </c>
      <c r="D2444" s="96">
        <v>4.9980000000000002</v>
      </c>
      <c r="E2444" s="96">
        <v>5.24</v>
      </c>
      <c r="F2444" s="221">
        <v>4.7119999999999997</v>
      </c>
      <c r="G2444" s="96" t="s">
        <v>989</v>
      </c>
      <c r="H2444" s="96" t="s">
        <v>989</v>
      </c>
      <c r="I2444" s="96" t="s">
        <v>989</v>
      </c>
      <c r="J2444" s="96" t="s">
        <v>989</v>
      </c>
      <c r="K2444" s="96" t="s">
        <v>989</v>
      </c>
    </row>
    <row r="2445" spans="1:11">
      <c r="A2445" s="66" t="s">
        <v>5</v>
      </c>
      <c r="B2445" s="95">
        <v>38.134</v>
      </c>
      <c r="C2445" s="95">
        <v>35.904000000000003</v>
      </c>
      <c r="D2445" s="95">
        <v>32.164000000000001</v>
      </c>
      <c r="E2445" s="95">
        <v>36.045000000000002</v>
      </c>
      <c r="F2445" s="220">
        <v>35.029000000000003</v>
      </c>
      <c r="G2445" s="95">
        <v>25.771999999999998</v>
      </c>
      <c r="H2445" s="95">
        <v>21.815999999999999</v>
      </c>
      <c r="I2445" s="95">
        <v>18.387</v>
      </c>
      <c r="J2445" s="95">
        <v>11.819000000000001</v>
      </c>
      <c r="K2445" s="95">
        <v>4.4340000000000002</v>
      </c>
    </row>
    <row r="2446" spans="1:11">
      <c r="A2446" s="66" t="s">
        <v>873</v>
      </c>
      <c r="B2446" s="95" t="s">
        <v>989</v>
      </c>
      <c r="C2446" s="95" t="s">
        <v>989</v>
      </c>
      <c r="D2446" s="95" t="s">
        <v>989</v>
      </c>
      <c r="E2446" s="95" t="s">
        <v>989</v>
      </c>
      <c r="F2446" s="220" t="s">
        <v>989</v>
      </c>
      <c r="G2446" s="95" t="s">
        <v>989</v>
      </c>
      <c r="H2446" s="95" t="s">
        <v>989</v>
      </c>
      <c r="I2446" s="95" t="s">
        <v>989</v>
      </c>
      <c r="J2446" s="95" t="s">
        <v>989</v>
      </c>
      <c r="K2446" s="95" t="s">
        <v>989</v>
      </c>
    </row>
    <row r="2447" spans="1:11">
      <c r="A2447" s="66" t="s">
        <v>874</v>
      </c>
      <c r="B2447" s="95">
        <v>5.95</v>
      </c>
      <c r="C2447" s="95">
        <v>6.3</v>
      </c>
      <c r="D2447" s="95">
        <v>5.63</v>
      </c>
      <c r="E2447" s="95">
        <v>5.82</v>
      </c>
      <c r="F2447" s="220">
        <v>6.7</v>
      </c>
      <c r="G2447" s="95" t="s">
        <v>381</v>
      </c>
      <c r="H2447" s="95" t="s">
        <v>381</v>
      </c>
      <c r="I2447" s="95" t="s">
        <v>381</v>
      </c>
      <c r="J2447" s="95" t="s">
        <v>381</v>
      </c>
      <c r="K2447" s="95" t="s">
        <v>381</v>
      </c>
    </row>
    <row r="2448" spans="1:11">
      <c r="A2448" s="66" t="s">
        <v>6</v>
      </c>
      <c r="B2448" s="95" t="s">
        <v>989</v>
      </c>
      <c r="C2448" s="95" t="s">
        <v>989</v>
      </c>
      <c r="D2448" s="95" t="s">
        <v>989</v>
      </c>
      <c r="E2448" s="95" t="s">
        <v>989</v>
      </c>
      <c r="F2448" s="220" t="s">
        <v>989</v>
      </c>
      <c r="G2448" s="95" t="s">
        <v>989</v>
      </c>
      <c r="H2448" s="95" t="s">
        <v>989</v>
      </c>
      <c r="I2448" s="95" t="s">
        <v>989</v>
      </c>
      <c r="J2448" s="95" t="s">
        <v>989</v>
      </c>
      <c r="K2448" s="95" t="s">
        <v>989</v>
      </c>
    </row>
    <row r="2449" spans="1:11">
      <c r="A2449" s="66" t="s">
        <v>875</v>
      </c>
      <c r="B2449" s="95" t="s">
        <v>989</v>
      </c>
      <c r="C2449" s="95" t="s">
        <v>989</v>
      </c>
      <c r="D2449" s="95" t="s">
        <v>989</v>
      </c>
      <c r="E2449" s="95" t="s">
        <v>989</v>
      </c>
      <c r="F2449" s="220" t="s">
        <v>989</v>
      </c>
      <c r="G2449" s="95" t="s">
        <v>381</v>
      </c>
      <c r="H2449" s="95" t="s">
        <v>381</v>
      </c>
      <c r="I2449" s="95" t="s">
        <v>381</v>
      </c>
      <c r="J2449" s="95" t="s">
        <v>381</v>
      </c>
      <c r="K2449" s="95" t="s">
        <v>381</v>
      </c>
    </row>
    <row r="2450" spans="1:11">
      <c r="A2450" s="66" t="s">
        <v>7</v>
      </c>
      <c r="B2450" s="95">
        <v>7.3</v>
      </c>
      <c r="C2450" s="95">
        <v>8</v>
      </c>
      <c r="D2450" s="95">
        <v>7</v>
      </c>
      <c r="E2450" s="95">
        <v>4</v>
      </c>
      <c r="F2450" s="220">
        <v>12.26</v>
      </c>
      <c r="G2450" s="95" t="s">
        <v>381</v>
      </c>
      <c r="H2450" s="95" t="s">
        <v>381</v>
      </c>
      <c r="I2450" s="95" t="s">
        <v>381</v>
      </c>
      <c r="J2450" s="95" t="s">
        <v>381</v>
      </c>
      <c r="K2450" s="95" t="s">
        <v>989</v>
      </c>
    </row>
    <row r="2451" spans="1:11">
      <c r="A2451" s="66" t="s">
        <v>8</v>
      </c>
      <c r="B2451" s="95">
        <v>14.16</v>
      </c>
      <c r="C2451" s="95">
        <v>15.85</v>
      </c>
      <c r="D2451" s="95">
        <v>16.63</v>
      </c>
      <c r="E2451" s="95">
        <v>17.13</v>
      </c>
      <c r="F2451" s="220">
        <v>18.91</v>
      </c>
      <c r="G2451" s="95">
        <v>0.59</v>
      </c>
      <c r="H2451" s="95">
        <v>0.19</v>
      </c>
      <c r="I2451" s="95">
        <v>0.09</v>
      </c>
      <c r="J2451" s="95" t="s">
        <v>989</v>
      </c>
      <c r="K2451" s="95">
        <v>2.79</v>
      </c>
    </row>
    <row r="2452" spans="1:11">
      <c r="A2452" s="66" t="s">
        <v>876</v>
      </c>
      <c r="B2452" s="95">
        <v>3.12</v>
      </c>
      <c r="C2452" s="95">
        <v>3.609</v>
      </c>
      <c r="D2452" s="95">
        <v>3.7810000000000001</v>
      </c>
      <c r="E2452" s="95">
        <v>3.5019999999999998</v>
      </c>
      <c r="F2452" s="220">
        <v>3.8570000000000002</v>
      </c>
      <c r="G2452" s="95" t="s">
        <v>989</v>
      </c>
      <c r="H2452" s="95" t="s">
        <v>989</v>
      </c>
      <c r="I2452" s="95" t="s">
        <v>989</v>
      </c>
      <c r="J2452" s="95" t="s">
        <v>989</v>
      </c>
      <c r="K2452" s="95" t="s">
        <v>989</v>
      </c>
    </row>
    <row r="2453" spans="1:11">
      <c r="A2453" s="66" t="s">
        <v>9</v>
      </c>
      <c r="B2453" s="95">
        <v>1</v>
      </c>
      <c r="C2453" s="95">
        <v>1</v>
      </c>
      <c r="D2453" s="95">
        <v>1</v>
      </c>
      <c r="E2453" s="95">
        <v>0</v>
      </c>
      <c r="F2453" s="220">
        <v>0</v>
      </c>
      <c r="G2453" s="95" t="s">
        <v>989</v>
      </c>
      <c r="H2453" s="95" t="s">
        <v>989</v>
      </c>
      <c r="I2453" s="95" t="s">
        <v>989</v>
      </c>
      <c r="J2453" s="95" t="s">
        <v>989</v>
      </c>
      <c r="K2453" s="95" t="s">
        <v>989</v>
      </c>
    </row>
    <row r="2454" spans="1:11">
      <c r="A2454" s="66" t="s">
        <v>176</v>
      </c>
      <c r="B2454" s="95" t="s">
        <v>989</v>
      </c>
      <c r="C2454" s="95" t="s">
        <v>989</v>
      </c>
      <c r="D2454" s="95" t="s">
        <v>989</v>
      </c>
      <c r="E2454" s="95" t="s">
        <v>989</v>
      </c>
      <c r="F2454" s="220" t="s">
        <v>989</v>
      </c>
      <c r="G2454" s="95" t="s">
        <v>989</v>
      </c>
      <c r="H2454" s="95" t="s">
        <v>989</v>
      </c>
      <c r="I2454" s="95" t="s">
        <v>989</v>
      </c>
      <c r="J2454" s="95" t="s">
        <v>989</v>
      </c>
      <c r="K2454" s="95" t="s">
        <v>989</v>
      </c>
    </row>
    <row r="2455" spans="1:11" ht="14.25">
      <c r="A2455" s="86" t="s">
        <v>1285</v>
      </c>
      <c r="B2455" s="222">
        <v>189.03099999999998</v>
      </c>
      <c r="C2455" s="222">
        <v>191.94100000000003</v>
      </c>
      <c r="D2455" s="222">
        <v>191.86099999999999</v>
      </c>
      <c r="E2455" s="222">
        <v>168.74799999999999</v>
      </c>
      <c r="F2455" s="223">
        <v>197.91199999999998</v>
      </c>
      <c r="G2455" s="213">
        <v>69.989000000000004</v>
      </c>
      <c r="H2455" s="222">
        <v>41.028999999999996</v>
      </c>
      <c r="I2455" s="222">
        <v>72.540000000000006</v>
      </c>
      <c r="J2455" s="222">
        <v>67.394000000000005</v>
      </c>
      <c r="K2455" s="213">
        <v>63.907999999999994</v>
      </c>
    </row>
    <row r="2456" spans="1:11" ht="14.25" customHeight="1">
      <c r="A2456" s="943" t="s">
        <v>836</v>
      </c>
      <c r="B2456" s="944"/>
      <c r="C2456" s="944"/>
      <c r="D2456" s="944"/>
      <c r="E2456" s="944"/>
      <c r="F2456" s="944"/>
      <c r="G2456" s="944"/>
      <c r="H2456" s="944"/>
      <c r="I2456" s="944"/>
      <c r="J2456" s="944"/>
      <c r="K2456" s="944"/>
    </row>
    <row r="2457" spans="1:11" ht="26.25" customHeight="1">
      <c r="A2457" s="941" t="s">
        <v>1099</v>
      </c>
      <c r="B2457" s="942"/>
      <c r="C2457" s="942"/>
      <c r="D2457" s="942"/>
      <c r="E2457" s="942"/>
      <c r="F2457" s="942"/>
      <c r="G2457" s="942"/>
      <c r="H2457" s="942"/>
      <c r="I2457" s="942"/>
      <c r="J2457" s="942"/>
      <c r="K2457" s="942"/>
    </row>
    <row r="2458" spans="1:11">
      <c r="A2458" s="62"/>
      <c r="B2458" s="92"/>
      <c r="C2458" s="92"/>
      <c r="D2458" s="92"/>
      <c r="E2458" s="92"/>
      <c r="F2458" s="92"/>
      <c r="G2458" s="92"/>
      <c r="H2458" s="92"/>
      <c r="I2458" s="92"/>
      <c r="J2458" s="92"/>
      <c r="K2458" s="93"/>
    </row>
    <row r="2459" spans="1:11">
      <c r="A2459" s="62"/>
      <c r="B2459" s="92"/>
      <c r="C2459" s="92"/>
      <c r="D2459" s="92"/>
      <c r="E2459" s="92"/>
      <c r="F2459" s="92"/>
      <c r="G2459" s="92"/>
      <c r="H2459" s="92"/>
      <c r="I2459" s="92"/>
      <c r="J2459" s="92"/>
      <c r="K2459" s="93"/>
    </row>
    <row r="2460" spans="1:11">
      <c r="A2460" s="62"/>
      <c r="B2460" s="92"/>
      <c r="C2460" s="92"/>
      <c r="D2460" s="92"/>
      <c r="E2460" s="92"/>
      <c r="F2460" s="92"/>
      <c r="G2460" s="92"/>
      <c r="H2460" s="92"/>
      <c r="I2460" s="92"/>
      <c r="J2460" s="92"/>
      <c r="K2460" s="93"/>
    </row>
    <row r="2461" spans="1:11">
      <c r="A2461" s="62"/>
      <c r="B2461" s="92"/>
      <c r="C2461" s="92"/>
      <c r="D2461" s="92"/>
      <c r="E2461" s="92"/>
      <c r="F2461" s="92"/>
      <c r="G2461" s="92"/>
      <c r="H2461" s="92"/>
      <c r="I2461" s="92"/>
      <c r="J2461" s="92"/>
      <c r="K2461" s="93"/>
    </row>
    <row r="2462" spans="1:11">
      <c r="A2462" s="953" t="s">
        <v>147</v>
      </c>
      <c r="B2462" s="953"/>
      <c r="C2462" s="953"/>
      <c r="D2462" s="953"/>
      <c r="E2462" s="953"/>
      <c r="F2462" s="953"/>
      <c r="G2462" s="953"/>
      <c r="H2462" s="953"/>
      <c r="I2462" s="953"/>
      <c r="J2462" s="953"/>
      <c r="K2462" s="953"/>
    </row>
    <row r="2463" spans="1:11" ht="15">
      <c r="A2463" s="962" t="s">
        <v>814</v>
      </c>
      <c r="B2463" s="963"/>
      <c r="C2463" s="963"/>
      <c r="D2463" s="963"/>
      <c r="E2463" s="963"/>
      <c r="F2463" s="963"/>
      <c r="G2463" s="963"/>
      <c r="H2463" s="963"/>
      <c r="I2463" s="963"/>
      <c r="J2463" s="963"/>
      <c r="K2463" s="963"/>
    </row>
    <row r="2464" spans="1:11">
      <c r="A2464" s="64" t="s">
        <v>454</v>
      </c>
      <c r="B2464" s="70"/>
      <c r="C2464" s="70"/>
      <c r="D2464" s="70"/>
      <c r="E2464" s="70"/>
      <c r="F2464" s="70"/>
      <c r="G2464" s="70"/>
      <c r="H2464" s="70"/>
      <c r="I2464" s="70"/>
      <c r="J2464" s="70"/>
      <c r="K2464" s="68"/>
    </row>
    <row r="2465" spans="1:11">
      <c r="A2465" s="62"/>
      <c r="B2465" s="253"/>
      <c r="C2465" s="253"/>
      <c r="D2465" s="253"/>
      <c r="E2465" s="253"/>
      <c r="F2465" s="253"/>
      <c r="G2465" s="253"/>
      <c r="H2465" s="253"/>
      <c r="I2465" s="253"/>
      <c r="J2465" s="253"/>
      <c r="K2465" s="253"/>
    </row>
    <row r="2466" spans="1:11" ht="15" customHeight="1">
      <c r="A2466" s="63"/>
      <c r="B2466" s="925" t="s">
        <v>1074</v>
      </c>
      <c r="C2466" s="925"/>
      <c r="D2466" s="925"/>
      <c r="E2466" s="925"/>
      <c r="F2466" s="925"/>
      <c r="G2466" s="925"/>
      <c r="H2466" s="925"/>
      <c r="I2466" s="925"/>
      <c r="J2466" s="925"/>
      <c r="K2466" s="925"/>
    </row>
    <row r="2467" spans="1:11" ht="15" customHeight="1">
      <c r="A2467" s="66"/>
      <c r="B2467" s="968" t="s">
        <v>144</v>
      </c>
      <c r="C2467" s="968"/>
      <c r="D2467" s="968"/>
      <c r="E2467" s="968"/>
      <c r="F2467" s="969"/>
      <c r="G2467" s="934" t="s">
        <v>145</v>
      </c>
      <c r="H2467" s="934"/>
      <c r="I2467" s="934"/>
      <c r="J2467" s="934"/>
      <c r="K2467" s="934"/>
    </row>
    <row r="2468" spans="1:11">
      <c r="A2468" s="67"/>
      <c r="B2468" s="209">
        <v>40544</v>
      </c>
      <c r="C2468" s="231">
        <v>40909</v>
      </c>
      <c r="D2468" s="231">
        <v>41275</v>
      </c>
      <c r="E2468" s="231">
        <v>41640</v>
      </c>
      <c r="F2468" s="232">
        <v>42005</v>
      </c>
      <c r="G2468" s="231">
        <v>40544</v>
      </c>
      <c r="H2468" s="231">
        <v>40909</v>
      </c>
      <c r="I2468" s="231">
        <v>41275</v>
      </c>
      <c r="J2468" s="231">
        <v>41640</v>
      </c>
      <c r="K2468" s="231">
        <v>42005</v>
      </c>
    </row>
    <row r="2469" spans="1:11">
      <c r="A2469" s="63" t="s">
        <v>33</v>
      </c>
      <c r="B2469" s="94" t="s">
        <v>989</v>
      </c>
      <c r="C2469" s="94" t="s">
        <v>989</v>
      </c>
      <c r="D2469" s="94" t="s">
        <v>989</v>
      </c>
      <c r="E2469" s="94" t="s">
        <v>989</v>
      </c>
      <c r="F2469" s="145" t="s">
        <v>989</v>
      </c>
      <c r="G2469" s="106" t="s">
        <v>989</v>
      </c>
      <c r="H2469" s="94" t="s">
        <v>989</v>
      </c>
      <c r="I2469" s="94" t="s">
        <v>989</v>
      </c>
      <c r="J2469" s="94" t="s">
        <v>989</v>
      </c>
      <c r="K2469" s="94" t="s">
        <v>989</v>
      </c>
    </row>
    <row r="2470" spans="1:11">
      <c r="A2470" s="66" t="s">
        <v>495</v>
      </c>
      <c r="B2470" s="94">
        <v>-2.1410034602076022</v>
      </c>
      <c r="C2470" s="94">
        <v>-2.3204419889502836</v>
      </c>
      <c r="D2470" s="94">
        <v>-0.45248868778279272</v>
      </c>
      <c r="E2470" s="94">
        <v>16.772727272727252</v>
      </c>
      <c r="F2470" s="145">
        <v>-6.004281821720503</v>
      </c>
      <c r="G2470" s="106">
        <v>3.7200859071384818</v>
      </c>
      <c r="H2470" s="94">
        <v>1.3779673133334835</v>
      </c>
      <c r="I2470" s="94">
        <v>2.1859650829159083</v>
      </c>
      <c r="J2470" s="94">
        <v>-24.276026174895893</v>
      </c>
      <c r="K2470" s="94">
        <v>-7.1570876410143587</v>
      </c>
    </row>
    <row r="2471" spans="1:11">
      <c r="A2471" s="66" t="s">
        <v>497</v>
      </c>
      <c r="B2471" s="94" t="s">
        <v>989</v>
      </c>
      <c r="C2471" s="94" t="s">
        <v>989</v>
      </c>
      <c r="D2471" s="94" t="s">
        <v>989</v>
      </c>
      <c r="E2471" s="94" t="s">
        <v>989</v>
      </c>
      <c r="F2471" s="145" t="s">
        <v>989</v>
      </c>
      <c r="G2471" s="94">
        <v>6.6997550717980525</v>
      </c>
      <c r="H2471" s="94">
        <v>3.741619690981679</v>
      </c>
      <c r="I2471" s="94">
        <v>4.1342065183720633</v>
      </c>
      <c r="J2471" s="94">
        <v>4.2517742805024739</v>
      </c>
      <c r="K2471" s="94">
        <v>2.8090691549273794</v>
      </c>
    </row>
    <row r="2472" spans="1:11">
      <c r="A2472" s="66" t="s">
        <v>496</v>
      </c>
      <c r="B2472" s="94" t="s">
        <v>989</v>
      </c>
      <c r="C2472" s="94" t="s">
        <v>989</v>
      </c>
      <c r="D2472" s="94" t="s">
        <v>989</v>
      </c>
      <c r="E2472" s="94" t="s">
        <v>989</v>
      </c>
      <c r="F2472" s="145" t="s">
        <v>989</v>
      </c>
      <c r="G2472" s="94" t="s">
        <v>989</v>
      </c>
      <c r="H2472" s="94" t="s">
        <v>989</v>
      </c>
      <c r="I2472" s="94" t="s">
        <v>989</v>
      </c>
      <c r="J2472" s="94" t="s">
        <v>989</v>
      </c>
      <c r="K2472" s="94" t="s">
        <v>989</v>
      </c>
    </row>
    <row r="2473" spans="1:11">
      <c r="A2473" s="66" t="s">
        <v>498</v>
      </c>
      <c r="B2473" s="94" t="s">
        <v>989</v>
      </c>
      <c r="C2473" s="94" t="s">
        <v>989</v>
      </c>
      <c r="D2473" s="94" t="s">
        <v>989</v>
      </c>
      <c r="E2473" s="94" t="s">
        <v>989</v>
      </c>
      <c r="F2473" s="145" t="s">
        <v>989</v>
      </c>
      <c r="G2473" s="94">
        <v>23.376682883667076</v>
      </c>
      <c r="H2473" s="94">
        <v>11.052886297867982</v>
      </c>
      <c r="I2473" s="94">
        <v>12.416148667533843</v>
      </c>
      <c r="J2473" s="94">
        <v>6.5290315885755179</v>
      </c>
      <c r="K2473" s="94" t="s">
        <v>989</v>
      </c>
    </row>
    <row r="2474" spans="1:11">
      <c r="A2474" s="66" t="s">
        <v>158</v>
      </c>
      <c r="B2474" s="97">
        <v>5.3886098578360464</v>
      </c>
      <c r="C2474" s="97">
        <v>6.1093161012385488</v>
      </c>
      <c r="D2474" s="97">
        <v>2.7531782080235434</v>
      </c>
      <c r="E2474" s="97">
        <v>-13.248876376747177</v>
      </c>
      <c r="F2474" s="145">
        <v>-2.869424122519848</v>
      </c>
      <c r="G2474" s="97">
        <v>1.7732635090926152</v>
      </c>
      <c r="H2474" s="97">
        <v>-0.46897841227035997</v>
      </c>
      <c r="I2474" s="97">
        <v>-0.99673712198627973</v>
      </c>
      <c r="J2474" s="97">
        <v>-2.2259546965054278</v>
      </c>
      <c r="K2474" s="97">
        <v>5.9775902445360574</v>
      </c>
    </row>
    <row r="2475" spans="1:11">
      <c r="A2475" s="853" t="s">
        <v>159</v>
      </c>
      <c r="B2475" s="97" t="s">
        <v>989</v>
      </c>
      <c r="C2475" s="97" t="s">
        <v>989</v>
      </c>
      <c r="D2475" s="97" t="s">
        <v>989</v>
      </c>
      <c r="E2475" s="97" t="s">
        <v>989</v>
      </c>
      <c r="F2475" s="102">
        <v>-11.923683173518985</v>
      </c>
      <c r="G2475" s="97">
        <v>2.8075816468073889</v>
      </c>
      <c r="H2475" s="97">
        <v>1.438399595703399</v>
      </c>
      <c r="I2475" s="97">
        <v>-0.59394446428905345</v>
      </c>
      <c r="J2475" s="97">
        <v>-3.2590024695000497</v>
      </c>
      <c r="K2475" s="97">
        <v>7.1468543430714737</v>
      </c>
    </row>
    <row r="2476" spans="1:11">
      <c r="A2476" s="66" t="s">
        <v>693</v>
      </c>
      <c r="B2476" s="97" t="s">
        <v>989</v>
      </c>
      <c r="C2476" s="97" t="s">
        <v>989</v>
      </c>
      <c r="D2476" s="97" t="s">
        <v>989</v>
      </c>
      <c r="E2476" s="97" t="s">
        <v>989</v>
      </c>
      <c r="F2476" s="102" t="s">
        <v>989</v>
      </c>
      <c r="G2476" s="97" t="s">
        <v>989</v>
      </c>
      <c r="H2476" s="97" t="s">
        <v>989</v>
      </c>
      <c r="I2476" s="97" t="s">
        <v>989</v>
      </c>
      <c r="J2476" s="97" t="s">
        <v>989</v>
      </c>
      <c r="K2476" s="97" t="s">
        <v>989</v>
      </c>
    </row>
    <row r="2477" spans="1:11">
      <c r="A2477" s="66" t="s">
        <v>924</v>
      </c>
      <c r="B2477" s="97">
        <v>73.611111111111114</v>
      </c>
      <c r="C2477" s="97">
        <v>-41.6</v>
      </c>
      <c r="D2477" s="97">
        <v>15.068493150684947</v>
      </c>
      <c r="E2477" s="97">
        <v>4.7619047619047672</v>
      </c>
      <c r="F2477" s="102">
        <v>-10.56818181818182</v>
      </c>
      <c r="G2477" s="97">
        <v>19.947022373586876</v>
      </c>
      <c r="H2477" s="97">
        <v>8.9478665509898025</v>
      </c>
      <c r="I2477" s="97">
        <v>10.169399500488673</v>
      </c>
      <c r="J2477" s="97">
        <v>15.977526982405976</v>
      </c>
      <c r="K2477" s="97">
        <v>14.328956500800306</v>
      </c>
    </row>
    <row r="2478" spans="1:11">
      <c r="A2478" s="66" t="s">
        <v>119</v>
      </c>
      <c r="B2478" s="97">
        <v>15.607120127318819</v>
      </c>
      <c r="C2478" s="97">
        <v>130.24054982817867</v>
      </c>
      <c r="D2478" s="97">
        <v>40.000000000000014</v>
      </c>
      <c r="E2478" s="97">
        <v>-52.302771855010668</v>
      </c>
      <c r="F2478" s="102" t="s">
        <v>989</v>
      </c>
      <c r="G2478" s="97">
        <v>-1.1599966249307481</v>
      </c>
      <c r="H2478" s="97">
        <v>6.2076644706319017</v>
      </c>
      <c r="I2478" s="97">
        <v>6.7447143106762031</v>
      </c>
      <c r="J2478" s="97">
        <v>19.958824936726405</v>
      </c>
      <c r="K2478" s="97" t="s">
        <v>989</v>
      </c>
    </row>
    <row r="2479" spans="1:11">
      <c r="A2479" s="66" t="s">
        <v>4</v>
      </c>
      <c r="B2479" s="97" t="s">
        <v>989</v>
      </c>
      <c r="C2479" s="97" t="s">
        <v>989</v>
      </c>
      <c r="D2479" s="97" t="s">
        <v>989</v>
      </c>
      <c r="E2479" s="97" t="s">
        <v>989</v>
      </c>
      <c r="F2479" s="102" t="s">
        <v>989</v>
      </c>
      <c r="G2479" s="97" t="s">
        <v>989</v>
      </c>
      <c r="H2479" s="97" t="s">
        <v>989</v>
      </c>
      <c r="I2479" s="97" t="s">
        <v>989</v>
      </c>
      <c r="J2479" s="97" t="s">
        <v>989</v>
      </c>
      <c r="K2479" s="97" t="s">
        <v>989</v>
      </c>
    </row>
    <row r="2480" spans="1:11">
      <c r="A2480" s="66" t="s">
        <v>871</v>
      </c>
      <c r="B2480" s="97" t="s">
        <v>989</v>
      </c>
      <c r="C2480" s="97" t="s">
        <v>989</v>
      </c>
      <c r="D2480" s="97" t="s">
        <v>989</v>
      </c>
      <c r="E2480" s="97" t="s">
        <v>989</v>
      </c>
      <c r="F2480" s="102" t="s">
        <v>989</v>
      </c>
      <c r="G2480" s="97" t="s">
        <v>989</v>
      </c>
      <c r="H2480" s="97" t="s">
        <v>989</v>
      </c>
      <c r="I2480" s="97" t="s">
        <v>989</v>
      </c>
      <c r="J2480" s="97" t="s">
        <v>989</v>
      </c>
      <c r="K2480" s="97" t="s">
        <v>989</v>
      </c>
    </row>
    <row r="2481" spans="1:11">
      <c r="A2481" s="66" t="s">
        <v>872</v>
      </c>
      <c r="B2481" s="97">
        <v>-3.3303860890067871</v>
      </c>
      <c r="C2481" s="97">
        <v>1.5792682926829338</v>
      </c>
      <c r="D2481" s="97">
        <v>3.5296236268683723</v>
      </c>
      <c r="E2481" s="97">
        <v>-1.8032121528381739</v>
      </c>
      <c r="F2481" s="102">
        <v>6.205715635333009</v>
      </c>
      <c r="G2481" s="97">
        <v>1.2523175359854255</v>
      </c>
      <c r="H2481" s="97">
        <v>3.5857174384736012</v>
      </c>
      <c r="I2481" s="97">
        <v>3.4195462308840741</v>
      </c>
      <c r="J2481" s="97">
        <v>8.0256511892434759</v>
      </c>
      <c r="K2481" s="97">
        <v>-0.50885828815918632</v>
      </c>
    </row>
    <row r="2482" spans="1:11">
      <c r="A2482" s="66" t="s">
        <v>5</v>
      </c>
      <c r="B2482" s="94">
        <v>13.614374568071884</v>
      </c>
      <c r="C2482" s="94">
        <v>-0.52716950527170736</v>
      </c>
      <c r="D2482" s="94">
        <v>-3.057480635955967</v>
      </c>
      <c r="E2482" s="94">
        <v>-32.911059714045422</v>
      </c>
      <c r="F2482" s="145">
        <v>32.790096372326261</v>
      </c>
      <c r="G2482" s="94">
        <v>0.67641458826888101</v>
      </c>
      <c r="H2482" s="94">
        <v>-4.1247510216402494</v>
      </c>
      <c r="I2482" s="94">
        <v>-5.6760882528324448</v>
      </c>
      <c r="J2482" s="94">
        <v>-4.1410736547705991</v>
      </c>
      <c r="K2482" s="94">
        <v>-7.4992679587524425</v>
      </c>
    </row>
    <row r="2483" spans="1:11">
      <c r="A2483" s="66" t="s">
        <v>873</v>
      </c>
      <c r="B2483" s="94">
        <v>19.333936106088</v>
      </c>
      <c r="C2483" s="94">
        <v>32.699835837858316</v>
      </c>
      <c r="D2483" s="94">
        <v>-14.926012275776756</v>
      </c>
      <c r="E2483" s="94">
        <v>-14.138702460850105</v>
      </c>
      <c r="F2483" s="145">
        <v>-9.431995831162066</v>
      </c>
      <c r="G2483" s="94">
        <v>18.537886537021066</v>
      </c>
      <c r="H2483" s="94">
        <v>15.661845079987646</v>
      </c>
      <c r="I2483" s="94">
        <v>12.439233649669458</v>
      </c>
      <c r="J2483" s="94">
        <v>4.2377606238180654</v>
      </c>
      <c r="K2483" s="94">
        <v>1.5208022297843238</v>
      </c>
    </row>
    <row r="2484" spans="1:11">
      <c r="A2484" s="66" t="s">
        <v>874</v>
      </c>
      <c r="B2484" s="94" t="s">
        <v>989</v>
      </c>
      <c r="C2484" s="94" t="s">
        <v>989</v>
      </c>
      <c r="D2484" s="94" t="s">
        <v>989</v>
      </c>
      <c r="E2484" s="94" t="s">
        <v>989</v>
      </c>
      <c r="F2484" s="145" t="s">
        <v>989</v>
      </c>
      <c r="G2484" s="94">
        <v>16.930378253936816</v>
      </c>
      <c r="H2484" s="94">
        <v>6.1953829146863981</v>
      </c>
      <c r="I2484" s="94">
        <v>8.350492747457583E-2</v>
      </c>
      <c r="J2484" s="94">
        <v>14.389962260541189</v>
      </c>
      <c r="K2484" s="94">
        <v>15.903159951471135</v>
      </c>
    </row>
    <row r="2485" spans="1:11">
      <c r="A2485" s="66" t="s">
        <v>6</v>
      </c>
      <c r="B2485" s="94" t="s">
        <v>989</v>
      </c>
      <c r="C2485" s="94" t="s">
        <v>989</v>
      </c>
      <c r="D2485" s="94" t="s">
        <v>989</v>
      </c>
      <c r="E2485" s="94" t="s">
        <v>989</v>
      </c>
      <c r="F2485" s="145" t="s">
        <v>989</v>
      </c>
      <c r="G2485" s="94">
        <v>-5.649672591206734</v>
      </c>
      <c r="H2485" s="94">
        <v>8.592065278280403</v>
      </c>
      <c r="I2485" s="94">
        <v>4.8458592212843543</v>
      </c>
      <c r="J2485" s="94">
        <v>-0.1079819565633966</v>
      </c>
      <c r="K2485" s="94">
        <v>0.1137651468921641</v>
      </c>
    </row>
    <row r="2486" spans="1:11">
      <c r="A2486" s="66" t="s">
        <v>875</v>
      </c>
      <c r="B2486" s="94" t="s">
        <v>989</v>
      </c>
      <c r="C2486" s="94" t="s">
        <v>989</v>
      </c>
      <c r="D2486" s="94" t="s">
        <v>989</v>
      </c>
      <c r="E2486" s="94" t="s">
        <v>989</v>
      </c>
      <c r="F2486" s="145" t="s">
        <v>989</v>
      </c>
      <c r="G2486" s="94">
        <v>9.5580441987214613</v>
      </c>
      <c r="H2486" s="94">
        <v>0.55799338765125661</v>
      </c>
      <c r="I2486" s="94">
        <v>5.7692874312231801E-2</v>
      </c>
      <c r="J2486" s="94">
        <v>3.9173387288288675</v>
      </c>
      <c r="K2486" s="94">
        <v>6.851382443195364</v>
      </c>
    </row>
    <row r="2487" spans="1:11">
      <c r="A2487" s="66" t="s">
        <v>7</v>
      </c>
      <c r="B2487" s="106">
        <v>0</v>
      </c>
      <c r="C2487" s="94">
        <v>0</v>
      </c>
      <c r="D2487" s="94">
        <v>-19.999999999999996</v>
      </c>
      <c r="E2487" s="94">
        <v>-50</v>
      </c>
      <c r="F2487" s="145">
        <v>59.000000000000007</v>
      </c>
      <c r="G2487" s="94">
        <v>-7.3913043478260887</v>
      </c>
      <c r="H2487" s="94">
        <v>-5.1643192488262883</v>
      </c>
      <c r="I2487" s="94">
        <v>11.386138613861396</v>
      </c>
      <c r="J2487" s="94">
        <v>-4.8888888888888875</v>
      </c>
      <c r="K2487" s="94">
        <v>-29.439252336448597</v>
      </c>
    </row>
    <row r="2488" spans="1:11">
      <c r="A2488" s="66" t="s">
        <v>8</v>
      </c>
      <c r="B2488" s="94">
        <v>-7.0202808112324488</v>
      </c>
      <c r="C2488" s="94">
        <v>-2.1812080536912748</v>
      </c>
      <c r="D2488" s="94">
        <v>-0.17152658662091813</v>
      </c>
      <c r="E2488" s="94">
        <v>0.17182130584192379</v>
      </c>
      <c r="F2488" s="145">
        <v>-3.4305317324185292</v>
      </c>
      <c r="G2488" s="94">
        <v>3.8862559241706229</v>
      </c>
      <c r="H2488" s="94">
        <v>1.4930325149303147</v>
      </c>
      <c r="I2488" s="94">
        <v>1.7816279830009885</v>
      </c>
      <c r="J2488" s="94">
        <v>0.88325036132967938</v>
      </c>
      <c r="K2488" s="94">
        <v>4.2581980261063412</v>
      </c>
    </row>
    <row r="2489" spans="1:11">
      <c r="A2489" s="66" t="s">
        <v>876</v>
      </c>
      <c r="B2489" s="94">
        <v>8.0108800561551341</v>
      </c>
      <c r="C2489" s="94">
        <v>11.91714053614945</v>
      </c>
      <c r="D2489" s="94">
        <v>11.374029179066557</v>
      </c>
      <c r="E2489" s="94">
        <v>13.809958289885316</v>
      </c>
      <c r="F2489" s="145">
        <v>12.678233980415721</v>
      </c>
      <c r="G2489" s="94">
        <v>7.9884661144749458</v>
      </c>
      <c r="H2489" s="94">
        <v>11.942531195796956</v>
      </c>
      <c r="I2489" s="94">
        <v>6.6822900559182274</v>
      </c>
      <c r="J2489" s="94">
        <v>6.8984564216522104</v>
      </c>
      <c r="K2489" s="94">
        <v>7.570542378564693</v>
      </c>
    </row>
    <row r="2490" spans="1:11">
      <c r="A2490" s="66" t="s">
        <v>9</v>
      </c>
      <c r="B2490" s="94" t="s">
        <v>989</v>
      </c>
      <c r="C2490" s="94" t="s">
        <v>989</v>
      </c>
      <c r="D2490" s="94" t="s">
        <v>989</v>
      </c>
      <c r="E2490" s="94" t="s">
        <v>989</v>
      </c>
      <c r="F2490" s="145" t="s">
        <v>989</v>
      </c>
      <c r="G2490" s="94">
        <v>3.1586503948312972</v>
      </c>
      <c r="H2490" s="94">
        <v>1.4265831593597733</v>
      </c>
      <c r="I2490" s="94">
        <v>-0.54888507718696689</v>
      </c>
      <c r="J2490" s="94">
        <v>-2.3801310796826458</v>
      </c>
      <c r="K2490" s="94">
        <v>-0.42402826855123532</v>
      </c>
    </row>
    <row r="2491" spans="1:11">
      <c r="A2491" s="66" t="s">
        <v>176</v>
      </c>
      <c r="B2491" s="94" t="s">
        <v>989</v>
      </c>
      <c r="C2491" s="94" t="s">
        <v>989</v>
      </c>
      <c r="D2491" s="94" t="s">
        <v>989</v>
      </c>
      <c r="E2491" s="94" t="s">
        <v>989</v>
      </c>
      <c r="F2491" s="145" t="s">
        <v>989</v>
      </c>
      <c r="G2491" s="94" t="s">
        <v>989</v>
      </c>
      <c r="H2491" s="94" t="s">
        <v>989</v>
      </c>
      <c r="I2491" s="94" t="s">
        <v>989</v>
      </c>
      <c r="J2491" s="94" t="s">
        <v>989</v>
      </c>
      <c r="K2491" s="94" t="s">
        <v>989</v>
      </c>
    </row>
    <row r="2492" spans="1:11" ht="14.25">
      <c r="A2492" s="86" t="s">
        <v>1291</v>
      </c>
      <c r="B2492" s="214" t="s">
        <v>381</v>
      </c>
      <c r="C2492" s="214" t="s">
        <v>381</v>
      </c>
      <c r="D2492" s="214" t="s">
        <v>381</v>
      </c>
      <c r="E2492" s="214" t="s">
        <v>381</v>
      </c>
      <c r="F2492" s="226" t="s">
        <v>381</v>
      </c>
      <c r="G2492" s="212">
        <v>12.825314712156654</v>
      </c>
      <c r="H2492" s="214">
        <v>7.0974117508217773</v>
      </c>
      <c r="I2492" s="214">
        <v>7.1232808637603426</v>
      </c>
      <c r="J2492" s="212">
        <v>6.0439747040702798</v>
      </c>
      <c r="K2492" s="212">
        <v>6.2252281435342951</v>
      </c>
    </row>
    <row r="2493" spans="1:11">
      <c r="A2493" s="62"/>
      <c r="B2493" s="92"/>
      <c r="C2493" s="92"/>
      <c r="D2493" s="92"/>
      <c r="E2493" s="92"/>
      <c r="F2493" s="92"/>
      <c r="G2493" s="92"/>
      <c r="H2493" s="92"/>
      <c r="I2493" s="92"/>
      <c r="J2493" s="92"/>
      <c r="K2493" s="93"/>
    </row>
    <row r="2494" spans="1:11">
      <c r="A2494" s="62"/>
      <c r="B2494" s="92"/>
      <c r="C2494" s="92"/>
      <c r="D2494" s="92"/>
      <c r="E2494" s="92"/>
      <c r="F2494" s="92"/>
      <c r="G2494" s="92"/>
      <c r="H2494" s="92"/>
      <c r="I2494" s="92"/>
      <c r="J2494" s="92"/>
      <c r="K2494" s="93"/>
    </row>
    <row r="2495" spans="1:11">
      <c r="A2495" s="62"/>
      <c r="B2495" s="92"/>
      <c r="C2495" s="92"/>
      <c r="D2495" s="92"/>
      <c r="E2495" s="92"/>
      <c r="F2495" s="92"/>
      <c r="G2495" s="92"/>
      <c r="H2495" s="92"/>
      <c r="I2495" s="92"/>
      <c r="J2495" s="92"/>
      <c r="K2495" s="93"/>
    </row>
    <row r="2496" spans="1:11" ht="12.75" customHeight="1">
      <c r="A2496" s="953" t="s">
        <v>728</v>
      </c>
      <c r="B2496" s="953"/>
      <c r="C2496" s="953"/>
      <c r="D2496" s="953"/>
      <c r="E2496" s="953"/>
      <c r="F2496" s="953"/>
      <c r="G2496" s="953"/>
      <c r="H2496" s="953"/>
      <c r="I2496" s="953"/>
      <c r="J2496" s="953"/>
      <c r="K2496" s="953"/>
    </row>
    <row r="2497" spans="1:11">
      <c r="A2497" s="62"/>
      <c r="B2497" s="92"/>
      <c r="C2497" s="92"/>
      <c r="D2497" s="92"/>
      <c r="E2497" s="92"/>
      <c r="F2497" s="92"/>
      <c r="G2497" s="92"/>
      <c r="H2497" s="92"/>
      <c r="I2497" s="92"/>
      <c r="J2497" s="92"/>
      <c r="K2497" s="93"/>
    </row>
    <row r="2498" spans="1:11" ht="27" customHeight="1">
      <c r="A2498" s="63"/>
      <c r="B2498" s="966" t="s">
        <v>1075</v>
      </c>
      <c r="C2498" s="966"/>
      <c r="D2498" s="966"/>
      <c r="E2498" s="966"/>
      <c r="F2498" s="967"/>
      <c r="G2498" s="966" t="s">
        <v>47</v>
      </c>
      <c r="H2498" s="966"/>
      <c r="I2498" s="966"/>
      <c r="J2498" s="966"/>
      <c r="K2498" s="966"/>
    </row>
    <row r="2499" spans="1:11" ht="15" customHeight="1">
      <c r="A2499" s="66"/>
      <c r="B2499" s="934" t="s">
        <v>145</v>
      </c>
      <c r="C2499" s="934"/>
      <c r="D2499" s="934"/>
      <c r="E2499" s="934"/>
      <c r="F2499" s="934"/>
      <c r="G2499" s="934"/>
      <c r="H2499" s="934"/>
      <c r="I2499" s="934"/>
      <c r="J2499" s="934"/>
      <c r="K2499" s="934"/>
    </row>
    <row r="2500" spans="1:11">
      <c r="A2500" s="67"/>
      <c r="B2500" s="231">
        <v>40544</v>
      </c>
      <c r="C2500" s="231">
        <v>40909</v>
      </c>
      <c r="D2500" s="231">
        <v>41275</v>
      </c>
      <c r="E2500" s="231">
        <v>41640</v>
      </c>
      <c r="F2500" s="232">
        <v>42005</v>
      </c>
      <c r="G2500" s="231">
        <v>40544</v>
      </c>
      <c r="H2500" s="231">
        <v>40909</v>
      </c>
      <c r="I2500" s="231">
        <v>41275</v>
      </c>
      <c r="J2500" s="231">
        <v>41640</v>
      </c>
      <c r="K2500" s="231">
        <v>42005</v>
      </c>
    </row>
    <row r="2501" spans="1:11">
      <c r="A2501" s="63" t="s">
        <v>33</v>
      </c>
      <c r="B2501" s="94" t="s">
        <v>989</v>
      </c>
      <c r="C2501" s="94" t="s">
        <v>989</v>
      </c>
      <c r="D2501" s="94" t="s">
        <v>989</v>
      </c>
      <c r="E2501" s="94" t="s">
        <v>989</v>
      </c>
      <c r="F2501" s="145" t="s">
        <v>989</v>
      </c>
      <c r="G2501" s="94" t="s">
        <v>381</v>
      </c>
      <c r="H2501" s="94" t="s">
        <v>381</v>
      </c>
      <c r="I2501" s="94" t="s">
        <v>381</v>
      </c>
      <c r="J2501" s="94" t="s">
        <v>381</v>
      </c>
      <c r="K2501" s="94" t="s">
        <v>381</v>
      </c>
    </row>
    <row r="2502" spans="1:11">
      <c r="A2502" s="66" t="s">
        <v>495</v>
      </c>
      <c r="B2502" s="94">
        <v>-3.7330780801312691</v>
      </c>
      <c r="C2502" s="94">
        <v>1.8465909090909172</v>
      </c>
      <c r="D2502" s="94">
        <v>4.1143654114365491</v>
      </c>
      <c r="E2502" s="94">
        <v>-11.560616208975215</v>
      </c>
      <c r="F2502" s="145">
        <v>8.451984247197819</v>
      </c>
      <c r="G2502" s="94">
        <v>-11.508869416541998</v>
      </c>
      <c r="H2502" s="94">
        <v>-18.29489192126556</v>
      </c>
      <c r="I2502" s="94">
        <v>-28.879692580549801</v>
      </c>
      <c r="J2502" s="94">
        <v>-18.495428096425599</v>
      </c>
      <c r="K2502" s="94">
        <v>-61.856195818459966</v>
      </c>
    </row>
    <row r="2503" spans="1:11">
      <c r="A2503" s="66" t="s">
        <v>497</v>
      </c>
      <c r="B2503" s="94" t="s">
        <v>989</v>
      </c>
      <c r="C2503" s="94" t="s">
        <v>989</v>
      </c>
      <c r="D2503" s="94" t="s">
        <v>989</v>
      </c>
      <c r="E2503" s="94" t="s">
        <v>989</v>
      </c>
      <c r="F2503" s="145" t="s">
        <v>989</v>
      </c>
      <c r="G2503" s="94" t="s">
        <v>989</v>
      </c>
      <c r="H2503" s="94" t="s">
        <v>989</v>
      </c>
      <c r="I2503" s="94" t="s">
        <v>989</v>
      </c>
      <c r="J2503" s="94" t="s">
        <v>989</v>
      </c>
      <c r="K2503" s="94" t="s">
        <v>989</v>
      </c>
    </row>
    <row r="2504" spans="1:11">
      <c r="A2504" s="66" t="s">
        <v>496</v>
      </c>
      <c r="B2504" s="94" t="s">
        <v>989</v>
      </c>
      <c r="C2504" s="94" t="s">
        <v>989</v>
      </c>
      <c r="D2504" s="94" t="s">
        <v>989</v>
      </c>
      <c r="E2504" s="94" t="s">
        <v>989</v>
      </c>
      <c r="F2504" s="145" t="s">
        <v>989</v>
      </c>
      <c r="G2504" s="94" t="s">
        <v>989</v>
      </c>
      <c r="H2504" s="94" t="s">
        <v>989</v>
      </c>
      <c r="I2504" s="94" t="s">
        <v>989</v>
      </c>
      <c r="J2504" s="94" t="s">
        <v>989</v>
      </c>
      <c r="K2504" s="94" t="s">
        <v>989</v>
      </c>
    </row>
    <row r="2505" spans="1:11">
      <c r="A2505" s="66" t="s">
        <v>498</v>
      </c>
      <c r="B2505" s="94" t="s">
        <v>989</v>
      </c>
      <c r="C2505" s="94" t="s">
        <v>989</v>
      </c>
      <c r="D2505" s="94" t="s">
        <v>989</v>
      </c>
      <c r="E2505" s="94" t="s">
        <v>989</v>
      </c>
      <c r="F2505" s="145" t="s">
        <v>989</v>
      </c>
      <c r="G2505" s="94" t="s">
        <v>989</v>
      </c>
      <c r="H2505" s="94" t="s">
        <v>989</v>
      </c>
      <c r="I2505" s="94" t="s">
        <v>989</v>
      </c>
      <c r="J2505" s="94" t="s">
        <v>989</v>
      </c>
      <c r="K2505" s="94" t="s">
        <v>989</v>
      </c>
    </row>
    <row r="2506" spans="1:11">
      <c r="A2506" s="66" t="s">
        <v>158</v>
      </c>
      <c r="B2506" s="97">
        <v>6.8069840837363449</v>
      </c>
      <c r="C2506" s="97">
        <v>-0.75040921749111034</v>
      </c>
      <c r="D2506" s="97">
        <v>4.3373029472241198</v>
      </c>
      <c r="E2506" s="97">
        <v>-24.812678340484062</v>
      </c>
      <c r="F2506" s="145">
        <v>32.698083328782836</v>
      </c>
      <c r="G2506" s="97">
        <v>10.811889088370236</v>
      </c>
      <c r="H2506" s="97">
        <v>9.0369036903690443</v>
      </c>
      <c r="I2506" s="97">
        <v>-2.3939243850090861</v>
      </c>
      <c r="J2506" s="97">
        <v>-10.960757780784832</v>
      </c>
      <c r="K2506" s="97">
        <v>-58.301671732522806</v>
      </c>
    </row>
    <row r="2507" spans="1:11">
      <c r="A2507" s="853" t="s">
        <v>159</v>
      </c>
      <c r="B2507" s="97">
        <v>3.2587064676616873</v>
      </c>
      <c r="C2507" s="97">
        <v>2.8185979282100648</v>
      </c>
      <c r="D2507" s="97">
        <v>2.0735707591377661</v>
      </c>
      <c r="E2507" s="97">
        <v>-15.994490990473997</v>
      </c>
      <c r="F2507" s="102">
        <v>23.157635871792781</v>
      </c>
      <c r="G2507" s="97">
        <v>-15.079365079365076</v>
      </c>
      <c r="H2507" s="97">
        <v>-3.4267912772585731</v>
      </c>
      <c r="I2507" s="97">
        <v>6.9193548387096655</v>
      </c>
      <c r="J2507" s="97">
        <v>-19.21858500527982</v>
      </c>
      <c r="K2507" s="97">
        <v>-25.434173669467796</v>
      </c>
    </row>
    <row r="2508" spans="1:11">
      <c r="A2508" s="66" t="s">
        <v>693</v>
      </c>
      <c r="B2508" s="97" t="s">
        <v>989</v>
      </c>
      <c r="C2508" s="97" t="s">
        <v>989</v>
      </c>
      <c r="D2508" s="97" t="s">
        <v>989</v>
      </c>
      <c r="E2508" s="97" t="s">
        <v>989</v>
      </c>
      <c r="F2508" s="102" t="s">
        <v>989</v>
      </c>
      <c r="G2508" s="97" t="s">
        <v>989</v>
      </c>
      <c r="H2508" s="97" t="s">
        <v>989</v>
      </c>
      <c r="I2508" s="97" t="s">
        <v>989</v>
      </c>
      <c r="J2508" s="97" t="s">
        <v>989</v>
      </c>
      <c r="K2508" s="97" t="s">
        <v>989</v>
      </c>
    </row>
    <row r="2509" spans="1:11">
      <c r="A2509" s="66" t="s">
        <v>924</v>
      </c>
      <c r="B2509" s="97">
        <v>8.5106382978723296</v>
      </c>
      <c r="C2509" s="97">
        <v>5.8823529411764941</v>
      </c>
      <c r="D2509" s="97">
        <v>9.259259259259256</v>
      </c>
      <c r="E2509" s="97">
        <v>15.254237288135574</v>
      </c>
      <c r="F2509" s="102">
        <v>11.617647058823533</v>
      </c>
      <c r="G2509" s="97" t="s">
        <v>989</v>
      </c>
      <c r="H2509" s="97" t="s">
        <v>989</v>
      </c>
      <c r="I2509" s="97" t="s">
        <v>989</v>
      </c>
      <c r="J2509" s="97" t="s">
        <v>989</v>
      </c>
      <c r="K2509" s="97" t="s">
        <v>989</v>
      </c>
    </row>
    <row r="2510" spans="1:11">
      <c r="A2510" s="66" t="s">
        <v>119</v>
      </c>
      <c r="B2510" s="97">
        <v>10.12642139866664</v>
      </c>
      <c r="C2510" s="97">
        <v>7.8582434514637978</v>
      </c>
      <c r="D2510" s="97">
        <v>7.8571428571428514</v>
      </c>
      <c r="E2510" s="97">
        <v>-49.880794701986751</v>
      </c>
      <c r="F2510" s="102">
        <v>-77.272727272727266</v>
      </c>
      <c r="G2510" s="97">
        <v>30.994478513508881</v>
      </c>
      <c r="H2510" s="97" t="s">
        <v>989</v>
      </c>
      <c r="I2510" s="97" t="s">
        <v>989</v>
      </c>
      <c r="J2510" s="97">
        <v>11.778806864614538</v>
      </c>
      <c r="K2510" s="97">
        <v>19.413169566700788</v>
      </c>
    </row>
    <row r="2511" spans="1:11">
      <c r="A2511" s="66" t="s">
        <v>4</v>
      </c>
      <c r="B2511" s="97" t="s">
        <v>989</v>
      </c>
      <c r="C2511" s="97" t="s">
        <v>989</v>
      </c>
      <c r="D2511" s="97" t="s">
        <v>989</v>
      </c>
      <c r="E2511" s="97" t="s">
        <v>989</v>
      </c>
      <c r="F2511" s="102" t="s">
        <v>989</v>
      </c>
      <c r="G2511" s="97" t="s">
        <v>989</v>
      </c>
      <c r="H2511" s="97" t="s">
        <v>989</v>
      </c>
      <c r="I2511" s="97" t="s">
        <v>989</v>
      </c>
      <c r="J2511" s="97" t="s">
        <v>989</v>
      </c>
      <c r="K2511" s="97" t="s">
        <v>989</v>
      </c>
    </row>
    <row r="2512" spans="1:11">
      <c r="A2512" s="66" t="s">
        <v>871</v>
      </c>
      <c r="B2512" s="97" t="s">
        <v>989</v>
      </c>
      <c r="C2512" s="97" t="s">
        <v>989</v>
      </c>
      <c r="D2512" s="97" t="s">
        <v>989</v>
      </c>
      <c r="E2512" s="97" t="s">
        <v>989</v>
      </c>
      <c r="F2512" s="102" t="s">
        <v>989</v>
      </c>
      <c r="G2512" s="97" t="s">
        <v>989</v>
      </c>
      <c r="H2512" s="97" t="s">
        <v>989</v>
      </c>
      <c r="I2512" s="97" t="s">
        <v>989</v>
      </c>
      <c r="J2512" s="97" t="s">
        <v>989</v>
      </c>
      <c r="K2512" s="97" t="s">
        <v>989</v>
      </c>
    </row>
    <row r="2513" spans="1:11">
      <c r="A2513" s="66" t="s">
        <v>872</v>
      </c>
      <c r="B2513" s="97">
        <v>10.027795595467182</v>
      </c>
      <c r="C2513" s="97">
        <v>0.46638165565486833</v>
      </c>
      <c r="D2513" s="97">
        <v>-3.3268858800773682</v>
      </c>
      <c r="E2513" s="97">
        <v>4.8419367747098763</v>
      </c>
      <c r="F2513" s="102">
        <v>-10.076335877862608</v>
      </c>
      <c r="G2513" s="97" t="s">
        <v>989</v>
      </c>
      <c r="H2513" s="97" t="s">
        <v>989</v>
      </c>
      <c r="I2513" s="97" t="s">
        <v>989</v>
      </c>
      <c r="J2513" s="97" t="s">
        <v>989</v>
      </c>
      <c r="K2513" s="97" t="s">
        <v>989</v>
      </c>
    </row>
    <row r="2514" spans="1:11">
      <c r="A2514" s="66" t="s">
        <v>5</v>
      </c>
      <c r="B2514" s="94">
        <v>-13.835099532277372</v>
      </c>
      <c r="C2514" s="94">
        <v>-5.8477998636387358</v>
      </c>
      <c r="D2514" s="94">
        <v>-10.416666666666675</v>
      </c>
      <c r="E2514" s="94">
        <v>12.066285287899525</v>
      </c>
      <c r="F2514" s="145">
        <v>-2.818698848661394</v>
      </c>
      <c r="G2514" s="94">
        <v>-4.4100738103186075</v>
      </c>
      <c r="H2514" s="94">
        <v>-15.349992239639917</v>
      </c>
      <c r="I2514" s="94">
        <v>-15.717821782178206</v>
      </c>
      <c r="J2514" s="94">
        <v>-35.720889759068911</v>
      </c>
      <c r="K2514" s="94">
        <v>-62.484135713681361</v>
      </c>
    </row>
    <row r="2515" spans="1:11">
      <c r="A2515" s="66" t="s">
        <v>873</v>
      </c>
      <c r="B2515" s="94" t="s">
        <v>989</v>
      </c>
      <c r="C2515" s="94" t="s">
        <v>989</v>
      </c>
      <c r="D2515" s="94" t="s">
        <v>989</v>
      </c>
      <c r="E2515" s="94" t="s">
        <v>989</v>
      </c>
      <c r="F2515" s="145" t="s">
        <v>989</v>
      </c>
      <c r="G2515" s="94" t="s">
        <v>989</v>
      </c>
      <c r="H2515" s="94" t="s">
        <v>989</v>
      </c>
      <c r="I2515" s="94" t="s">
        <v>989</v>
      </c>
      <c r="J2515" s="94" t="s">
        <v>989</v>
      </c>
      <c r="K2515" s="94" t="s">
        <v>989</v>
      </c>
    </row>
    <row r="2516" spans="1:11">
      <c r="A2516" s="66" t="s">
        <v>874</v>
      </c>
      <c r="B2516" s="94">
        <v>3.1195840554592902</v>
      </c>
      <c r="C2516" s="94">
        <v>5.8823529411764719</v>
      </c>
      <c r="D2516" s="94">
        <v>-10.634920634920631</v>
      </c>
      <c r="E2516" s="94">
        <v>3.3747779751332141</v>
      </c>
      <c r="F2516" s="145">
        <v>15.120274914089338</v>
      </c>
      <c r="G2516" s="94" t="s">
        <v>989</v>
      </c>
      <c r="H2516" s="94" t="s">
        <v>989</v>
      </c>
      <c r="I2516" s="94" t="s">
        <v>989</v>
      </c>
      <c r="J2516" s="94" t="s">
        <v>989</v>
      </c>
      <c r="K2516" s="94" t="s">
        <v>989</v>
      </c>
    </row>
    <row r="2517" spans="1:11">
      <c r="A2517" s="66" t="s">
        <v>6</v>
      </c>
      <c r="B2517" s="94" t="s">
        <v>989</v>
      </c>
      <c r="C2517" s="94" t="s">
        <v>989</v>
      </c>
      <c r="D2517" s="94" t="s">
        <v>989</v>
      </c>
      <c r="E2517" s="94" t="s">
        <v>989</v>
      </c>
      <c r="F2517" s="145" t="s">
        <v>989</v>
      </c>
      <c r="G2517" s="94" t="s">
        <v>989</v>
      </c>
      <c r="H2517" s="94" t="s">
        <v>989</v>
      </c>
      <c r="I2517" s="94" t="s">
        <v>989</v>
      </c>
      <c r="J2517" s="94" t="s">
        <v>989</v>
      </c>
      <c r="K2517" s="94" t="s">
        <v>989</v>
      </c>
    </row>
    <row r="2518" spans="1:11">
      <c r="A2518" s="66" t="s">
        <v>875</v>
      </c>
      <c r="B2518" s="94" t="s">
        <v>989</v>
      </c>
      <c r="C2518" s="94" t="s">
        <v>989</v>
      </c>
      <c r="D2518" s="94" t="s">
        <v>989</v>
      </c>
      <c r="E2518" s="94" t="s">
        <v>989</v>
      </c>
      <c r="F2518" s="145" t="s">
        <v>989</v>
      </c>
      <c r="G2518" s="94" t="s">
        <v>989</v>
      </c>
      <c r="H2518" s="94" t="s">
        <v>989</v>
      </c>
      <c r="I2518" s="94" t="s">
        <v>989</v>
      </c>
      <c r="J2518" s="94" t="s">
        <v>989</v>
      </c>
      <c r="K2518" s="94" t="s">
        <v>989</v>
      </c>
    </row>
    <row r="2519" spans="1:11">
      <c r="A2519" s="66" t="s">
        <v>7</v>
      </c>
      <c r="B2519" s="94">
        <v>21.666666666666657</v>
      </c>
      <c r="C2519" s="94">
        <v>9.5890410958904049</v>
      </c>
      <c r="D2519" s="94">
        <v>-12.5</v>
      </c>
      <c r="E2519" s="94">
        <v>-42.857142857142861</v>
      </c>
      <c r="F2519" s="145">
        <v>206.5</v>
      </c>
      <c r="G2519" s="94" t="s">
        <v>989</v>
      </c>
      <c r="H2519" s="94" t="s">
        <v>989</v>
      </c>
      <c r="I2519" s="94" t="s">
        <v>989</v>
      </c>
      <c r="J2519" s="94" t="s">
        <v>989</v>
      </c>
      <c r="K2519" s="94" t="s">
        <v>989</v>
      </c>
    </row>
    <row r="2520" spans="1:11">
      <c r="A2520" s="66" t="s">
        <v>8</v>
      </c>
      <c r="B2520" s="94">
        <v>9.0909090909090828</v>
      </c>
      <c r="C2520" s="94">
        <v>11.935028248587564</v>
      </c>
      <c r="D2520" s="94">
        <v>4.9211356466877021</v>
      </c>
      <c r="E2520" s="94">
        <v>3.0066145520144305</v>
      </c>
      <c r="F2520" s="145">
        <v>10.391126678342101</v>
      </c>
      <c r="G2520" s="94">
        <v>-32.954545454545453</v>
      </c>
      <c r="H2520" s="94">
        <v>-67.796610169491515</v>
      </c>
      <c r="I2520" s="94">
        <v>-52.631578947368425</v>
      </c>
      <c r="J2520" s="94" t="s">
        <v>989</v>
      </c>
      <c r="K2520" s="97" t="s">
        <v>989</v>
      </c>
    </row>
    <row r="2521" spans="1:11">
      <c r="A2521" s="66" t="s">
        <v>876</v>
      </c>
      <c r="B2521" s="94">
        <v>13.993423456339048</v>
      </c>
      <c r="C2521" s="94">
        <v>15.673076923076913</v>
      </c>
      <c r="D2521" s="94">
        <v>4.7658631199778423</v>
      </c>
      <c r="E2521" s="94">
        <v>-7.3790002644803065</v>
      </c>
      <c r="F2521" s="145">
        <v>10.137064534551698</v>
      </c>
      <c r="G2521" s="94" t="s">
        <v>989</v>
      </c>
      <c r="H2521" s="94" t="s">
        <v>989</v>
      </c>
      <c r="I2521" s="94" t="s">
        <v>989</v>
      </c>
      <c r="J2521" s="94" t="s">
        <v>989</v>
      </c>
      <c r="K2521" s="97" t="s">
        <v>989</v>
      </c>
    </row>
    <row r="2522" spans="1:11">
      <c r="A2522" s="66" t="s">
        <v>9</v>
      </c>
      <c r="B2522" s="94">
        <v>-66.666666666666671</v>
      </c>
      <c r="C2522" s="94">
        <v>0</v>
      </c>
      <c r="D2522" s="94">
        <v>0</v>
      </c>
      <c r="E2522" s="94">
        <v>-100</v>
      </c>
      <c r="F2522" s="145" t="s">
        <v>989</v>
      </c>
      <c r="G2522" s="94" t="s">
        <v>989</v>
      </c>
      <c r="H2522" s="94" t="s">
        <v>989</v>
      </c>
      <c r="I2522" s="94" t="s">
        <v>989</v>
      </c>
      <c r="J2522" s="94" t="s">
        <v>989</v>
      </c>
      <c r="K2522" s="94" t="s">
        <v>989</v>
      </c>
    </row>
    <row r="2523" spans="1:11">
      <c r="A2523" s="66" t="s">
        <v>176</v>
      </c>
      <c r="B2523" s="94" t="s">
        <v>989</v>
      </c>
      <c r="C2523" s="94" t="s">
        <v>989</v>
      </c>
      <c r="D2523" s="94" t="s">
        <v>989</v>
      </c>
      <c r="E2523" s="94" t="s">
        <v>989</v>
      </c>
      <c r="F2523" s="145" t="s">
        <v>989</v>
      </c>
      <c r="G2523" s="94" t="s">
        <v>989</v>
      </c>
      <c r="H2523" s="94" t="s">
        <v>989</v>
      </c>
      <c r="I2523" s="94" t="s">
        <v>989</v>
      </c>
      <c r="J2523" s="94" t="s">
        <v>989</v>
      </c>
      <c r="K2523" s="94" t="s">
        <v>989</v>
      </c>
    </row>
    <row r="2524" spans="1:11">
      <c r="A2524" s="86" t="s">
        <v>1286</v>
      </c>
      <c r="B2524" s="214">
        <v>7.8235109780266043E-2</v>
      </c>
      <c r="C2524" s="214">
        <v>1.5394300405753683</v>
      </c>
      <c r="D2524" s="214">
        <v>-4.1679474421854934E-2</v>
      </c>
      <c r="E2524" s="214">
        <v>-12.046742172718794</v>
      </c>
      <c r="F2524" s="765">
        <v>17.282575200891273</v>
      </c>
      <c r="G2524" s="214">
        <v>3.5137956029598598</v>
      </c>
      <c r="H2524" s="214">
        <v>-11.988931314084709</v>
      </c>
      <c r="I2524" s="214">
        <v>-12.671525018889056</v>
      </c>
      <c r="J2524" s="214">
        <v>-6.9786059351276748</v>
      </c>
      <c r="K2524" s="214">
        <v>-9.312401697480496</v>
      </c>
    </row>
    <row r="2525" spans="1:11" ht="14.25" customHeight="1">
      <c r="A2525" s="943" t="s">
        <v>836</v>
      </c>
      <c r="B2525" s="944"/>
      <c r="C2525" s="944"/>
      <c r="D2525" s="944"/>
      <c r="E2525" s="944"/>
      <c r="F2525" s="944"/>
      <c r="G2525" s="944"/>
      <c r="H2525" s="944"/>
      <c r="I2525" s="944"/>
      <c r="J2525" s="944"/>
      <c r="K2525" s="944"/>
    </row>
    <row r="2526" spans="1:11" ht="14.25" customHeight="1">
      <c r="A2526" s="941" t="s">
        <v>1093</v>
      </c>
      <c r="B2526" s="942"/>
      <c r="C2526" s="942"/>
      <c r="D2526" s="942"/>
      <c r="E2526" s="942"/>
      <c r="F2526" s="942"/>
      <c r="G2526" s="942"/>
      <c r="H2526" s="942"/>
      <c r="I2526" s="942"/>
      <c r="J2526" s="942"/>
      <c r="K2526" s="942"/>
    </row>
    <row r="2527" spans="1:11">
      <c r="A2527" s="62"/>
      <c r="B2527" s="92"/>
      <c r="C2527" s="92"/>
      <c r="D2527" s="92"/>
      <c r="E2527" s="92"/>
      <c r="F2527" s="92"/>
      <c r="G2527" s="92"/>
      <c r="H2527" s="92"/>
      <c r="I2527" s="92"/>
      <c r="J2527" s="92"/>
      <c r="K2527" s="93"/>
    </row>
    <row r="2528" spans="1:11">
      <c r="A2528" s="62"/>
      <c r="B2528" s="92"/>
      <c r="C2528" s="92"/>
      <c r="D2528" s="92"/>
      <c r="E2528" s="92"/>
      <c r="F2528" s="92"/>
      <c r="G2528" s="92"/>
      <c r="H2528" s="92"/>
      <c r="I2528" s="92"/>
      <c r="J2528" s="92"/>
      <c r="K2528" s="93"/>
    </row>
    <row r="2529" spans="1:11">
      <c r="A2529" s="62"/>
      <c r="B2529" s="92"/>
      <c r="C2529" s="92"/>
      <c r="D2529" s="92"/>
      <c r="E2529" s="92"/>
      <c r="F2529" s="92"/>
      <c r="G2529" s="92"/>
      <c r="H2529" s="92"/>
      <c r="I2529" s="92"/>
      <c r="J2529" s="92"/>
      <c r="K2529" s="93"/>
    </row>
    <row r="2530" spans="1:11">
      <c r="A2530" s="62"/>
      <c r="B2530" s="92"/>
      <c r="C2530" s="92"/>
      <c r="D2530" s="92"/>
      <c r="E2530" s="92"/>
      <c r="F2530" s="92"/>
      <c r="G2530" s="92"/>
      <c r="H2530" s="92"/>
      <c r="I2530" s="92"/>
      <c r="J2530" s="92"/>
      <c r="K2530" s="93"/>
    </row>
    <row r="2531" spans="1:11">
      <c r="A2531" s="953" t="s">
        <v>146</v>
      </c>
      <c r="B2531" s="953"/>
      <c r="C2531" s="953"/>
      <c r="D2531" s="953"/>
      <c r="E2531" s="953"/>
      <c r="F2531" s="953"/>
      <c r="G2531" s="953"/>
      <c r="H2531" s="953"/>
      <c r="I2531" s="953"/>
      <c r="J2531" s="953"/>
      <c r="K2531" s="953"/>
    </row>
    <row r="2532" spans="1:11" ht="15">
      <c r="A2532" s="962" t="s">
        <v>763</v>
      </c>
      <c r="B2532" s="963"/>
      <c r="C2532" s="963"/>
      <c r="D2532" s="963"/>
      <c r="E2532" s="963"/>
      <c r="F2532" s="963"/>
      <c r="G2532" s="963"/>
      <c r="H2532" s="963"/>
      <c r="I2532" s="963"/>
      <c r="J2532" s="963"/>
      <c r="K2532" s="963"/>
    </row>
    <row r="2533" spans="1:11" ht="14.25">
      <c r="A2533" s="64" t="s">
        <v>966</v>
      </c>
      <c r="B2533" s="70"/>
      <c r="C2533" s="70"/>
      <c r="D2533" s="70"/>
      <c r="E2533" s="70"/>
      <c r="F2533" s="70"/>
      <c r="G2533" s="70"/>
      <c r="H2533" s="70"/>
      <c r="I2533" s="70"/>
      <c r="J2533" s="70"/>
      <c r="K2533" s="68"/>
    </row>
    <row r="2534" spans="1:11">
      <c r="A2534" s="62"/>
      <c r="B2534" s="253"/>
      <c r="C2534" s="253"/>
      <c r="D2534" s="253"/>
      <c r="E2534" s="253"/>
      <c r="F2534" s="253"/>
      <c r="G2534" s="253"/>
      <c r="H2534" s="253"/>
      <c r="I2534" s="253"/>
      <c r="J2534" s="253"/>
      <c r="K2534" s="253"/>
    </row>
    <row r="2535" spans="1:11" ht="15" customHeight="1">
      <c r="A2535" s="63"/>
      <c r="B2535" s="925" t="s">
        <v>1074</v>
      </c>
      <c r="C2535" s="925"/>
      <c r="D2535" s="925"/>
      <c r="E2535" s="925"/>
      <c r="F2535" s="925"/>
      <c r="G2535" s="925"/>
      <c r="H2535" s="925"/>
      <c r="I2535" s="925"/>
      <c r="J2535" s="925"/>
      <c r="K2535" s="925"/>
    </row>
    <row r="2536" spans="1:11" ht="15" customHeight="1">
      <c r="A2536" s="66"/>
      <c r="B2536" s="934" t="s">
        <v>144</v>
      </c>
      <c r="C2536" s="934"/>
      <c r="D2536" s="934"/>
      <c r="E2536" s="934"/>
      <c r="F2536" s="935"/>
      <c r="G2536" s="934" t="s">
        <v>145</v>
      </c>
      <c r="H2536" s="934"/>
      <c r="I2536" s="934"/>
      <c r="J2536" s="934"/>
      <c r="K2536" s="934"/>
    </row>
    <row r="2537" spans="1:11">
      <c r="A2537" s="67"/>
      <c r="B2537" s="231">
        <v>40544</v>
      </c>
      <c r="C2537" s="231">
        <v>40909</v>
      </c>
      <c r="D2537" s="231">
        <v>41275</v>
      </c>
      <c r="E2537" s="231">
        <v>41640</v>
      </c>
      <c r="F2537" s="232">
        <v>42005</v>
      </c>
      <c r="G2537" s="231">
        <v>40544</v>
      </c>
      <c r="H2537" s="231">
        <v>40909</v>
      </c>
      <c r="I2537" s="231">
        <v>41275</v>
      </c>
      <c r="J2537" s="231">
        <v>41640</v>
      </c>
      <c r="K2537" s="231">
        <v>42005</v>
      </c>
    </row>
    <row r="2538" spans="1:11">
      <c r="A2538" s="63" t="s">
        <v>33</v>
      </c>
      <c r="B2538" s="95" t="s">
        <v>989</v>
      </c>
      <c r="C2538" s="95" t="s">
        <v>989</v>
      </c>
      <c r="D2538" s="95" t="s">
        <v>989</v>
      </c>
      <c r="E2538" s="95" t="s">
        <v>989</v>
      </c>
      <c r="F2538" s="220" t="s">
        <v>989</v>
      </c>
      <c r="G2538" s="95" t="s">
        <v>989</v>
      </c>
      <c r="H2538" s="95" t="s">
        <v>989</v>
      </c>
      <c r="I2538" s="95" t="s">
        <v>989</v>
      </c>
      <c r="J2538" s="95" t="s">
        <v>989</v>
      </c>
      <c r="K2538" s="95" t="s">
        <v>989</v>
      </c>
    </row>
    <row r="2539" spans="1:11">
      <c r="A2539" s="66" t="s">
        <v>495</v>
      </c>
      <c r="B2539" s="95">
        <v>1.8186147618658524</v>
      </c>
      <c r="C2539" s="95">
        <v>1.6347224937655049</v>
      </c>
      <c r="D2539" s="95">
        <v>1.7180844322216084</v>
      </c>
      <c r="E2539" s="95">
        <v>0.56941359411594739</v>
      </c>
      <c r="F2539" s="220">
        <v>1.0728152214227598</v>
      </c>
      <c r="G2539" s="95">
        <v>68.590875248401773</v>
      </c>
      <c r="H2539" s="95">
        <v>65.729685207968004</v>
      </c>
      <c r="I2539" s="95">
        <v>70.672545218962881</v>
      </c>
      <c r="J2539" s="95">
        <v>58.417600470200917</v>
      </c>
      <c r="K2539" s="95">
        <v>45.996057837065628</v>
      </c>
    </row>
    <row r="2540" spans="1:11">
      <c r="A2540" s="66" t="s">
        <v>497</v>
      </c>
      <c r="B2540" s="95" t="s">
        <v>989</v>
      </c>
      <c r="C2540" s="95" t="s">
        <v>989</v>
      </c>
      <c r="D2540" s="95" t="s">
        <v>989</v>
      </c>
      <c r="E2540" s="95" t="s">
        <v>989</v>
      </c>
      <c r="F2540" s="220" t="s">
        <v>989</v>
      </c>
      <c r="G2540" s="95">
        <v>505.42566284485844</v>
      </c>
      <c r="H2540" s="95">
        <v>486.25760716112529</v>
      </c>
      <c r="I2540" s="95">
        <v>496.17535801897714</v>
      </c>
      <c r="J2540" s="95">
        <v>500.94224232386296</v>
      </c>
      <c r="K2540" s="95">
        <v>390.36617905172676</v>
      </c>
    </row>
    <row r="2541" spans="1:11">
      <c r="A2541" s="66" t="s">
        <v>496</v>
      </c>
      <c r="B2541" s="95" t="s">
        <v>989</v>
      </c>
      <c r="C2541" s="95" t="s">
        <v>989</v>
      </c>
      <c r="D2541" s="95" t="s">
        <v>989</v>
      </c>
      <c r="E2541" s="95" t="s">
        <v>989</v>
      </c>
      <c r="F2541" s="220" t="s">
        <v>989</v>
      </c>
      <c r="G2541" s="95" t="s">
        <v>989</v>
      </c>
      <c r="H2541" s="95" t="s">
        <v>989</v>
      </c>
      <c r="I2541" s="95" t="s">
        <v>989</v>
      </c>
      <c r="J2541" s="95" t="s">
        <v>989</v>
      </c>
      <c r="K2541" s="95" t="s">
        <v>989</v>
      </c>
    </row>
    <row r="2542" spans="1:11">
      <c r="A2542" s="66" t="s">
        <v>498</v>
      </c>
      <c r="B2542" s="95" t="s">
        <v>989</v>
      </c>
      <c r="C2542" s="95" t="s">
        <v>989</v>
      </c>
      <c r="D2542" s="95" t="s">
        <v>989</v>
      </c>
      <c r="E2542" s="95" t="s">
        <v>989</v>
      </c>
      <c r="F2542" s="220" t="s">
        <v>989</v>
      </c>
      <c r="G2542" s="95">
        <v>1911.7270206147277</v>
      </c>
      <c r="H2542" s="95">
        <v>2418.1105443168321</v>
      </c>
      <c r="I2542" s="95">
        <v>3125.2226328876832</v>
      </c>
      <c r="J2542" s="95">
        <v>3553.1840203164679</v>
      </c>
      <c r="K2542" s="95" t="s">
        <v>989</v>
      </c>
    </row>
    <row r="2543" spans="1:11">
      <c r="A2543" s="66" t="s">
        <v>158</v>
      </c>
      <c r="B2543" s="95">
        <v>8.5305081717977735</v>
      </c>
      <c r="C2543" s="95">
        <v>7.9247499789778599</v>
      </c>
      <c r="D2543" s="95">
        <v>8.4006578158475858</v>
      </c>
      <c r="E2543" s="95">
        <v>7.8026443557798375</v>
      </c>
      <c r="F2543" s="220">
        <v>6.72622727685801</v>
      </c>
      <c r="G2543" s="95">
        <v>177.74855590600353</v>
      </c>
      <c r="H2543" s="95">
        <v>165.92874476225731</v>
      </c>
      <c r="I2543" s="95">
        <v>172.04168673871553</v>
      </c>
      <c r="J2543" s="95">
        <v>170.79687184573942</v>
      </c>
      <c r="K2543" s="95">
        <v>153.08757364052684</v>
      </c>
    </row>
    <row r="2544" spans="1:11">
      <c r="A2544" s="853" t="s">
        <v>159</v>
      </c>
      <c r="B2544" s="95" t="s">
        <v>381</v>
      </c>
      <c r="C2544" s="95" t="s">
        <v>381</v>
      </c>
      <c r="D2544" s="95" t="s">
        <v>381</v>
      </c>
      <c r="E2544" s="95">
        <v>7.4184217551120089</v>
      </c>
      <c r="F2544" s="220">
        <v>4.8779780538256041</v>
      </c>
      <c r="G2544" s="95">
        <v>463.13664763804599</v>
      </c>
      <c r="H2544" s="95">
        <v>439.45685512183422</v>
      </c>
      <c r="I2544" s="95">
        <v>458.2213439344294</v>
      </c>
      <c r="J2544" s="95">
        <v>449.56008358718009</v>
      </c>
      <c r="K2544" s="95">
        <v>408.23203951445453</v>
      </c>
    </row>
    <row r="2545" spans="1:11">
      <c r="A2545" s="66" t="s">
        <v>693</v>
      </c>
      <c r="B2545" s="95" t="s">
        <v>989</v>
      </c>
      <c r="C2545" s="95" t="s">
        <v>989</v>
      </c>
      <c r="D2545" s="95" t="s">
        <v>989</v>
      </c>
      <c r="E2545" s="95" t="s">
        <v>989</v>
      </c>
      <c r="F2545" s="220" t="s">
        <v>989</v>
      </c>
      <c r="G2545" s="95" t="s">
        <v>989</v>
      </c>
      <c r="H2545" s="95" t="s">
        <v>989</v>
      </c>
      <c r="I2545" s="95" t="s">
        <v>989</v>
      </c>
      <c r="J2545" s="95" t="s">
        <v>989</v>
      </c>
      <c r="K2545" s="95" t="s">
        <v>989</v>
      </c>
    </row>
    <row r="2546" spans="1:11">
      <c r="A2546" s="66" t="s">
        <v>924</v>
      </c>
      <c r="B2546" s="95">
        <v>1.7929596923521272</v>
      </c>
      <c r="C2546" s="95">
        <v>1.7436555155686606</v>
      </c>
      <c r="D2546" s="95">
        <v>1.1828920113275088</v>
      </c>
      <c r="E2546" s="95">
        <v>1.2049178496965851</v>
      </c>
      <c r="F2546" s="220">
        <v>1.0671933091357928</v>
      </c>
      <c r="G2546" s="95">
        <v>298.39690762293253</v>
      </c>
      <c r="H2546" s="95">
        <v>309.77452501969799</v>
      </c>
      <c r="I2546" s="95">
        <v>334.29767157276279</v>
      </c>
      <c r="J2546" s="95">
        <v>366.3914813778361</v>
      </c>
      <c r="K2546" s="95">
        <v>395.23881651210996</v>
      </c>
    </row>
    <row r="2547" spans="1:11">
      <c r="A2547" s="66" t="s">
        <v>119</v>
      </c>
      <c r="B2547" s="95">
        <v>0.44076338688604788</v>
      </c>
      <c r="C2547" s="95">
        <v>0.77734059016686263</v>
      </c>
      <c r="D2547" s="95">
        <v>1.5127830872159294</v>
      </c>
      <c r="E2547" s="95">
        <v>2.9670774323960983E-3</v>
      </c>
      <c r="F2547" s="220" t="s">
        <v>989</v>
      </c>
      <c r="G2547" s="95">
        <v>172.18831882833211</v>
      </c>
      <c r="H2547" s="95">
        <v>175.11989109473481</v>
      </c>
      <c r="I2547" s="95">
        <v>194.05706043743552</v>
      </c>
      <c r="J2547" s="95">
        <v>236.66720048937549</v>
      </c>
      <c r="K2547" s="95" t="s">
        <v>989</v>
      </c>
    </row>
    <row r="2548" spans="1:11">
      <c r="A2548" s="66" t="s">
        <v>4</v>
      </c>
      <c r="B2548" s="95" t="s">
        <v>989</v>
      </c>
      <c r="C2548" s="95" t="s">
        <v>989</v>
      </c>
      <c r="D2548" s="95" t="s">
        <v>989</v>
      </c>
      <c r="E2548" s="95" t="s">
        <v>989</v>
      </c>
      <c r="F2548" s="220" t="s">
        <v>989</v>
      </c>
      <c r="G2548" s="95" t="s">
        <v>989</v>
      </c>
      <c r="H2548" s="95" t="s">
        <v>989</v>
      </c>
      <c r="I2548" s="95" t="s">
        <v>989</v>
      </c>
      <c r="J2548" s="95" t="s">
        <v>989</v>
      </c>
      <c r="K2548" s="95" t="s">
        <v>989</v>
      </c>
    </row>
    <row r="2549" spans="1:11">
      <c r="A2549" s="66" t="s">
        <v>871</v>
      </c>
      <c r="B2549" s="95" t="s">
        <v>989</v>
      </c>
      <c r="C2549" s="95" t="s">
        <v>989</v>
      </c>
      <c r="D2549" s="95" t="s">
        <v>989</v>
      </c>
      <c r="E2549" s="95" t="s">
        <v>989</v>
      </c>
      <c r="F2549" s="220" t="s">
        <v>989</v>
      </c>
      <c r="G2549" s="95" t="s">
        <v>989</v>
      </c>
      <c r="H2549" s="95" t="s">
        <v>989</v>
      </c>
      <c r="I2549" s="95" t="s">
        <v>989</v>
      </c>
      <c r="J2549" s="95" t="s">
        <v>989</v>
      </c>
      <c r="K2549" s="95" t="s">
        <v>989</v>
      </c>
    </row>
    <row r="2550" spans="1:11">
      <c r="A2550" s="66" t="s">
        <v>872</v>
      </c>
      <c r="B2550" s="95">
        <v>3.2190026144074855</v>
      </c>
      <c r="C2550" s="95">
        <v>3.4624917036868283</v>
      </c>
      <c r="D2550" s="95">
        <v>3.602495946739769</v>
      </c>
      <c r="E2550" s="95">
        <v>3.5572344585398135</v>
      </c>
      <c r="F2550" s="220">
        <v>3.2990365838274256</v>
      </c>
      <c r="G2550" s="95">
        <v>168.82425693775556</v>
      </c>
      <c r="H2550" s="95">
        <v>170.05124053612789</v>
      </c>
      <c r="I2550" s="95">
        <v>187.59839326414726</v>
      </c>
      <c r="J2550" s="95">
        <v>200.37162930600155</v>
      </c>
      <c r="K2550" s="95">
        <v>177.36066607796141</v>
      </c>
    </row>
    <row r="2551" spans="1:11">
      <c r="A2551" s="66" t="s">
        <v>5</v>
      </c>
      <c r="B2551" s="95">
        <v>4.5456081035843789</v>
      </c>
      <c r="C2551" s="95">
        <v>4.262599248045869</v>
      </c>
      <c r="D2551" s="95">
        <v>4.2366861245795944</v>
      </c>
      <c r="E2551" s="95">
        <v>2.4255718741563448</v>
      </c>
      <c r="F2551" s="220">
        <v>2.8353006972280457</v>
      </c>
      <c r="G2551" s="95">
        <v>72.173294385032392</v>
      </c>
      <c r="H2551" s="95">
        <v>63.170237742116591</v>
      </c>
      <c r="I2551" s="95">
        <v>62.493218290539481</v>
      </c>
      <c r="J2551" s="95">
        <v>62.366726151774778</v>
      </c>
      <c r="K2551" s="95">
        <v>51.739505749851673</v>
      </c>
    </row>
    <row r="2552" spans="1:11">
      <c r="A2552" s="66" t="s">
        <v>873</v>
      </c>
      <c r="B2552" s="95">
        <v>3.0075644995894786</v>
      </c>
      <c r="C2552" s="95">
        <v>3.8135444134006282</v>
      </c>
      <c r="D2552" s="95">
        <v>3.2028783369734302</v>
      </c>
      <c r="E2552" s="95">
        <v>2.4820850574046611</v>
      </c>
      <c r="F2552" s="220">
        <v>1.720961447793131</v>
      </c>
      <c r="G2552" s="95">
        <v>424.89821005760928</v>
      </c>
      <c r="H2552" s="95">
        <v>508.83393144538297</v>
      </c>
      <c r="I2552" s="95">
        <v>603.49599726599934</v>
      </c>
      <c r="J2552" s="95">
        <v>572.09968788931531</v>
      </c>
      <c r="K2552" s="95">
        <v>383.95183908500741</v>
      </c>
    </row>
    <row r="2553" spans="1:11">
      <c r="A2553" s="66" t="s">
        <v>874</v>
      </c>
      <c r="B2553" s="95">
        <v>0.70240000000000002</v>
      </c>
      <c r="C2553" s="95">
        <v>0.83200000000000007</v>
      </c>
      <c r="D2553" s="95">
        <v>0.83360000000000001</v>
      </c>
      <c r="E2553" s="95">
        <v>0.89386666666666659</v>
      </c>
      <c r="F2553" s="220">
        <v>0.88480000000000003</v>
      </c>
      <c r="G2553" s="95">
        <v>153.42000000000002</v>
      </c>
      <c r="H2553" s="95">
        <v>165.89944080000001</v>
      </c>
      <c r="I2553" s="95">
        <v>174.41244080000004</v>
      </c>
      <c r="J2553" s="95">
        <v>191.25120000000001</v>
      </c>
      <c r="K2553" s="95">
        <v>207.12426666666667</v>
      </c>
    </row>
    <row r="2554" spans="1:11">
      <c r="A2554" s="66" t="s">
        <v>6</v>
      </c>
      <c r="B2554" s="95" t="s">
        <v>989</v>
      </c>
      <c r="C2554" s="95" t="s">
        <v>989</v>
      </c>
      <c r="D2554" s="95" t="s">
        <v>989</v>
      </c>
      <c r="E2554" s="95" t="s">
        <v>989</v>
      </c>
      <c r="F2554" s="220" t="s">
        <v>989</v>
      </c>
      <c r="G2554" s="95">
        <v>41.922054217346371</v>
      </c>
      <c r="H2554" s="95">
        <v>47.295460510522531</v>
      </c>
      <c r="I2554" s="95">
        <v>51.407653640214171</v>
      </c>
      <c r="J2554" s="95">
        <v>51.470104964091234</v>
      </c>
      <c r="K2554" s="95">
        <v>47.845464397410723</v>
      </c>
    </row>
    <row r="2555" spans="1:11">
      <c r="A2555" s="66" t="s">
        <v>875</v>
      </c>
      <c r="B2555" s="95" t="s">
        <v>989</v>
      </c>
      <c r="C2555" s="95" t="s">
        <v>989</v>
      </c>
      <c r="D2555" s="95" t="s">
        <v>989</v>
      </c>
      <c r="E2555" s="95" t="s">
        <v>989</v>
      </c>
      <c r="F2555" s="220" t="s">
        <v>989</v>
      </c>
      <c r="G2555" s="95">
        <v>91.645449469185152</v>
      </c>
      <c r="H2555" s="95">
        <v>64.970625213154676</v>
      </c>
      <c r="I2555" s="95">
        <v>79.877700518134716</v>
      </c>
      <c r="J2555" s="95">
        <v>77.053844614533375</v>
      </c>
      <c r="K2555" s="95">
        <v>72.267930123127599</v>
      </c>
    </row>
    <row r="2556" spans="1:11">
      <c r="A2556" s="66" t="s">
        <v>7</v>
      </c>
      <c r="B2556" s="95">
        <v>1.4220929136614509</v>
      </c>
      <c r="C2556" s="95">
        <v>0.93327294417988027</v>
      </c>
      <c r="D2556" s="95">
        <v>1.8506787420198849</v>
      </c>
      <c r="E2556" s="95">
        <v>1.7566550012846942</v>
      </c>
      <c r="F2556" s="220">
        <v>0.41364725084751292</v>
      </c>
      <c r="G2556" s="95">
        <v>30.365956914939879</v>
      </c>
      <c r="H2556" s="95">
        <v>25.995893645155938</v>
      </c>
      <c r="I2556" s="95">
        <v>31.683798116572827</v>
      </c>
      <c r="J2556" s="95">
        <v>28.50976616499867</v>
      </c>
      <c r="K2556" s="95">
        <v>17.756718171735326</v>
      </c>
    </row>
    <row r="2557" spans="1:11">
      <c r="A2557" s="66" t="s">
        <v>8</v>
      </c>
      <c r="B2557" s="95">
        <v>1.4434477057360551</v>
      </c>
      <c r="C2557" s="95">
        <v>1.3316548933115553</v>
      </c>
      <c r="D2557" s="95">
        <v>1.3372427171655528</v>
      </c>
      <c r="E2557" s="95">
        <v>1.3543838217524673</v>
      </c>
      <c r="F2557" s="220">
        <v>1.2151415596101744</v>
      </c>
      <c r="G2557" s="95">
        <v>29.308754587562554</v>
      </c>
      <c r="H2557" s="95">
        <v>27.83691388978475</v>
      </c>
      <c r="I2557" s="95">
        <v>28.621307833527236</v>
      </c>
      <c r="J2557" s="95">
        <v>29.304933820660239</v>
      </c>
      <c r="K2557" s="95">
        <v>30.60702714676226</v>
      </c>
    </row>
    <row r="2558" spans="1:11">
      <c r="A2558" s="66" t="s">
        <v>876</v>
      </c>
      <c r="B2558" s="95">
        <v>2.8361377245508987</v>
      </c>
      <c r="C2558" s="95">
        <v>3.1593104602510462</v>
      </c>
      <c r="D2558" s="95">
        <v>3.5449934255509383</v>
      </c>
      <c r="E2558" s="95">
        <v>4.3160039307098135</v>
      </c>
      <c r="F2558" s="220">
        <v>3.6689459558823527</v>
      </c>
      <c r="G2558" s="95">
        <v>161.41090299401196</v>
      </c>
      <c r="H2558" s="95">
        <v>181.38624825662481</v>
      </c>
      <c r="I2558" s="95">
        <v>198.67604112975332</v>
      </c>
      <c r="J2558" s="95">
        <v>197.48352849764615</v>
      </c>
      <c r="K2558" s="95">
        <v>183.70965551470587</v>
      </c>
    </row>
    <row r="2559" spans="1:11">
      <c r="A2559" s="66" t="s">
        <v>9</v>
      </c>
      <c r="B2559" s="95" t="s">
        <v>989</v>
      </c>
      <c r="C2559" s="95" t="s">
        <v>989</v>
      </c>
      <c r="D2559" s="95" t="s">
        <v>989</v>
      </c>
      <c r="E2559" s="95" t="s">
        <v>989</v>
      </c>
      <c r="F2559" s="220" t="s">
        <v>989</v>
      </c>
      <c r="G2559" s="95">
        <v>306.67707375920008</v>
      </c>
      <c r="H2559" s="95">
        <v>306.69117804546721</v>
      </c>
      <c r="I2559" s="95">
        <v>299.85229951109585</v>
      </c>
      <c r="J2559" s="95">
        <v>311.77323483952006</v>
      </c>
      <c r="K2559" s="95">
        <v>296.96854850005315</v>
      </c>
    </row>
    <row r="2560" spans="1:11">
      <c r="A2560" s="66" t="s">
        <v>176</v>
      </c>
      <c r="B2560" s="95" t="s">
        <v>989</v>
      </c>
      <c r="C2560" s="95" t="s">
        <v>989</v>
      </c>
      <c r="D2560" s="95" t="s">
        <v>989</v>
      </c>
      <c r="E2560" s="95" t="s">
        <v>989</v>
      </c>
      <c r="F2560" s="220" t="s">
        <v>989</v>
      </c>
      <c r="G2560" s="95" t="s">
        <v>989</v>
      </c>
      <c r="H2560" s="95" t="s">
        <v>989</v>
      </c>
      <c r="I2560" s="95" t="s">
        <v>989</v>
      </c>
      <c r="J2560" s="95" t="s">
        <v>989</v>
      </c>
      <c r="K2560" s="95" t="s">
        <v>989</v>
      </c>
    </row>
    <row r="2561" spans="1:11" ht="14.25">
      <c r="A2561" s="86" t="s">
        <v>1285</v>
      </c>
      <c r="B2561" s="214" t="s">
        <v>381</v>
      </c>
      <c r="C2561" s="214" t="s">
        <v>381</v>
      </c>
      <c r="D2561" s="214" t="s">
        <v>381</v>
      </c>
      <c r="E2561" s="214" t="s">
        <v>381</v>
      </c>
      <c r="F2561" s="226" t="s">
        <v>381</v>
      </c>
      <c r="G2561" s="213">
        <v>5077.8599420259452</v>
      </c>
      <c r="H2561" s="222">
        <v>5622.5090227687879</v>
      </c>
      <c r="I2561" s="222">
        <v>6568.8071491789515</v>
      </c>
      <c r="J2561" s="222">
        <v>7057.6441566592057</v>
      </c>
      <c r="K2561" s="222">
        <v>2862.2522879891653</v>
      </c>
    </row>
    <row r="2562" spans="1:11">
      <c r="A2562" s="62"/>
      <c r="B2562" s="92"/>
      <c r="C2562" s="92"/>
      <c r="D2562" s="92"/>
      <c r="E2562" s="92"/>
      <c r="F2562" s="92"/>
      <c r="G2562" s="92"/>
      <c r="H2562" s="92"/>
      <c r="I2562" s="92"/>
      <c r="J2562" s="92"/>
      <c r="K2562" s="93"/>
    </row>
    <row r="2563" spans="1:11">
      <c r="A2563" s="62"/>
      <c r="B2563" s="92"/>
      <c r="C2563" s="92"/>
      <c r="D2563" s="92"/>
      <c r="E2563" s="92"/>
      <c r="F2563" s="92"/>
      <c r="G2563" s="92"/>
      <c r="H2563" s="92"/>
      <c r="I2563" s="92"/>
      <c r="J2563" s="92"/>
      <c r="K2563" s="93"/>
    </row>
    <row r="2564" spans="1:11">
      <c r="A2564" s="62"/>
      <c r="B2564" s="92"/>
      <c r="C2564" s="92"/>
      <c r="D2564" s="92"/>
      <c r="E2564" s="92"/>
      <c r="F2564" s="92"/>
      <c r="G2564" s="92"/>
      <c r="H2564" s="92"/>
      <c r="I2564" s="92"/>
      <c r="J2564" s="92"/>
      <c r="K2564" s="93"/>
    </row>
    <row r="2565" spans="1:11">
      <c r="A2565" s="953" t="s">
        <v>672</v>
      </c>
      <c r="B2565" s="953"/>
      <c r="C2565" s="953"/>
      <c r="D2565" s="953"/>
      <c r="E2565" s="953"/>
      <c r="F2565" s="953"/>
      <c r="G2565" s="953"/>
      <c r="H2565" s="953"/>
      <c r="I2565" s="953"/>
      <c r="J2565" s="953"/>
      <c r="K2565" s="953"/>
    </row>
    <row r="2566" spans="1:11">
      <c r="A2566" s="62"/>
      <c r="B2566" s="92"/>
      <c r="C2566" s="92"/>
      <c r="D2566" s="92"/>
      <c r="E2566" s="92"/>
      <c r="F2566" s="92"/>
      <c r="G2566" s="92"/>
      <c r="H2566" s="92"/>
      <c r="I2566" s="92"/>
      <c r="J2566" s="92"/>
      <c r="K2566" s="93"/>
    </row>
    <row r="2567" spans="1:11" ht="27" customHeight="1">
      <c r="A2567" s="63"/>
      <c r="B2567" s="966" t="s">
        <v>1075</v>
      </c>
      <c r="C2567" s="966"/>
      <c r="D2567" s="966"/>
      <c r="E2567" s="966"/>
      <c r="F2567" s="967"/>
      <c r="G2567" s="966" t="s">
        <v>47</v>
      </c>
      <c r="H2567" s="966"/>
      <c r="I2567" s="966"/>
      <c r="J2567" s="966"/>
      <c r="K2567" s="966"/>
    </row>
    <row r="2568" spans="1:11" ht="15" customHeight="1">
      <c r="A2568" s="66"/>
      <c r="B2568" s="934" t="s">
        <v>145</v>
      </c>
      <c r="C2568" s="934"/>
      <c r="D2568" s="934"/>
      <c r="E2568" s="934"/>
      <c r="F2568" s="934"/>
      <c r="G2568" s="934"/>
      <c r="H2568" s="934"/>
      <c r="I2568" s="934"/>
      <c r="J2568" s="934"/>
      <c r="K2568" s="934"/>
    </row>
    <row r="2569" spans="1:11">
      <c r="A2569" s="67"/>
      <c r="B2569" s="231">
        <v>40544</v>
      </c>
      <c r="C2569" s="231">
        <v>40909</v>
      </c>
      <c r="D2569" s="231">
        <v>41275</v>
      </c>
      <c r="E2569" s="231">
        <v>41640</v>
      </c>
      <c r="F2569" s="232">
        <v>42005</v>
      </c>
      <c r="G2569" s="231">
        <v>40544</v>
      </c>
      <c r="H2569" s="231">
        <v>40909</v>
      </c>
      <c r="I2569" s="231">
        <v>41275</v>
      </c>
      <c r="J2569" s="231">
        <v>41640</v>
      </c>
      <c r="K2569" s="231">
        <v>42005</v>
      </c>
    </row>
    <row r="2570" spans="1:11">
      <c r="A2570" s="63" t="s">
        <v>33</v>
      </c>
      <c r="B2570" s="95" t="s">
        <v>989</v>
      </c>
      <c r="C2570" s="95" t="s">
        <v>989</v>
      </c>
      <c r="D2570" s="95" t="s">
        <v>989</v>
      </c>
      <c r="E2570" s="95" t="s">
        <v>989</v>
      </c>
      <c r="F2570" s="220" t="s">
        <v>989</v>
      </c>
      <c r="G2570" s="95" t="s">
        <v>381</v>
      </c>
      <c r="H2570" s="95" t="s">
        <v>381</v>
      </c>
      <c r="I2570" s="95" t="s">
        <v>381</v>
      </c>
      <c r="J2570" s="95" t="s">
        <v>381</v>
      </c>
      <c r="K2570" s="95" t="s">
        <v>381</v>
      </c>
    </row>
    <row r="2571" spans="1:11">
      <c r="A2571" s="66" t="s">
        <v>495</v>
      </c>
      <c r="B2571" s="95">
        <v>2.733205741758296</v>
      </c>
      <c r="C2571" s="95">
        <v>2.5938957885876226</v>
      </c>
      <c r="D2571" s="95">
        <v>2.7806489982378095</v>
      </c>
      <c r="E2571" s="95">
        <v>3.1386771686024808</v>
      </c>
      <c r="F2571" s="220">
        <v>2.3020741620279086</v>
      </c>
      <c r="G2571" s="95">
        <v>0.33637893733688967</v>
      </c>
      <c r="H2571" s="95">
        <v>0.25898385131554053</v>
      </c>
      <c r="I2571" s="95">
        <v>0.19110390201880167</v>
      </c>
      <c r="J2571" s="95">
        <v>0.14892155563458612</v>
      </c>
      <c r="K2571" s="95">
        <v>0.19628422293629832</v>
      </c>
    </row>
    <row r="2572" spans="1:11">
      <c r="A2572" s="66" t="s">
        <v>497</v>
      </c>
      <c r="B2572" s="95" t="s">
        <v>989</v>
      </c>
      <c r="C2572" s="95" t="s">
        <v>989</v>
      </c>
      <c r="D2572" s="95" t="s">
        <v>989</v>
      </c>
      <c r="E2572" s="95" t="s">
        <v>989</v>
      </c>
      <c r="F2572" s="220" t="s">
        <v>989</v>
      </c>
      <c r="G2572" s="95" t="s">
        <v>989</v>
      </c>
      <c r="H2572" s="95" t="s">
        <v>989</v>
      </c>
      <c r="I2572" s="95" t="s">
        <v>989</v>
      </c>
      <c r="J2572" s="95" t="s">
        <v>989</v>
      </c>
      <c r="K2572" s="95" t="s">
        <v>989</v>
      </c>
    </row>
    <row r="2573" spans="1:11">
      <c r="A2573" s="66" t="s">
        <v>496</v>
      </c>
      <c r="B2573" s="95" t="s">
        <v>989</v>
      </c>
      <c r="C2573" s="95" t="s">
        <v>989</v>
      </c>
      <c r="D2573" s="95" t="s">
        <v>989</v>
      </c>
      <c r="E2573" s="95" t="s">
        <v>989</v>
      </c>
      <c r="F2573" s="220" t="s">
        <v>989</v>
      </c>
      <c r="G2573" s="95" t="s">
        <v>989</v>
      </c>
      <c r="H2573" s="95" t="s">
        <v>989</v>
      </c>
      <c r="I2573" s="95" t="s">
        <v>989</v>
      </c>
      <c r="J2573" s="95" t="s">
        <v>989</v>
      </c>
      <c r="K2573" s="95" t="s">
        <v>989</v>
      </c>
    </row>
    <row r="2574" spans="1:11">
      <c r="A2574" s="66" t="s">
        <v>498</v>
      </c>
      <c r="B2574" s="95" t="s">
        <v>989</v>
      </c>
      <c r="C2574" s="95" t="s">
        <v>989</v>
      </c>
      <c r="D2574" s="95" t="s">
        <v>989</v>
      </c>
      <c r="E2574" s="95" t="s">
        <v>989</v>
      </c>
      <c r="F2574" s="220" t="s">
        <v>989</v>
      </c>
      <c r="G2574" s="95" t="s">
        <v>381</v>
      </c>
      <c r="H2574" s="95" t="s">
        <v>381</v>
      </c>
      <c r="I2574" s="95" t="s">
        <v>381</v>
      </c>
      <c r="J2574" s="95" t="s">
        <v>381</v>
      </c>
      <c r="K2574" s="95" t="s">
        <v>381</v>
      </c>
    </row>
    <row r="2575" spans="1:11">
      <c r="A2575" s="66" t="s">
        <v>158</v>
      </c>
      <c r="B2575" s="95">
        <v>7.8960285811649191</v>
      </c>
      <c r="C2575" s="95">
        <v>7.4885864502748989</v>
      </c>
      <c r="D2575" s="95">
        <v>7.9909897620680201</v>
      </c>
      <c r="E2575" s="95">
        <v>5.9220173030649468</v>
      </c>
      <c r="F2575" s="220">
        <v>6.6949731268019264</v>
      </c>
      <c r="G2575" s="95">
        <v>0.15053946730209944</v>
      </c>
      <c r="H2575" s="95">
        <v>0.1501962278673333</v>
      </c>
      <c r="I2575" s="95">
        <v>0.14839076070434415</v>
      </c>
      <c r="J2575" s="95">
        <v>0.13054477520282576</v>
      </c>
      <c r="K2575" s="95">
        <v>5.2099120293573817E-2</v>
      </c>
    </row>
    <row r="2576" spans="1:11">
      <c r="A2576" s="853" t="s">
        <v>159</v>
      </c>
      <c r="B2576" s="95">
        <v>12.508225326267782</v>
      </c>
      <c r="C2576" s="95">
        <v>10.939236291927505</v>
      </c>
      <c r="D2576" s="95">
        <v>11.498415345927233</v>
      </c>
      <c r="E2576" s="95">
        <v>10.243793054865133</v>
      </c>
      <c r="F2576" s="220">
        <v>9.3881166708853527</v>
      </c>
      <c r="G2576" s="95">
        <v>0.25722784408176297</v>
      </c>
      <c r="H2576" s="95">
        <v>0.23496246965055559</v>
      </c>
      <c r="I2576" s="95">
        <v>0.21241732540680722</v>
      </c>
      <c r="J2576" s="95">
        <v>0.39112367526807829</v>
      </c>
      <c r="K2576" s="95">
        <v>0.13971673934181572</v>
      </c>
    </row>
    <row r="2577" spans="1:11">
      <c r="A2577" s="66" t="s">
        <v>693</v>
      </c>
      <c r="B2577" s="95" t="s">
        <v>989</v>
      </c>
      <c r="C2577" s="95" t="s">
        <v>989</v>
      </c>
      <c r="D2577" s="95" t="s">
        <v>989</v>
      </c>
      <c r="E2577" s="95" t="s">
        <v>989</v>
      </c>
      <c r="F2577" s="220" t="s">
        <v>989</v>
      </c>
      <c r="G2577" s="95" t="s">
        <v>989</v>
      </c>
      <c r="H2577" s="95" t="s">
        <v>989</v>
      </c>
      <c r="I2577" s="95" t="s">
        <v>989</v>
      </c>
      <c r="J2577" s="95" t="s">
        <v>989</v>
      </c>
      <c r="K2577" s="95" t="s">
        <v>989</v>
      </c>
    </row>
    <row r="2578" spans="1:11">
      <c r="A2578" s="66" t="s">
        <v>924</v>
      </c>
      <c r="B2578" s="95">
        <v>1.5787906291500129</v>
      </c>
      <c r="C2578" s="95">
        <v>1.5786150428090646</v>
      </c>
      <c r="D2578" s="95">
        <v>1.7307116048023499</v>
      </c>
      <c r="E2578" s="95">
        <v>1.9845361917655577</v>
      </c>
      <c r="F2578" s="220">
        <v>2.108762383809005</v>
      </c>
      <c r="G2578" s="95" t="s">
        <v>381</v>
      </c>
      <c r="H2578" s="95" t="s">
        <v>381</v>
      </c>
      <c r="I2578" s="95" t="s">
        <v>381</v>
      </c>
      <c r="J2578" s="95" t="s">
        <v>381</v>
      </c>
      <c r="K2578" s="95" t="s">
        <v>989</v>
      </c>
    </row>
    <row r="2579" spans="1:11">
      <c r="A2579" s="66" t="s">
        <v>119</v>
      </c>
      <c r="B2579" s="95">
        <v>1.2277415476983604</v>
      </c>
      <c r="C2579" s="95">
        <v>1.2409998636106259</v>
      </c>
      <c r="D2579" s="95">
        <v>1.3888375778410571</v>
      </c>
      <c r="E2579" s="95">
        <v>5.0189633456355996E-3</v>
      </c>
      <c r="F2579" s="220">
        <v>0.14635830166748412</v>
      </c>
      <c r="G2579" s="95">
        <v>10.891165960499725</v>
      </c>
      <c r="H2579" s="95" t="s">
        <v>989</v>
      </c>
      <c r="I2579" s="95" t="s">
        <v>989</v>
      </c>
      <c r="J2579" s="95">
        <v>15.882376870811802</v>
      </c>
      <c r="K2579" s="95">
        <v>15.589376677612325</v>
      </c>
    </row>
    <row r="2580" spans="1:11">
      <c r="A2580" s="66" t="s">
        <v>4</v>
      </c>
      <c r="B2580" s="95" t="s">
        <v>989</v>
      </c>
      <c r="C2580" s="95" t="s">
        <v>989</v>
      </c>
      <c r="D2580" s="95" t="s">
        <v>989</v>
      </c>
      <c r="E2580" s="95" t="s">
        <v>989</v>
      </c>
      <c r="F2580" s="220" t="s">
        <v>989</v>
      </c>
      <c r="G2580" s="95" t="s">
        <v>989</v>
      </c>
      <c r="H2580" s="95" t="s">
        <v>989</v>
      </c>
      <c r="I2580" s="95" t="s">
        <v>989</v>
      </c>
      <c r="J2580" s="95" t="s">
        <v>989</v>
      </c>
      <c r="K2580" s="95" t="s">
        <v>989</v>
      </c>
    </row>
    <row r="2581" spans="1:11">
      <c r="A2581" s="66" t="s">
        <v>871</v>
      </c>
      <c r="B2581" s="95" t="s">
        <v>381</v>
      </c>
      <c r="C2581" s="95" t="s">
        <v>989</v>
      </c>
      <c r="D2581" s="95" t="s">
        <v>989</v>
      </c>
      <c r="E2581" s="95" t="s">
        <v>989</v>
      </c>
      <c r="F2581" s="220" t="s">
        <v>989</v>
      </c>
      <c r="G2581" s="95" t="s">
        <v>989</v>
      </c>
      <c r="H2581" s="95" t="s">
        <v>989</v>
      </c>
      <c r="I2581" s="95" t="s">
        <v>989</v>
      </c>
      <c r="J2581" s="95" t="s">
        <v>989</v>
      </c>
      <c r="K2581" s="95" t="s">
        <v>989</v>
      </c>
    </row>
    <row r="2582" spans="1:11">
      <c r="A2582" s="66" t="s">
        <v>872</v>
      </c>
      <c r="B2582" s="95">
        <v>0.99100077329812064</v>
      </c>
      <c r="C2582" s="95">
        <v>1.1187101036564531</v>
      </c>
      <c r="D2582" s="95">
        <v>1.0834589387115723</v>
      </c>
      <c r="E2582" s="95">
        <v>1.0935021769699886</v>
      </c>
      <c r="F2582" s="220">
        <v>1.191013182792986</v>
      </c>
      <c r="G2582" s="95" t="s">
        <v>381</v>
      </c>
      <c r="H2582" s="95" t="s">
        <v>381</v>
      </c>
      <c r="I2582" s="95" t="s">
        <v>381</v>
      </c>
      <c r="J2582" s="95" t="s">
        <v>381</v>
      </c>
      <c r="K2582" s="95" t="s">
        <v>381</v>
      </c>
    </row>
    <row r="2583" spans="1:11">
      <c r="A2583" s="66" t="s">
        <v>5</v>
      </c>
      <c r="B2583" s="95">
        <v>8.1784758773329251</v>
      </c>
      <c r="C2583" s="95">
        <v>6.9902413237294416</v>
      </c>
      <c r="D2583" s="95">
        <v>6.5204392219678136</v>
      </c>
      <c r="E2583" s="95">
        <v>7.0007296721334598</v>
      </c>
      <c r="F2583" s="220">
        <v>5.6986988620512102</v>
      </c>
      <c r="G2583" s="95">
        <v>0.62207425644422021</v>
      </c>
      <c r="H2583" s="95">
        <v>0.4691391631730995</v>
      </c>
      <c r="I2583" s="95">
        <v>0.39849623007145413</v>
      </c>
      <c r="J2583" s="95">
        <v>0.27769828693156295</v>
      </c>
      <c r="K2583" s="95">
        <v>5.2978378878591352E-2</v>
      </c>
    </row>
    <row r="2584" spans="1:11">
      <c r="A2584" s="66" t="s">
        <v>873</v>
      </c>
      <c r="B2584" s="95" t="s">
        <v>989</v>
      </c>
      <c r="C2584" s="95" t="s">
        <v>989</v>
      </c>
      <c r="D2584" s="95" t="s">
        <v>989</v>
      </c>
      <c r="E2584" s="95" t="s">
        <v>989</v>
      </c>
      <c r="F2584" s="220" t="s">
        <v>989</v>
      </c>
      <c r="G2584" s="95" t="s">
        <v>989</v>
      </c>
      <c r="H2584" s="95" t="s">
        <v>989</v>
      </c>
      <c r="I2584" s="95" t="s">
        <v>989</v>
      </c>
      <c r="J2584" s="95" t="s">
        <v>989</v>
      </c>
      <c r="K2584" s="95" t="s">
        <v>989</v>
      </c>
    </row>
    <row r="2585" spans="1:11">
      <c r="A2585" s="66" t="s">
        <v>874</v>
      </c>
      <c r="B2585" s="95">
        <v>0.78533333333333333</v>
      </c>
      <c r="C2585" s="95">
        <v>0.96826666666666672</v>
      </c>
      <c r="D2585" s="95">
        <v>1.1549333333333334</v>
      </c>
      <c r="E2585" s="95">
        <v>1.2930666666666668</v>
      </c>
      <c r="F2585" s="220">
        <v>1.4381333333333333</v>
      </c>
      <c r="G2585" s="95" t="s">
        <v>381</v>
      </c>
      <c r="H2585" s="95" t="s">
        <v>381</v>
      </c>
      <c r="I2585" s="95" t="s">
        <v>381</v>
      </c>
      <c r="J2585" s="95" t="s">
        <v>381</v>
      </c>
      <c r="K2585" s="95" t="s">
        <v>381</v>
      </c>
    </row>
    <row r="2586" spans="1:11">
      <c r="A2586" s="66" t="s">
        <v>6</v>
      </c>
      <c r="B2586" s="95" t="s">
        <v>989</v>
      </c>
      <c r="C2586" s="95" t="s">
        <v>989</v>
      </c>
      <c r="D2586" s="95" t="s">
        <v>989</v>
      </c>
      <c r="E2586" s="95" t="s">
        <v>989</v>
      </c>
      <c r="F2586" s="220" t="s">
        <v>989</v>
      </c>
      <c r="G2586" s="95" t="s">
        <v>989</v>
      </c>
      <c r="H2586" s="95" t="s">
        <v>989</v>
      </c>
      <c r="I2586" s="95" t="s">
        <v>989</v>
      </c>
      <c r="J2586" s="95" t="s">
        <v>989</v>
      </c>
      <c r="K2586" s="95" t="s">
        <v>989</v>
      </c>
    </row>
    <row r="2587" spans="1:11">
      <c r="A2587" s="66" t="s">
        <v>875</v>
      </c>
      <c r="B2587" s="95" t="s">
        <v>989</v>
      </c>
      <c r="C2587" s="95" t="s">
        <v>989</v>
      </c>
      <c r="D2587" s="95" t="s">
        <v>989</v>
      </c>
      <c r="E2587" s="95" t="s">
        <v>989</v>
      </c>
      <c r="F2587" s="220" t="s">
        <v>989</v>
      </c>
      <c r="G2587" s="95" t="s">
        <v>381</v>
      </c>
      <c r="H2587" s="95" t="s">
        <v>381</v>
      </c>
      <c r="I2587" s="95" t="s">
        <v>381</v>
      </c>
      <c r="J2587" s="95" t="s">
        <v>381</v>
      </c>
      <c r="K2587" s="95" t="s">
        <v>381</v>
      </c>
    </row>
    <row r="2588" spans="1:11">
      <c r="A2588" s="66" t="s">
        <v>7</v>
      </c>
      <c r="B2588" s="95">
        <v>1.2488547406382637</v>
      </c>
      <c r="C2588" s="95">
        <v>1.6245589115289298</v>
      </c>
      <c r="D2588" s="95">
        <v>1.212603637883146</v>
      </c>
      <c r="E2588" s="95">
        <v>1.6769593650814323</v>
      </c>
      <c r="F2588" s="220">
        <v>2.0805662382123828</v>
      </c>
      <c r="G2588" s="95" t="s">
        <v>381</v>
      </c>
      <c r="H2588" s="95" t="s">
        <v>381</v>
      </c>
      <c r="I2588" s="95" t="s">
        <v>381</v>
      </c>
      <c r="J2588" s="95" t="s">
        <v>381</v>
      </c>
      <c r="K2588" s="95" t="s">
        <v>989</v>
      </c>
    </row>
    <row r="2589" spans="1:11">
      <c r="A2589" s="66" t="s">
        <v>8</v>
      </c>
      <c r="B2589" s="95">
        <v>4.2739584412028506</v>
      </c>
      <c r="C2589" s="95">
        <v>4.5276266372592877</v>
      </c>
      <c r="D2589" s="95">
        <v>4.7989758801505733</v>
      </c>
      <c r="E2589" s="95">
        <v>4.8823352284141359</v>
      </c>
      <c r="F2589" s="220">
        <v>5.1202118708360347</v>
      </c>
      <c r="G2589" s="95">
        <v>5.6384676005314653E-2</v>
      </c>
      <c r="H2589" s="95">
        <v>1.0653239146492443E-2</v>
      </c>
      <c r="I2589" s="95">
        <v>1.0784215461012523E-2</v>
      </c>
      <c r="J2589" s="95" t="s">
        <v>989</v>
      </c>
      <c r="K2589" s="95">
        <v>2.0979367097543182</v>
      </c>
    </row>
    <row r="2590" spans="1:11">
      <c r="A2590" s="66" t="s">
        <v>876</v>
      </c>
      <c r="B2590" s="95">
        <v>0.5345982035928144</v>
      </c>
      <c r="C2590" s="95">
        <v>0.64097796373779636</v>
      </c>
      <c r="D2590" s="95">
        <v>0.66946036922105923</v>
      </c>
      <c r="E2590" s="95">
        <v>0.58181178298825353</v>
      </c>
      <c r="F2590" s="220">
        <v>0.55792132352941171</v>
      </c>
      <c r="G2590" s="95" t="s">
        <v>989</v>
      </c>
      <c r="H2590" s="95" t="s">
        <v>989</v>
      </c>
      <c r="I2590" s="95" t="s">
        <v>989</v>
      </c>
      <c r="J2590" s="95" t="s">
        <v>989</v>
      </c>
      <c r="K2590" s="95" t="s">
        <v>989</v>
      </c>
    </row>
    <row r="2591" spans="1:11">
      <c r="A2591" s="66" t="s">
        <v>9</v>
      </c>
      <c r="B2591" s="95">
        <v>0.2324306949428909</v>
      </c>
      <c r="C2591" s="95">
        <v>0.12989616334064188</v>
      </c>
      <c r="D2591" s="95">
        <v>0.12505113441219259</v>
      </c>
      <c r="E2591" s="95">
        <v>0.15641513593169767</v>
      </c>
      <c r="F2591" s="220">
        <v>6.4188597968238004E-2</v>
      </c>
      <c r="G2591" s="95" t="s">
        <v>989</v>
      </c>
      <c r="H2591" s="95" t="s">
        <v>989</v>
      </c>
      <c r="I2591" s="95" t="s">
        <v>989</v>
      </c>
      <c r="J2591" s="95" t="s">
        <v>989</v>
      </c>
      <c r="K2591" s="95" t="s">
        <v>989</v>
      </c>
    </row>
    <row r="2592" spans="1:11">
      <c r="A2592" s="66" t="s">
        <v>176</v>
      </c>
      <c r="B2592" s="95" t="s">
        <v>989</v>
      </c>
      <c r="C2592" s="95" t="s">
        <v>989</v>
      </c>
      <c r="D2592" s="95" t="s">
        <v>989</v>
      </c>
      <c r="E2592" s="95" t="s">
        <v>989</v>
      </c>
      <c r="F2592" s="220" t="s">
        <v>989</v>
      </c>
      <c r="G2592" s="95" t="s">
        <v>989</v>
      </c>
      <c r="H2592" s="95" t="s">
        <v>989</v>
      </c>
      <c r="I2592" s="95" t="s">
        <v>989</v>
      </c>
      <c r="J2592" s="95" t="s">
        <v>989</v>
      </c>
      <c r="K2592" s="95" t="s">
        <v>989</v>
      </c>
    </row>
    <row r="2593" spans="1:11">
      <c r="A2593" s="86" t="s">
        <v>1286</v>
      </c>
      <c r="B2593" s="214" t="s">
        <v>381</v>
      </c>
      <c r="C2593" s="214" t="s">
        <v>381</v>
      </c>
      <c r="D2593" s="214" t="s">
        <v>381</v>
      </c>
      <c r="E2593" s="214" t="s">
        <v>381</v>
      </c>
      <c r="F2593" s="226" t="s">
        <v>381</v>
      </c>
      <c r="G2593" s="213" t="s">
        <v>381</v>
      </c>
      <c r="H2593" s="222" t="s">
        <v>381</v>
      </c>
      <c r="I2593" s="222" t="s">
        <v>381</v>
      </c>
      <c r="J2593" s="213" t="s">
        <v>381</v>
      </c>
      <c r="K2593" s="213" t="s">
        <v>381</v>
      </c>
    </row>
    <row r="2594" spans="1:11" ht="14.25" customHeight="1">
      <c r="A2594" s="943" t="s">
        <v>836</v>
      </c>
      <c r="B2594" s="944"/>
      <c r="C2594" s="944"/>
      <c r="D2594" s="944"/>
      <c r="E2594" s="944"/>
      <c r="F2594" s="944"/>
      <c r="G2594" s="944"/>
      <c r="H2594" s="944"/>
      <c r="I2594" s="944"/>
      <c r="J2594" s="944"/>
      <c r="K2594" s="944"/>
    </row>
    <row r="2595" spans="1:11" ht="26.25" customHeight="1">
      <c r="A2595" s="941" t="s">
        <v>1099</v>
      </c>
      <c r="B2595" s="942"/>
      <c r="C2595" s="942"/>
      <c r="D2595" s="942"/>
      <c r="E2595" s="942"/>
      <c r="F2595" s="942"/>
      <c r="G2595" s="942"/>
      <c r="H2595" s="942"/>
      <c r="I2595" s="942"/>
      <c r="J2595" s="942"/>
      <c r="K2595" s="942"/>
    </row>
    <row r="2596" spans="1:11">
      <c r="A2596" s="62"/>
      <c r="B2596" s="92"/>
      <c r="C2596" s="92"/>
      <c r="D2596" s="92"/>
      <c r="E2596" s="92"/>
      <c r="F2596" s="92"/>
      <c r="G2596" s="92"/>
      <c r="H2596" s="92"/>
      <c r="I2596" s="92"/>
      <c r="J2596" s="92"/>
      <c r="K2596" s="93"/>
    </row>
    <row r="2597" spans="1:11">
      <c r="A2597" s="62"/>
      <c r="B2597" s="92"/>
      <c r="C2597" s="92"/>
      <c r="D2597" s="92"/>
      <c r="E2597" s="92"/>
      <c r="F2597" s="92"/>
      <c r="G2597" s="92"/>
      <c r="H2597" s="92"/>
      <c r="I2597" s="92"/>
      <c r="J2597" s="92"/>
      <c r="K2597" s="93"/>
    </row>
    <row r="2598" spans="1:11">
      <c r="A2598" s="62"/>
      <c r="B2598" s="92"/>
      <c r="C2598" s="92"/>
      <c r="D2598" s="92"/>
      <c r="E2598" s="92"/>
      <c r="F2598" s="92"/>
      <c r="G2598" s="92"/>
      <c r="H2598" s="92"/>
      <c r="I2598" s="92"/>
      <c r="J2598" s="92"/>
      <c r="K2598" s="93"/>
    </row>
    <row r="2599" spans="1:11">
      <c r="A2599" s="62"/>
      <c r="B2599" s="92"/>
      <c r="C2599" s="92"/>
      <c r="D2599" s="92"/>
      <c r="E2599" s="92"/>
      <c r="F2599" s="92"/>
      <c r="G2599" s="92"/>
      <c r="H2599" s="92"/>
      <c r="I2599" s="92"/>
      <c r="J2599" s="92"/>
      <c r="K2599" s="93"/>
    </row>
    <row r="2600" spans="1:11">
      <c r="A2600" s="953" t="s">
        <v>1036</v>
      </c>
      <c r="B2600" s="953"/>
      <c r="C2600" s="953"/>
      <c r="D2600" s="953"/>
      <c r="E2600" s="953"/>
      <c r="F2600" s="953"/>
      <c r="G2600" s="953"/>
      <c r="H2600" s="953"/>
      <c r="I2600" s="953"/>
      <c r="J2600" s="953"/>
      <c r="K2600" s="953"/>
    </row>
    <row r="2601" spans="1:11" ht="15">
      <c r="A2601" s="962" t="s">
        <v>981</v>
      </c>
      <c r="B2601" s="963"/>
      <c r="C2601" s="963"/>
      <c r="D2601" s="963"/>
      <c r="E2601" s="963"/>
      <c r="F2601" s="963"/>
      <c r="G2601" s="963"/>
      <c r="H2601" s="963"/>
      <c r="I2601" s="963"/>
      <c r="J2601" s="963"/>
      <c r="K2601" s="963"/>
    </row>
    <row r="2602" spans="1:11" ht="14.25">
      <c r="A2602" s="64" t="s">
        <v>458</v>
      </c>
      <c r="B2602" s="92"/>
      <c r="C2602" s="92"/>
      <c r="D2602" s="92"/>
      <c r="E2602" s="92"/>
      <c r="F2602" s="92"/>
      <c r="G2602" s="92"/>
      <c r="H2602" s="92"/>
      <c r="I2602" s="92"/>
      <c r="J2602" s="92"/>
      <c r="K2602" s="93"/>
    </row>
    <row r="2603" spans="1:11">
      <c r="A2603" s="62"/>
      <c r="B2603" s="253"/>
      <c r="C2603" s="253"/>
      <c r="D2603" s="253"/>
      <c r="E2603" s="253"/>
      <c r="F2603" s="253"/>
      <c r="G2603" s="253"/>
      <c r="H2603" s="253"/>
      <c r="I2603" s="253"/>
      <c r="J2603" s="253"/>
      <c r="K2603" s="253"/>
    </row>
    <row r="2604" spans="1:11" ht="15" customHeight="1">
      <c r="A2604" s="63"/>
      <c r="B2604" s="925" t="s">
        <v>1074</v>
      </c>
      <c r="C2604" s="925"/>
      <c r="D2604" s="925"/>
      <c r="E2604" s="925"/>
      <c r="F2604" s="925"/>
      <c r="G2604" s="925"/>
      <c r="H2604" s="925"/>
      <c r="I2604" s="925"/>
      <c r="J2604" s="925"/>
      <c r="K2604" s="925"/>
    </row>
    <row r="2605" spans="1:11" ht="15" customHeight="1">
      <c r="A2605" s="66"/>
      <c r="B2605" s="934" t="s">
        <v>144</v>
      </c>
      <c r="C2605" s="934"/>
      <c r="D2605" s="934"/>
      <c r="E2605" s="934"/>
      <c r="F2605" s="935"/>
      <c r="G2605" s="934" t="s">
        <v>145</v>
      </c>
      <c r="H2605" s="934"/>
      <c r="I2605" s="934"/>
      <c r="J2605" s="934"/>
      <c r="K2605" s="934"/>
    </row>
    <row r="2606" spans="1:11">
      <c r="A2606" s="67"/>
      <c r="B2606" s="231">
        <v>40544</v>
      </c>
      <c r="C2606" s="231">
        <v>40909</v>
      </c>
      <c r="D2606" s="231">
        <v>41275</v>
      </c>
      <c r="E2606" s="231">
        <v>41640</v>
      </c>
      <c r="F2606" s="232">
        <v>42005</v>
      </c>
      <c r="G2606" s="231">
        <v>40544</v>
      </c>
      <c r="H2606" s="231">
        <v>40909</v>
      </c>
      <c r="I2606" s="231">
        <v>41275</v>
      </c>
      <c r="J2606" s="231">
        <v>41640</v>
      </c>
      <c r="K2606" s="231">
        <v>42005</v>
      </c>
    </row>
    <row r="2607" spans="1:11">
      <c r="A2607" s="63" t="s">
        <v>33</v>
      </c>
      <c r="B2607" s="94" t="s">
        <v>989</v>
      </c>
      <c r="C2607" s="94" t="s">
        <v>989</v>
      </c>
      <c r="D2607" s="94" t="s">
        <v>989</v>
      </c>
      <c r="E2607" s="94" t="s">
        <v>989</v>
      </c>
      <c r="F2607" s="145" t="s">
        <v>989</v>
      </c>
      <c r="G2607" s="94" t="s">
        <v>989</v>
      </c>
      <c r="H2607" s="94" t="s">
        <v>989</v>
      </c>
      <c r="I2607" s="94" t="s">
        <v>989</v>
      </c>
      <c r="J2607" s="94" t="s">
        <v>989</v>
      </c>
      <c r="K2607" s="94" t="s">
        <v>989</v>
      </c>
    </row>
    <row r="2608" spans="1:11">
      <c r="A2608" s="66" t="s">
        <v>495</v>
      </c>
      <c r="B2608" s="94">
        <v>-5.0721418293056875</v>
      </c>
      <c r="C2608" s="94">
        <v>-5.1481246366009596</v>
      </c>
      <c r="D2608" s="94">
        <v>0.3901012334349474</v>
      </c>
      <c r="E2608" s="94">
        <v>-66.988458862933498</v>
      </c>
      <c r="F2608" s="145">
        <v>123.99263553981967</v>
      </c>
      <c r="G2608" s="94">
        <v>3.7559639827976277</v>
      </c>
      <c r="H2608" s="94">
        <v>1.1201727972343534</v>
      </c>
      <c r="I2608" s="94">
        <v>2.7021672021205756</v>
      </c>
      <c r="J2608" s="94">
        <v>-17.666713226394382</v>
      </c>
      <c r="K2608" s="94">
        <v>-6.3918760374597312</v>
      </c>
    </row>
    <row r="2609" spans="1:11">
      <c r="A2609" s="66" t="s">
        <v>497</v>
      </c>
      <c r="B2609" s="94" t="s">
        <v>989</v>
      </c>
      <c r="C2609" s="94" t="s">
        <v>989</v>
      </c>
      <c r="D2609" s="94" t="s">
        <v>989</v>
      </c>
      <c r="E2609" s="94" t="s">
        <v>989</v>
      </c>
      <c r="F2609" s="145" t="s">
        <v>989</v>
      </c>
      <c r="G2609" s="94">
        <v>7.5221409735299449</v>
      </c>
      <c r="H2609" s="94">
        <v>6.1209603066635365</v>
      </c>
      <c r="I2609" s="94">
        <v>6.4721367163319554</v>
      </c>
      <c r="J2609" s="94">
        <v>3.4096479451346529</v>
      </c>
      <c r="K2609" s="94">
        <v>-0.16502696267853834</v>
      </c>
    </row>
    <row r="2610" spans="1:11">
      <c r="A2610" s="66" t="s">
        <v>496</v>
      </c>
      <c r="B2610" s="94" t="s">
        <v>989</v>
      </c>
      <c r="C2610" s="94" t="s">
        <v>989</v>
      </c>
      <c r="D2610" s="94" t="s">
        <v>989</v>
      </c>
      <c r="E2610" s="94" t="s">
        <v>989</v>
      </c>
      <c r="F2610" s="145" t="s">
        <v>989</v>
      </c>
      <c r="G2610" s="97" t="s">
        <v>989</v>
      </c>
      <c r="H2610" s="97" t="s">
        <v>989</v>
      </c>
      <c r="I2610" s="97" t="s">
        <v>989</v>
      </c>
      <c r="J2610" s="97" t="s">
        <v>989</v>
      </c>
      <c r="K2610" s="97" t="s">
        <v>989</v>
      </c>
    </row>
    <row r="2611" spans="1:11">
      <c r="A2611" s="66" t="s">
        <v>498</v>
      </c>
      <c r="B2611" s="94" t="s">
        <v>989</v>
      </c>
      <c r="C2611" s="94" t="s">
        <v>989</v>
      </c>
      <c r="D2611" s="94" t="s">
        <v>989</v>
      </c>
      <c r="E2611" s="94" t="s">
        <v>989</v>
      </c>
      <c r="F2611" s="145" t="s">
        <v>989</v>
      </c>
      <c r="G2611" s="97">
        <v>27.57020901813776</v>
      </c>
      <c r="H2611" s="97">
        <v>20.44192142542758</v>
      </c>
      <c r="I2611" s="97">
        <v>23.586537028478194</v>
      </c>
      <c r="J2611" s="97">
        <v>10.557405457505297</v>
      </c>
      <c r="K2611" s="97" t="s">
        <v>989</v>
      </c>
    </row>
    <row r="2612" spans="1:11">
      <c r="A2612" s="66" t="s">
        <v>158</v>
      </c>
      <c r="B2612" s="97">
        <v>7.5226117329252551</v>
      </c>
      <c r="C2612" s="97">
        <v>-1.5807305224117663</v>
      </c>
      <c r="D2612" s="97">
        <v>1.5143815951152773</v>
      </c>
      <c r="E2612" s="97">
        <v>-7.5960464550343669</v>
      </c>
      <c r="F2612" s="145">
        <v>3.0321216965404574</v>
      </c>
      <c r="G2612" s="97">
        <v>1.3140361291841707</v>
      </c>
      <c r="H2612" s="97">
        <v>-1.1025672896234795</v>
      </c>
      <c r="I2612" s="97">
        <v>-0.7085365445169689</v>
      </c>
      <c r="J2612" s="97">
        <v>-1.2338201191604115</v>
      </c>
      <c r="K2612" s="97">
        <v>7.1279871597466737</v>
      </c>
    </row>
    <row r="2613" spans="1:11">
      <c r="A2613" s="853" t="s">
        <v>159</v>
      </c>
      <c r="B2613" s="97" t="s">
        <v>989</v>
      </c>
      <c r="C2613" s="97" t="s">
        <v>989</v>
      </c>
      <c r="D2613" s="97" t="s">
        <v>989</v>
      </c>
      <c r="E2613" s="97" t="s">
        <v>989</v>
      </c>
      <c r="F2613" s="102">
        <v>-21.445993172358481</v>
      </c>
      <c r="G2613" s="97">
        <v>3.020285417285673</v>
      </c>
      <c r="H2613" s="97">
        <v>0.62227585661200902</v>
      </c>
      <c r="I2613" s="97">
        <v>-0.74498477501805382</v>
      </c>
      <c r="J2613" s="97">
        <v>-2.5602716231595046</v>
      </c>
      <c r="K2613" s="97">
        <v>8.4824197693051495</v>
      </c>
    </row>
    <row r="2614" spans="1:11">
      <c r="A2614" s="66" t="s">
        <v>693</v>
      </c>
      <c r="B2614" s="97" t="s">
        <v>989</v>
      </c>
      <c r="C2614" s="97" t="s">
        <v>989</v>
      </c>
      <c r="D2614" s="97" t="s">
        <v>989</v>
      </c>
      <c r="E2614" s="97" t="s">
        <v>989</v>
      </c>
      <c r="F2614" s="102" t="s">
        <v>989</v>
      </c>
      <c r="G2614" s="97" t="s">
        <v>989</v>
      </c>
      <c r="H2614" s="97" t="s">
        <v>989</v>
      </c>
      <c r="I2614" s="97" t="s">
        <v>989</v>
      </c>
      <c r="J2614" s="97" t="s">
        <v>989</v>
      </c>
      <c r="K2614" s="97" t="s">
        <v>989</v>
      </c>
    </row>
    <row r="2615" spans="1:11">
      <c r="A2615" s="66" t="s">
        <v>924</v>
      </c>
      <c r="B2615" s="97">
        <v>38.011804065513168</v>
      </c>
      <c r="C2615" s="97">
        <v>2.3964733630713608</v>
      </c>
      <c r="D2615" s="97">
        <v>-31.962303779693158</v>
      </c>
      <c r="E2615" s="97">
        <v>-4.43419759454674</v>
      </c>
      <c r="F2615" s="102">
        <v>-12.504418520658056</v>
      </c>
      <c r="G2615" s="97">
        <v>12.053336498834577</v>
      </c>
      <c r="H2615" s="97">
        <v>9.3065581351933435</v>
      </c>
      <c r="I2615" s="97">
        <v>8.2312915155192901</v>
      </c>
      <c r="J2615" s="97">
        <v>2.825821390705463</v>
      </c>
      <c r="K2615" s="97">
        <v>6.5650243538248221</v>
      </c>
    </row>
    <row r="2616" spans="1:11">
      <c r="A2616" s="66" t="s">
        <v>119</v>
      </c>
      <c r="B2616" s="97">
        <v>9.2578667077001455</v>
      </c>
      <c r="C2616" s="97">
        <v>84.858839017362556</v>
      </c>
      <c r="D2616" s="97">
        <v>85.896361792643944</v>
      </c>
      <c r="E2616" s="97">
        <v>-99.804140990924864</v>
      </c>
      <c r="F2616" s="102" t="s">
        <v>989</v>
      </c>
      <c r="G2616" s="97">
        <v>-2.1197497747087901</v>
      </c>
      <c r="H2616" s="97">
        <v>6.6022029940306926</v>
      </c>
      <c r="I2616" s="97">
        <v>5.8521163279409372</v>
      </c>
      <c r="J2616" s="97">
        <v>21.786726775296739</v>
      </c>
      <c r="K2616" s="97" t="s">
        <v>989</v>
      </c>
    </row>
    <row r="2617" spans="1:11">
      <c r="A2617" s="66" t="s">
        <v>4</v>
      </c>
      <c r="B2617" s="97" t="s">
        <v>989</v>
      </c>
      <c r="C2617" s="97" t="s">
        <v>989</v>
      </c>
      <c r="D2617" s="97" t="s">
        <v>989</v>
      </c>
      <c r="E2617" s="97" t="s">
        <v>989</v>
      </c>
      <c r="F2617" s="102" t="s">
        <v>989</v>
      </c>
      <c r="G2617" s="97" t="s">
        <v>989</v>
      </c>
      <c r="H2617" s="97" t="s">
        <v>989</v>
      </c>
      <c r="I2617" s="97" t="s">
        <v>989</v>
      </c>
      <c r="J2617" s="97" t="s">
        <v>989</v>
      </c>
      <c r="K2617" s="97" t="s">
        <v>989</v>
      </c>
    </row>
    <row r="2618" spans="1:11">
      <c r="A2618" s="66" t="s">
        <v>871</v>
      </c>
      <c r="B2618" s="97" t="s">
        <v>989</v>
      </c>
      <c r="C2618" s="97" t="s">
        <v>989</v>
      </c>
      <c r="D2618" s="97" t="s">
        <v>989</v>
      </c>
      <c r="E2618" s="97" t="s">
        <v>989</v>
      </c>
      <c r="F2618" s="102" t="s">
        <v>989</v>
      </c>
      <c r="G2618" s="97" t="s">
        <v>989</v>
      </c>
      <c r="H2618" s="97" t="s">
        <v>989</v>
      </c>
      <c r="I2618" s="97" t="s">
        <v>989</v>
      </c>
      <c r="J2618" s="97" t="s">
        <v>989</v>
      </c>
      <c r="K2618" s="97" t="s">
        <v>989</v>
      </c>
    </row>
    <row r="2619" spans="1:11">
      <c r="A2619" s="66" t="s">
        <v>872</v>
      </c>
      <c r="B2619" s="97">
        <v>-0.47888796337101081</v>
      </c>
      <c r="C2619" s="97">
        <v>9.4800130829603813</v>
      </c>
      <c r="D2619" s="97">
        <v>-2.8247680846227197</v>
      </c>
      <c r="E2619" s="97">
        <v>-1.1243167346666749</v>
      </c>
      <c r="F2619" s="102">
        <v>7.6330003018408199</v>
      </c>
      <c r="G2619" s="97">
        <v>5.0242291600194999</v>
      </c>
      <c r="H2619" s="97">
        <v>2.5208943563088004</v>
      </c>
      <c r="I2619" s="97">
        <v>3.0362718683779155</v>
      </c>
      <c r="J2619" s="97">
        <v>6.9516830031324472</v>
      </c>
      <c r="K2619" s="97">
        <v>2.7287224182108938</v>
      </c>
    </row>
    <row r="2620" spans="1:11">
      <c r="A2620" s="66" t="s">
        <v>5</v>
      </c>
      <c r="B2620" s="94">
        <v>13.194626016850419</v>
      </c>
      <c r="C2620" s="94">
        <v>-1.239146440473704</v>
      </c>
      <c r="D2620" s="94">
        <v>-6.2778880427655448</v>
      </c>
      <c r="E2620" s="94">
        <v>-42.876532281982257</v>
      </c>
      <c r="F2620" s="145">
        <v>39.535343922734299</v>
      </c>
      <c r="G2620" s="94">
        <v>-2.634874017346811</v>
      </c>
      <c r="H2620" s="94">
        <v>-7.8196604779198537</v>
      </c>
      <c r="I2620" s="94">
        <v>-6.7152484118593421</v>
      </c>
      <c r="J2620" s="94">
        <v>-0.42581455438084337</v>
      </c>
      <c r="K2620" s="94">
        <v>-0.96958949933527716</v>
      </c>
    </row>
    <row r="2621" spans="1:11">
      <c r="A2621" s="66" t="s">
        <v>873</v>
      </c>
      <c r="B2621" s="94">
        <v>13.577150914087399</v>
      </c>
      <c r="C2621" s="94">
        <v>25.89478842641968</v>
      </c>
      <c r="D2621" s="94">
        <v>-19.224331687190631</v>
      </c>
      <c r="E2621" s="94">
        <v>-16.999617555972335</v>
      </c>
      <c r="F2621" s="145">
        <v>-1.8800027549156328</v>
      </c>
      <c r="G2621" s="94">
        <v>20.577026371122088</v>
      </c>
      <c r="H2621" s="94">
        <v>18.900876580322091</v>
      </c>
      <c r="I2621" s="94">
        <v>14.068900656706518</v>
      </c>
      <c r="J2621" s="94">
        <v>1.5315911797419091</v>
      </c>
      <c r="K2621" s="94">
        <v>-5.0252657243940906</v>
      </c>
    </row>
    <row r="2622" spans="1:11">
      <c r="A2622" s="66" t="s">
        <v>874</v>
      </c>
      <c r="B2622" s="94">
        <v>25.99302015888323</v>
      </c>
      <c r="C2622" s="94">
        <v>15.112755157383507</v>
      </c>
      <c r="D2622" s="94">
        <v>-3.1958379784466695</v>
      </c>
      <c r="E2622" s="94">
        <v>4.4106002924244381</v>
      </c>
      <c r="F2622" s="145">
        <v>-3.1451270147448196</v>
      </c>
      <c r="G2622" s="94">
        <v>18.985965783744962</v>
      </c>
      <c r="H2622" s="94">
        <v>5.086655166005194</v>
      </c>
      <c r="I2622" s="94">
        <v>1.5762529053416685</v>
      </c>
      <c r="J2622" s="94">
        <v>6.7717265121034709</v>
      </c>
      <c r="K2622" s="94">
        <v>5.9682882834269035</v>
      </c>
    </row>
    <row r="2623" spans="1:11">
      <c r="A2623" s="66" t="s">
        <v>6</v>
      </c>
      <c r="B2623" s="94" t="s">
        <v>989</v>
      </c>
      <c r="C2623" s="94" t="s">
        <v>989</v>
      </c>
      <c r="D2623" s="94" t="s">
        <v>989</v>
      </c>
      <c r="E2623" s="94" t="s">
        <v>989</v>
      </c>
      <c r="F2623" s="145" t="s">
        <v>989</v>
      </c>
      <c r="G2623" s="94">
        <v>-11.201878737954573</v>
      </c>
      <c r="H2623" s="94">
        <v>7.1777650182441199</v>
      </c>
      <c r="I2623" s="94">
        <v>6.3260441510023968</v>
      </c>
      <c r="J2623" s="94">
        <v>0.35706095009040428</v>
      </c>
      <c r="K2623" s="94">
        <v>1.3963172046402184</v>
      </c>
    </row>
    <row r="2624" spans="1:11">
      <c r="A2624" s="66" t="s">
        <v>875</v>
      </c>
      <c r="B2624" s="94" t="s">
        <v>989</v>
      </c>
      <c r="C2624" s="94" t="s">
        <v>989</v>
      </c>
      <c r="D2624" s="94" t="s">
        <v>989</v>
      </c>
      <c r="E2624" s="94" t="s">
        <v>989</v>
      </c>
      <c r="F2624" s="145" t="s">
        <v>989</v>
      </c>
      <c r="G2624" s="94">
        <v>7.7238767109192752</v>
      </c>
      <c r="H2624" s="94">
        <v>-24.079924234713936</v>
      </c>
      <c r="I2624" s="94">
        <v>37.104608648114976</v>
      </c>
      <c r="J2624" s="94">
        <v>3.2384927073076941</v>
      </c>
      <c r="K2624" s="94">
        <v>4.8062315426082636</v>
      </c>
    </row>
    <row r="2625" spans="1:11">
      <c r="A2625" s="66" t="s">
        <v>7</v>
      </c>
      <c r="B2625" s="94">
        <v>43.609067089221433</v>
      </c>
      <c r="C2625" s="94">
        <v>-32.145954564952227</v>
      </c>
      <c r="D2625" s="94">
        <v>89.783232328760889</v>
      </c>
      <c r="E2625" s="94">
        <v>-0.20596570159808758</v>
      </c>
      <c r="F2625" s="145">
        <v>-71.263939064112549</v>
      </c>
      <c r="G2625" s="94">
        <v>-6.2924478514694187</v>
      </c>
      <c r="H2625" s="94">
        <v>-11.485825807314443</v>
      </c>
      <c r="I2625" s="94">
        <v>16.645493345161434</v>
      </c>
      <c r="J2625" s="94">
        <v>-5.3968586331974322</v>
      </c>
      <c r="K2625" s="94">
        <v>-23.993170570131049</v>
      </c>
    </row>
    <row r="2626" spans="1:11">
      <c r="A2626" s="66" t="s">
        <v>8</v>
      </c>
      <c r="B2626" s="94">
        <v>-18.659540896670414</v>
      </c>
      <c r="C2626" s="94">
        <v>-1.6627114408785504</v>
      </c>
      <c r="D2626" s="94">
        <v>-0.583968669822299</v>
      </c>
      <c r="E2626" s="94">
        <v>1.3230906250738528E-2</v>
      </c>
      <c r="F2626" s="145">
        <v>-4.5533388614497294</v>
      </c>
      <c r="G2626" s="94">
        <v>3.1014070387050063</v>
      </c>
      <c r="H2626" s="94">
        <v>1.2398087899591959</v>
      </c>
      <c r="I2626" s="94">
        <v>1.790268242492421</v>
      </c>
      <c r="J2626" s="94">
        <v>1.1060657579015531</v>
      </c>
      <c r="K2626" s="94">
        <v>11.110736758310935</v>
      </c>
    </row>
    <row r="2627" spans="1:11">
      <c r="A2627" s="66" t="s">
        <v>876</v>
      </c>
      <c r="B2627" s="94">
        <v>10.123046359661725</v>
      </c>
      <c r="C2627" s="94">
        <v>12.628103722394112</v>
      </c>
      <c r="D2627" s="94">
        <v>10.818005935083196</v>
      </c>
      <c r="E2627" s="94">
        <v>29.519866415707298</v>
      </c>
      <c r="F2627" s="145">
        <v>-2.8747592107657316</v>
      </c>
      <c r="G2627" s="94">
        <v>5.8364180457205261</v>
      </c>
      <c r="H2627" s="94">
        <v>13.619604780687954</v>
      </c>
      <c r="I2627" s="94">
        <v>8.1753582061707242</v>
      </c>
      <c r="J2627" s="94">
        <v>5.743911515702016</v>
      </c>
      <c r="K2627" s="94">
        <v>6.2854290340456531</v>
      </c>
    </row>
    <row r="2628" spans="1:11">
      <c r="A2628" s="66" t="s">
        <v>9</v>
      </c>
      <c r="B2628" s="94" t="s">
        <v>989</v>
      </c>
      <c r="C2628" s="94" t="s">
        <v>989</v>
      </c>
      <c r="D2628" s="94" t="s">
        <v>989</v>
      </c>
      <c r="E2628" s="94" t="s">
        <v>989</v>
      </c>
      <c r="F2628" s="145" t="s">
        <v>989</v>
      </c>
      <c r="G2628" s="94">
        <v>-1.4211302526957348</v>
      </c>
      <c r="H2628" s="94">
        <v>-1.5611801128643688</v>
      </c>
      <c r="I2628" s="94">
        <v>-3.3998859186774921</v>
      </c>
      <c r="J2628" s="94">
        <v>-2.719030957476154</v>
      </c>
      <c r="K2628" s="94">
        <v>2.5654324589931887</v>
      </c>
    </row>
    <row r="2629" spans="1:11">
      <c r="A2629" s="66" t="s">
        <v>176</v>
      </c>
      <c r="B2629" s="94" t="s">
        <v>989</v>
      </c>
      <c r="C2629" s="94" t="s">
        <v>989</v>
      </c>
      <c r="D2629" s="94" t="s">
        <v>989</v>
      </c>
      <c r="E2629" s="94" t="s">
        <v>989</v>
      </c>
      <c r="F2629" s="145" t="s">
        <v>989</v>
      </c>
      <c r="G2629" s="94" t="s">
        <v>989</v>
      </c>
      <c r="H2629" s="94" t="s">
        <v>989</v>
      </c>
      <c r="I2629" s="94" t="s">
        <v>989</v>
      </c>
      <c r="J2629" s="94" t="s">
        <v>989</v>
      </c>
      <c r="K2629" s="94" t="s">
        <v>989</v>
      </c>
    </row>
    <row r="2630" spans="1:11" ht="14.25">
      <c r="A2630" s="86" t="s">
        <v>1285</v>
      </c>
      <c r="B2630" s="214" t="s">
        <v>381</v>
      </c>
      <c r="C2630" s="214" t="s">
        <v>381</v>
      </c>
      <c r="D2630" s="214" t="s">
        <v>381</v>
      </c>
      <c r="E2630" s="214" t="s">
        <v>381</v>
      </c>
      <c r="F2630" s="226" t="s">
        <v>381</v>
      </c>
      <c r="G2630" s="212">
        <v>19.303502598778511</v>
      </c>
      <c r="H2630" s="214">
        <v>7.8660710499102837</v>
      </c>
      <c r="I2630" s="214">
        <v>14.166223684626345</v>
      </c>
      <c r="J2630" s="212">
        <v>4.8225422952161034</v>
      </c>
      <c r="K2630" s="212">
        <v>-13.655775248443758</v>
      </c>
    </row>
    <row r="2631" spans="1:11">
      <c r="A2631" s="62"/>
      <c r="B2631" s="92"/>
      <c r="C2631" s="92"/>
      <c r="D2631" s="92"/>
      <c r="E2631" s="92"/>
      <c r="F2631" s="92"/>
      <c r="G2631" s="92"/>
      <c r="H2631" s="92"/>
      <c r="I2631" s="92"/>
      <c r="J2631" s="92"/>
      <c r="K2631" s="93"/>
    </row>
    <row r="2632" spans="1:11">
      <c r="A2632" s="62"/>
      <c r="B2632" s="92"/>
      <c r="C2632" s="92"/>
      <c r="D2632" s="92"/>
      <c r="E2632" s="92"/>
      <c r="F2632" s="92"/>
      <c r="G2632" s="92"/>
      <c r="H2632" s="92"/>
      <c r="I2632" s="92"/>
      <c r="J2632" s="92"/>
      <c r="K2632" s="93"/>
    </row>
    <row r="2633" spans="1:11">
      <c r="A2633" s="62"/>
      <c r="B2633" s="92"/>
      <c r="C2633" s="92"/>
      <c r="D2633" s="92"/>
      <c r="E2633" s="92"/>
      <c r="F2633" s="92"/>
      <c r="G2633" s="92"/>
      <c r="H2633" s="92"/>
      <c r="I2633" s="92"/>
      <c r="J2633" s="92"/>
      <c r="K2633" s="93"/>
    </row>
    <row r="2634" spans="1:11" ht="12.75" customHeight="1">
      <c r="A2634" s="953" t="s">
        <v>638</v>
      </c>
      <c r="B2634" s="953"/>
      <c r="C2634" s="953"/>
      <c r="D2634" s="953"/>
      <c r="E2634" s="953"/>
      <c r="F2634" s="953"/>
      <c r="G2634" s="953"/>
      <c r="H2634" s="953"/>
      <c r="I2634" s="953"/>
      <c r="J2634" s="953"/>
      <c r="K2634" s="953"/>
    </row>
    <row r="2635" spans="1:11">
      <c r="A2635" s="62"/>
      <c r="B2635" s="92"/>
      <c r="C2635" s="92"/>
      <c r="D2635" s="92"/>
      <c r="E2635" s="92"/>
      <c r="F2635" s="92"/>
      <c r="G2635" s="92"/>
      <c r="H2635" s="92"/>
      <c r="I2635" s="92"/>
      <c r="J2635" s="92"/>
      <c r="K2635" s="93"/>
    </row>
    <row r="2636" spans="1:11" ht="27" customHeight="1">
      <c r="A2636" s="63"/>
      <c r="B2636" s="966" t="s">
        <v>1075</v>
      </c>
      <c r="C2636" s="966"/>
      <c r="D2636" s="966"/>
      <c r="E2636" s="966"/>
      <c r="F2636" s="967"/>
      <c r="G2636" s="966" t="s">
        <v>47</v>
      </c>
      <c r="H2636" s="966"/>
      <c r="I2636" s="966"/>
      <c r="J2636" s="966"/>
      <c r="K2636" s="966"/>
    </row>
    <row r="2637" spans="1:11" ht="15" customHeight="1">
      <c r="A2637" s="66"/>
      <c r="B2637" s="934" t="s">
        <v>145</v>
      </c>
      <c r="C2637" s="934"/>
      <c r="D2637" s="934"/>
      <c r="E2637" s="934"/>
      <c r="F2637" s="934"/>
      <c r="G2637" s="934"/>
      <c r="H2637" s="934"/>
      <c r="I2637" s="934"/>
      <c r="J2637" s="934"/>
      <c r="K2637" s="934"/>
    </row>
    <row r="2638" spans="1:11">
      <c r="A2638" s="67"/>
      <c r="B2638" s="231">
        <v>40544</v>
      </c>
      <c r="C2638" s="231">
        <v>40909</v>
      </c>
      <c r="D2638" s="231">
        <v>41275</v>
      </c>
      <c r="E2638" s="231">
        <v>41640</v>
      </c>
      <c r="F2638" s="232">
        <v>42005</v>
      </c>
      <c r="G2638" s="231">
        <v>40544</v>
      </c>
      <c r="H2638" s="231">
        <v>40909</v>
      </c>
      <c r="I2638" s="231">
        <v>41275</v>
      </c>
      <c r="J2638" s="231">
        <v>41640</v>
      </c>
      <c r="K2638" s="231">
        <v>42005</v>
      </c>
    </row>
    <row r="2639" spans="1:11">
      <c r="A2639" s="63" t="s">
        <v>33</v>
      </c>
      <c r="B2639" s="94" t="s">
        <v>989</v>
      </c>
      <c r="C2639" s="94" t="s">
        <v>989</v>
      </c>
      <c r="D2639" s="94" t="s">
        <v>989</v>
      </c>
      <c r="E2639" s="94" t="s">
        <v>989</v>
      </c>
      <c r="F2639" s="145" t="s">
        <v>989</v>
      </c>
      <c r="G2639" s="94" t="s">
        <v>381</v>
      </c>
      <c r="H2639" s="94" t="s">
        <v>381</v>
      </c>
      <c r="I2639" s="94" t="s">
        <v>381</v>
      </c>
      <c r="J2639" s="94" t="s">
        <v>381</v>
      </c>
      <c r="K2639" s="94" t="s">
        <v>381</v>
      </c>
    </row>
    <row r="2640" spans="1:11">
      <c r="A2640" s="66" t="s">
        <v>495</v>
      </c>
      <c r="B2640" s="94">
        <v>-6.4872625629690539</v>
      </c>
      <c r="C2640" s="94">
        <v>0.14350672821621391</v>
      </c>
      <c r="D2640" s="94">
        <v>2.3962554901354016</v>
      </c>
      <c r="E2640" s="94">
        <v>12.430190925089191</v>
      </c>
      <c r="F2640" s="145">
        <v>-12.801441329919417</v>
      </c>
      <c r="G2640" s="94">
        <v>-13.792215029437639</v>
      </c>
      <c r="H2640" s="94">
        <v>-18.756900076011274</v>
      </c>
      <c r="I2640" s="94">
        <v>-29.516526591119952</v>
      </c>
      <c r="J2640" s="94">
        <v>-22.380564367403899</v>
      </c>
      <c r="K2640" s="94">
        <v>56.69836787403797</v>
      </c>
    </row>
    <row r="2641" spans="1:11">
      <c r="A2641" s="66" t="s">
        <v>497</v>
      </c>
      <c r="B2641" s="94" t="s">
        <v>989</v>
      </c>
      <c r="C2641" s="94" t="s">
        <v>989</v>
      </c>
      <c r="D2641" s="94" t="s">
        <v>989</v>
      </c>
      <c r="E2641" s="94" t="s">
        <v>989</v>
      </c>
      <c r="F2641" s="145" t="s">
        <v>989</v>
      </c>
      <c r="G2641" s="94" t="s">
        <v>989</v>
      </c>
      <c r="H2641" s="94" t="s">
        <v>989</v>
      </c>
      <c r="I2641" s="94" t="s">
        <v>989</v>
      </c>
      <c r="J2641" s="94" t="s">
        <v>989</v>
      </c>
      <c r="K2641" s="94" t="s">
        <v>989</v>
      </c>
    </row>
    <row r="2642" spans="1:11">
      <c r="A2642" s="66" t="s">
        <v>496</v>
      </c>
      <c r="B2642" s="94" t="s">
        <v>989</v>
      </c>
      <c r="C2642" s="94" t="s">
        <v>989</v>
      </c>
      <c r="D2642" s="94" t="s">
        <v>989</v>
      </c>
      <c r="E2642" s="94" t="s">
        <v>989</v>
      </c>
      <c r="F2642" s="145" t="s">
        <v>989</v>
      </c>
      <c r="G2642" s="94" t="s">
        <v>989</v>
      </c>
      <c r="H2642" s="94" t="s">
        <v>989</v>
      </c>
      <c r="I2642" s="94" t="s">
        <v>989</v>
      </c>
      <c r="J2642" s="94" t="s">
        <v>989</v>
      </c>
      <c r="K2642" s="94" t="s">
        <v>989</v>
      </c>
    </row>
    <row r="2643" spans="1:11">
      <c r="A2643" s="66" t="s">
        <v>498</v>
      </c>
      <c r="B2643" s="94" t="s">
        <v>989</v>
      </c>
      <c r="C2643" s="94" t="s">
        <v>989</v>
      </c>
      <c r="D2643" s="94" t="s">
        <v>989</v>
      </c>
      <c r="E2643" s="94" t="s">
        <v>989</v>
      </c>
      <c r="F2643" s="145" t="s">
        <v>989</v>
      </c>
      <c r="G2643" s="94" t="s">
        <v>989</v>
      </c>
      <c r="H2643" s="94" t="s">
        <v>989</v>
      </c>
      <c r="I2643" s="94" t="s">
        <v>989</v>
      </c>
      <c r="J2643" s="94" t="s">
        <v>989</v>
      </c>
      <c r="K2643" s="94" t="s">
        <v>989</v>
      </c>
    </row>
    <row r="2644" spans="1:11">
      <c r="A2644" s="66" t="s">
        <v>158</v>
      </c>
      <c r="B2644" s="97">
        <v>3.4782714382218138</v>
      </c>
      <c r="C2644" s="97">
        <v>0.47559974196074162</v>
      </c>
      <c r="D2644" s="97">
        <v>2.1881588094160298</v>
      </c>
      <c r="E2644" s="97">
        <v>-26.272224010615918</v>
      </c>
      <c r="F2644" s="145">
        <v>35.120761353302576</v>
      </c>
      <c r="G2644" s="97">
        <v>7.6248302863535011</v>
      </c>
      <c r="H2644" s="97">
        <v>5.700762889866029</v>
      </c>
      <c r="I2644" s="97">
        <v>-5.3876818903430435</v>
      </c>
      <c r="J2644" s="97">
        <v>-12.478516711592935</v>
      </c>
      <c r="K2644" s="97">
        <v>-52.30050150267558</v>
      </c>
    </row>
    <row r="2645" spans="1:11">
      <c r="A2645" s="853" t="s">
        <v>159</v>
      </c>
      <c r="B2645" s="97">
        <v>1.9606396412266136</v>
      </c>
      <c r="C2645" s="97">
        <v>-7.2575963738117588</v>
      </c>
      <c r="D2645" s="97">
        <v>5.6285911584175174E-2</v>
      </c>
      <c r="E2645" s="97">
        <v>-11.519729803884292</v>
      </c>
      <c r="F2645" s="102">
        <v>9.4857763694401687</v>
      </c>
      <c r="G2645" s="97">
        <v>-12.795841558033228</v>
      </c>
      <c r="H2645" s="97">
        <v>-3.1348487927435054</v>
      </c>
      <c r="I2645" s="97">
        <v>-13.943272521395411</v>
      </c>
      <c r="J2645" s="97">
        <v>82.872248623164225</v>
      </c>
      <c r="K2645" s="97">
        <v>-57.324918725103188</v>
      </c>
    </row>
    <row r="2646" spans="1:11">
      <c r="A2646" s="66" t="s">
        <v>693</v>
      </c>
      <c r="B2646" s="97" t="s">
        <v>989</v>
      </c>
      <c r="C2646" s="97" t="s">
        <v>989</v>
      </c>
      <c r="D2646" s="97" t="s">
        <v>989</v>
      </c>
      <c r="E2646" s="97" t="s">
        <v>989</v>
      </c>
      <c r="F2646" s="102" t="s">
        <v>989</v>
      </c>
      <c r="G2646" s="97" t="s">
        <v>989</v>
      </c>
      <c r="H2646" s="97" t="s">
        <v>989</v>
      </c>
      <c r="I2646" s="97" t="s">
        <v>989</v>
      </c>
      <c r="J2646" s="97" t="s">
        <v>989</v>
      </c>
      <c r="K2646" s="97" t="s">
        <v>989</v>
      </c>
    </row>
    <row r="2647" spans="1:11">
      <c r="A2647" s="66" t="s">
        <v>924</v>
      </c>
      <c r="B2647" s="97">
        <v>1.8140834489709601</v>
      </c>
      <c r="C2647" s="97">
        <v>5.2801596069887324</v>
      </c>
      <c r="D2647" s="97">
        <v>9.9546644979080945</v>
      </c>
      <c r="E2647" s="97">
        <v>7.5782534407228264</v>
      </c>
      <c r="F2647" s="102">
        <v>4.9709405662101025</v>
      </c>
      <c r="G2647" s="97" t="s">
        <v>989</v>
      </c>
      <c r="H2647" s="97" t="s">
        <v>989</v>
      </c>
      <c r="I2647" s="97" t="s">
        <v>989</v>
      </c>
      <c r="J2647" s="97" t="s">
        <v>989</v>
      </c>
      <c r="K2647" s="97" t="s">
        <v>989</v>
      </c>
    </row>
    <row r="2648" spans="1:11">
      <c r="A2648" s="66" t="s">
        <v>119</v>
      </c>
      <c r="B2648" s="97">
        <v>6.7609319520310018</v>
      </c>
      <c r="C2648" s="97">
        <v>5.9495625371016825</v>
      </c>
      <c r="D2648" s="97">
        <v>6.9018695432461419</v>
      </c>
      <c r="E2648" s="97">
        <v>-99.639127408543374</v>
      </c>
      <c r="F2648" s="102">
        <v>3384.5927083070874</v>
      </c>
      <c r="G2648" s="97">
        <v>30.080256367059999</v>
      </c>
      <c r="H2648" s="97" t="s">
        <v>989</v>
      </c>
      <c r="I2648" s="97" t="s">
        <v>989</v>
      </c>
      <c r="J2648" s="97" t="s">
        <v>989</v>
      </c>
      <c r="K2648" s="97">
        <v>17.290257522751883</v>
      </c>
    </row>
    <row r="2649" spans="1:11">
      <c r="A2649" s="66" t="s">
        <v>4</v>
      </c>
      <c r="B2649" s="97" t="s">
        <v>989</v>
      </c>
      <c r="C2649" s="97" t="s">
        <v>989</v>
      </c>
      <c r="D2649" s="97" t="s">
        <v>989</v>
      </c>
      <c r="E2649" s="97" t="s">
        <v>989</v>
      </c>
      <c r="F2649" s="102" t="s">
        <v>989</v>
      </c>
      <c r="G2649" s="97" t="s">
        <v>989</v>
      </c>
      <c r="H2649" s="97" t="s">
        <v>989</v>
      </c>
      <c r="I2649" s="97" t="s">
        <v>989</v>
      </c>
      <c r="J2649" s="97" t="s">
        <v>989</v>
      </c>
      <c r="K2649" s="97" t="s">
        <v>989</v>
      </c>
    </row>
    <row r="2650" spans="1:11">
      <c r="A2650" s="66" t="s">
        <v>871</v>
      </c>
      <c r="B2650" s="97" t="s">
        <v>989</v>
      </c>
      <c r="C2650" s="97" t="s">
        <v>989</v>
      </c>
      <c r="D2650" s="97" t="s">
        <v>989</v>
      </c>
      <c r="E2650" s="97" t="s">
        <v>989</v>
      </c>
      <c r="F2650" s="102" t="s">
        <v>989</v>
      </c>
      <c r="G2650" s="97" t="s">
        <v>989</v>
      </c>
      <c r="H2650" s="97" t="s">
        <v>989</v>
      </c>
      <c r="I2650" s="97" t="s">
        <v>989</v>
      </c>
      <c r="J2650" s="97" t="s">
        <v>989</v>
      </c>
      <c r="K2650" s="97" t="s">
        <v>989</v>
      </c>
    </row>
    <row r="2651" spans="1:11">
      <c r="A2651" s="66" t="s">
        <v>872</v>
      </c>
      <c r="B2651" s="97">
        <v>12.06195762053046</v>
      </c>
      <c r="C2651" s="97">
        <v>14.897610175853849</v>
      </c>
      <c r="D2651" s="97">
        <v>-9.5443449697965033</v>
      </c>
      <c r="E2651" s="97">
        <v>1.0619567894738724</v>
      </c>
      <c r="F2651" s="102">
        <v>26.406009730148263</v>
      </c>
      <c r="G2651" s="97" t="s">
        <v>989</v>
      </c>
      <c r="H2651" s="97" t="s">
        <v>989</v>
      </c>
      <c r="I2651" s="97" t="s">
        <v>989</v>
      </c>
      <c r="J2651" s="97" t="s">
        <v>989</v>
      </c>
      <c r="K2651" s="97" t="s">
        <v>989</v>
      </c>
    </row>
    <row r="2652" spans="1:11">
      <c r="A2652" s="66" t="s">
        <v>5</v>
      </c>
      <c r="B2652" s="94">
        <v>-8.2296626571327298</v>
      </c>
      <c r="C2652" s="94">
        <v>-9.9835019395182698</v>
      </c>
      <c r="D2652" s="94">
        <v>-12.042077701352728</v>
      </c>
      <c r="E2652" s="94">
        <v>7.1255742342566597</v>
      </c>
      <c r="F2652" s="145">
        <v>-2.8301235393313973</v>
      </c>
      <c r="G2652" s="94">
        <v>-12.398196896265912</v>
      </c>
      <c r="H2652" s="94">
        <v>-20.574166492872248</v>
      </c>
      <c r="I2652" s="94">
        <v>-19.903634742430864</v>
      </c>
      <c r="J2652" s="94">
        <v>-30.469446028579263</v>
      </c>
      <c r="K2652" s="94">
        <v>-77.226765677859362</v>
      </c>
    </row>
    <row r="2653" spans="1:11">
      <c r="A2653" s="66" t="s">
        <v>873</v>
      </c>
      <c r="B2653" s="94" t="s">
        <v>989</v>
      </c>
      <c r="C2653" s="94" t="s">
        <v>989</v>
      </c>
      <c r="D2653" s="94" t="s">
        <v>989</v>
      </c>
      <c r="E2653" s="94" t="s">
        <v>989</v>
      </c>
      <c r="F2653" s="145" t="s">
        <v>989</v>
      </c>
      <c r="G2653" s="94" t="s">
        <v>989</v>
      </c>
      <c r="H2653" s="94" t="s">
        <v>989</v>
      </c>
      <c r="I2653" s="94" t="s">
        <v>989</v>
      </c>
      <c r="J2653" s="94" t="s">
        <v>989</v>
      </c>
      <c r="K2653" s="94" t="s">
        <v>989</v>
      </c>
    </row>
    <row r="2654" spans="1:11">
      <c r="A2654" s="66" t="s">
        <v>874</v>
      </c>
      <c r="B2654" s="94">
        <v>34.14845793045145</v>
      </c>
      <c r="C2654" s="94">
        <v>19.818968091723743</v>
      </c>
      <c r="D2654" s="94">
        <v>15.244865403523367</v>
      </c>
      <c r="E2654" s="94">
        <v>9.0168318481129717</v>
      </c>
      <c r="F2654" s="145">
        <v>8.8246653636495189</v>
      </c>
      <c r="G2654" s="94" t="s">
        <v>989</v>
      </c>
      <c r="H2654" s="94" t="s">
        <v>989</v>
      </c>
      <c r="I2654" s="94" t="s">
        <v>989</v>
      </c>
      <c r="J2654" s="94" t="s">
        <v>989</v>
      </c>
      <c r="K2654" s="94" t="s">
        <v>989</v>
      </c>
    </row>
    <row r="2655" spans="1:11">
      <c r="A2655" s="66" t="s">
        <v>6</v>
      </c>
      <c r="B2655" s="94" t="s">
        <v>989</v>
      </c>
      <c r="C2655" s="94" t="s">
        <v>989</v>
      </c>
      <c r="D2655" s="94" t="s">
        <v>989</v>
      </c>
      <c r="E2655" s="94" t="s">
        <v>989</v>
      </c>
      <c r="F2655" s="145" t="s">
        <v>989</v>
      </c>
      <c r="G2655" s="94" t="s">
        <v>989</v>
      </c>
      <c r="H2655" s="94" t="s">
        <v>989</v>
      </c>
      <c r="I2655" s="94" t="s">
        <v>989</v>
      </c>
      <c r="J2655" s="94" t="s">
        <v>989</v>
      </c>
      <c r="K2655" s="94" t="s">
        <v>989</v>
      </c>
    </row>
    <row r="2656" spans="1:11">
      <c r="A2656" s="66" t="s">
        <v>875</v>
      </c>
      <c r="B2656" s="94" t="s">
        <v>989</v>
      </c>
      <c r="C2656" s="94" t="s">
        <v>989</v>
      </c>
      <c r="D2656" s="94" t="s">
        <v>989</v>
      </c>
      <c r="E2656" s="94" t="s">
        <v>989</v>
      </c>
      <c r="F2656" s="145" t="s">
        <v>989</v>
      </c>
      <c r="G2656" s="94" t="s">
        <v>989</v>
      </c>
      <c r="H2656" s="94" t="s">
        <v>989</v>
      </c>
      <c r="I2656" s="94" t="s">
        <v>989</v>
      </c>
      <c r="J2656" s="94" t="s">
        <v>989</v>
      </c>
      <c r="K2656" s="94" t="s">
        <v>989</v>
      </c>
    </row>
    <row r="2657" spans="1:11">
      <c r="A2657" s="66" t="s">
        <v>7</v>
      </c>
      <c r="B2657" s="94">
        <v>-8.1433009337174678</v>
      </c>
      <c r="C2657" s="94">
        <v>34.498852762953149</v>
      </c>
      <c r="D2657" s="94">
        <v>-28.563711852598427</v>
      </c>
      <c r="E2657" s="94">
        <v>45.396118325899494</v>
      </c>
      <c r="F2657" s="145">
        <v>51.405822817309364</v>
      </c>
      <c r="G2657" s="94" t="s">
        <v>989</v>
      </c>
      <c r="H2657" s="94" t="s">
        <v>989</v>
      </c>
      <c r="I2657" s="94" t="s">
        <v>989</v>
      </c>
      <c r="J2657" s="94" t="s">
        <v>989</v>
      </c>
      <c r="K2657" s="94" t="s">
        <v>989</v>
      </c>
    </row>
    <row r="2658" spans="1:11">
      <c r="A2658" s="66" t="s">
        <v>8</v>
      </c>
      <c r="B2658" s="94">
        <v>-0.49339354388525658</v>
      </c>
      <c r="C2658" s="94">
        <v>12.919229501133644</v>
      </c>
      <c r="D2658" s="94">
        <v>4.9339040368336917</v>
      </c>
      <c r="E2658" s="94">
        <v>0.46272857324511918</v>
      </c>
      <c r="F2658" s="145">
        <v>11.56705269167395</v>
      </c>
      <c r="G2658" s="94">
        <v>-28.736316522194493</v>
      </c>
      <c r="H2658" s="94">
        <v>-79.860523303091924</v>
      </c>
      <c r="I2658" s="94">
        <v>0.21777351832430458</v>
      </c>
      <c r="J2658" s="94" t="s">
        <v>989</v>
      </c>
      <c r="K2658" s="94" t="s">
        <v>989</v>
      </c>
    </row>
    <row r="2659" spans="1:11">
      <c r="A2659" s="66" t="s">
        <v>876</v>
      </c>
      <c r="B2659" s="94">
        <v>26.166048736196835</v>
      </c>
      <c r="C2659" s="94">
        <v>21.226449980047679</v>
      </c>
      <c r="D2659" s="94">
        <v>3.1499391444168356</v>
      </c>
      <c r="E2659" s="94">
        <v>-7.5455902927798686</v>
      </c>
      <c r="F2659" s="145">
        <v>9.5627875630149184</v>
      </c>
      <c r="G2659" s="94" t="s">
        <v>989</v>
      </c>
      <c r="H2659" s="94" t="s">
        <v>989</v>
      </c>
      <c r="I2659" s="94" t="s">
        <v>989</v>
      </c>
      <c r="J2659" s="94" t="s">
        <v>989</v>
      </c>
      <c r="K2659" s="94" t="s">
        <v>989</v>
      </c>
    </row>
    <row r="2660" spans="1:11">
      <c r="A2660" s="66" t="s">
        <v>9</v>
      </c>
      <c r="B2660" s="94">
        <v>-28.080442829327048</v>
      </c>
      <c r="C2660" s="94">
        <v>-44.989034333158827</v>
      </c>
      <c r="D2660" s="94">
        <v>-4.881969046405632</v>
      </c>
      <c r="E2660" s="94">
        <v>17.027407253022119</v>
      </c>
      <c r="F2660" s="145">
        <v>-55.811577105416667</v>
      </c>
      <c r="G2660" s="94" t="s">
        <v>989</v>
      </c>
      <c r="H2660" s="94" t="s">
        <v>989</v>
      </c>
      <c r="I2660" s="94" t="s">
        <v>989</v>
      </c>
      <c r="J2660" s="94" t="s">
        <v>989</v>
      </c>
      <c r="K2660" s="94" t="s">
        <v>989</v>
      </c>
    </row>
    <row r="2661" spans="1:11">
      <c r="A2661" s="66" t="s">
        <v>176</v>
      </c>
      <c r="B2661" s="94" t="s">
        <v>989</v>
      </c>
      <c r="C2661" s="94" t="s">
        <v>989</v>
      </c>
      <c r="D2661" s="94" t="s">
        <v>989</v>
      </c>
      <c r="E2661" s="94" t="s">
        <v>989</v>
      </c>
      <c r="F2661" s="145" t="s">
        <v>989</v>
      </c>
      <c r="G2661" s="94" t="s">
        <v>989</v>
      </c>
      <c r="H2661" s="94" t="s">
        <v>989</v>
      </c>
      <c r="I2661" s="94" t="s">
        <v>989</v>
      </c>
      <c r="J2661" s="94" t="s">
        <v>989</v>
      </c>
      <c r="K2661" s="94" t="s">
        <v>989</v>
      </c>
    </row>
    <row r="2662" spans="1:11">
      <c r="A2662" s="86" t="s">
        <v>1286</v>
      </c>
      <c r="B2662" s="214">
        <v>8.4184617282425478</v>
      </c>
      <c r="C2662" s="214">
        <v>-5.5631858880080927</v>
      </c>
      <c r="D2662" s="214">
        <v>2.7933473665043209</v>
      </c>
      <c r="E2662" s="214">
        <v>-7.2657735287359486</v>
      </c>
      <c r="F2662" s="765">
        <v>-3.1276467254683809</v>
      </c>
      <c r="G2662" s="214">
        <v>33.423824764994322</v>
      </c>
      <c r="H2662" s="214">
        <v>-20.994597374625656</v>
      </c>
      <c r="I2662" s="214">
        <v>-14.479709641883403</v>
      </c>
      <c r="J2662" s="214">
        <v>-0.22305417017183515</v>
      </c>
      <c r="K2662" s="214">
        <v>-4.7544765283849273</v>
      </c>
    </row>
    <row r="2663" spans="1:11" ht="14.25" customHeight="1">
      <c r="A2663" s="943" t="s">
        <v>836</v>
      </c>
      <c r="B2663" s="944"/>
      <c r="C2663" s="944"/>
      <c r="D2663" s="944"/>
      <c r="E2663" s="944"/>
      <c r="F2663" s="944"/>
      <c r="G2663" s="944"/>
      <c r="H2663" s="944"/>
      <c r="I2663" s="944"/>
      <c r="J2663" s="944"/>
      <c r="K2663" s="944"/>
    </row>
    <row r="2664" spans="1:11" ht="27" customHeight="1">
      <c r="A2664" s="941" t="s">
        <v>1297</v>
      </c>
      <c r="B2664" s="941"/>
      <c r="C2664" s="941"/>
      <c r="D2664" s="941"/>
      <c r="E2664" s="941"/>
      <c r="F2664" s="941"/>
      <c r="G2664" s="941"/>
      <c r="H2664" s="941"/>
      <c r="I2664" s="941"/>
      <c r="J2664" s="941"/>
      <c r="K2664" s="941"/>
    </row>
    <row r="2665" spans="1:11">
      <c r="A2665" s="99"/>
      <c r="B2665" s="92"/>
      <c r="C2665" s="92"/>
      <c r="D2665" s="92"/>
      <c r="E2665" s="92"/>
      <c r="F2665" s="92"/>
      <c r="G2665" s="92"/>
      <c r="H2665" s="92"/>
      <c r="I2665" s="92"/>
      <c r="J2665" s="92"/>
      <c r="K2665" s="93"/>
    </row>
    <row r="2666" spans="1:11">
      <c r="A2666" s="99"/>
      <c r="B2666" s="92"/>
      <c r="C2666" s="92"/>
      <c r="D2666" s="92"/>
      <c r="E2666" s="92"/>
      <c r="F2666" s="92"/>
      <c r="G2666" s="92"/>
      <c r="H2666" s="92"/>
      <c r="I2666" s="92"/>
      <c r="J2666" s="92"/>
      <c r="K2666" s="93"/>
    </row>
    <row r="2667" spans="1:11">
      <c r="A2667" s="99"/>
      <c r="B2667" s="92"/>
      <c r="C2667" s="92"/>
      <c r="D2667" s="92"/>
      <c r="E2667" s="92"/>
      <c r="F2667" s="92"/>
      <c r="G2667" s="92"/>
      <c r="H2667" s="92"/>
      <c r="I2667" s="92"/>
      <c r="J2667" s="92"/>
      <c r="K2667" s="93"/>
    </row>
    <row r="2668" spans="1:11">
      <c r="A2668" s="62"/>
      <c r="B2668" s="92"/>
      <c r="C2668" s="92"/>
      <c r="D2668" s="92"/>
      <c r="E2668" s="92"/>
      <c r="F2668" s="92"/>
      <c r="G2668" s="92"/>
      <c r="H2668" s="92"/>
      <c r="I2668" s="92"/>
      <c r="J2668" s="92"/>
      <c r="K2668" s="93"/>
    </row>
    <row r="2669" spans="1:11">
      <c r="A2669" s="953" t="s">
        <v>639</v>
      </c>
      <c r="B2669" s="953"/>
      <c r="C2669" s="953"/>
      <c r="D2669" s="953"/>
      <c r="E2669" s="953"/>
      <c r="F2669" s="953"/>
      <c r="G2669" s="953"/>
      <c r="H2669" s="953"/>
      <c r="I2669" s="953"/>
      <c r="J2669" s="953"/>
      <c r="K2669" s="953"/>
    </row>
    <row r="2670" spans="1:11" ht="15">
      <c r="A2670" s="962" t="s">
        <v>823</v>
      </c>
      <c r="B2670" s="962"/>
      <c r="C2670" s="962"/>
      <c r="D2670" s="962"/>
      <c r="E2670" s="962"/>
      <c r="F2670" s="962"/>
      <c r="G2670" s="962"/>
      <c r="H2670" s="962"/>
      <c r="I2670" s="962"/>
      <c r="J2670" s="962"/>
      <c r="K2670" s="962"/>
    </row>
    <row r="2671" spans="1:11">
      <c r="A2671" s="64" t="s">
        <v>154</v>
      </c>
      <c r="B2671" s="92"/>
      <c r="C2671" s="92"/>
      <c r="D2671" s="92"/>
      <c r="E2671" s="92"/>
      <c r="F2671" s="92"/>
      <c r="G2671" s="92"/>
      <c r="H2671" s="92"/>
      <c r="I2671" s="92"/>
      <c r="J2671" s="92"/>
      <c r="K2671" s="93"/>
    </row>
    <row r="2672" spans="1:11">
      <c r="A2672" s="62"/>
      <c r="B2672" s="93"/>
      <c r="C2672" s="93"/>
      <c r="D2672" s="93"/>
      <c r="E2672" s="93"/>
      <c r="F2672" s="93"/>
      <c r="G2672" s="92"/>
      <c r="H2672" s="92"/>
      <c r="I2672" s="92"/>
      <c r="J2672" s="92"/>
      <c r="K2672" s="93"/>
    </row>
    <row r="2673" spans="1:11" ht="15" customHeight="1">
      <c r="A2673" s="63"/>
      <c r="B2673" s="925" t="s">
        <v>854</v>
      </c>
      <c r="C2673" s="925"/>
      <c r="D2673" s="925"/>
      <c r="E2673" s="925"/>
      <c r="F2673" s="925"/>
      <c r="G2673" s="925"/>
      <c r="H2673" s="925"/>
      <c r="I2673" s="925"/>
      <c r="J2673" s="925"/>
      <c r="K2673" s="925"/>
    </row>
    <row r="2674" spans="1:11" ht="15" customHeight="1">
      <c r="A2674" s="66"/>
      <c r="B2674" s="934" t="s">
        <v>144</v>
      </c>
      <c r="C2674" s="934"/>
      <c r="D2674" s="934"/>
      <c r="E2674" s="934"/>
      <c r="F2674" s="935"/>
      <c r="G2674" s="934" t="s">
        <v>145</v>
      </c>
      <c r="H2674" s="934"/>
      <c r="I2674" s="934"/>
      <c r="J2674" s="934"/>
      <c r="K2674" s="934"/>
    </row>
    <row r="2675" spans="1:11">
      <c r="A2675" s="67"/>
      <c r="B2675" s="231">
        <v>40544</v>
      </c>
      <c r="C2675" s="231">
        <v>40909</v>
      </c>
      <c r="D2675" s="231">
        <v>41275</v>
      </c>
      <c r="E2675" s="231">
        <v>41640</v>
      </c>
      <c r="F2675" s="232">
        <v>42005</v>
      </c>
      <c r="G2675" s="231">
        <v>40544</v>
      </c>
      <c r="H2675" s="231">
        <v>40909</v>
      </c>
      <c r="I2675" s="231">
        <v>41275</v>
      </c>
      <c r="J2675" s="231">
        <v>41640</v>
      </c>
      <c r="K2675" s="231">
        <v>42005</v>
      </c>
    </row>
    <row r="2676" spans="1:11">
      <c r="A2676" s="63" t="s">
        <v>33</v>
      </c>
      <c r="B2676" s="95" t="s">
        <v>989</v>
      </c>
      <c r="C2676" s="95" t="s">
        <v>989</v>
      </c>
      <c r="D2676" s="95" t="s">
        <v>989</v>
      </c>
      <c r="E2676" s="95" t="s">
        <v>989</v>
      </c>
      <c r="F2676" s="220" t="s">
        <v>989</v>
      </c>
      <c r="G2676" s="95" t="s">
        <v>989</v>
      </c>
      <c r="H2676" s="95" t="s">
        <v>989</v>
      </c>
      <c r="I2676" s="95" t="s">
        <v>989</v>
      </c>
      <c r="J2676" s="95" t="s">
        <v>989</v>
      </c>
      <c r="K2676" s="95" t="s">
        <v>989</v>
      </c>
    </row>
    <row r="2677" spans="1:11">
      <c r="A2677" s="66" t="s">
        <v>495</v>
      </c>
      <c r="B2677" s="95">
        <v>56.06</v>
      </c>
      <c r="C2677" s="95">
        <v>59.41</v>
      </c>
      <c r="D2677" s="95">
        <v>70.010999999999996</v>
      </c>
      <c r="E2677" s="95">
        <v>57.942</v>
      </c>
      <c r="F2677" s="220">
        <v>65.414000000000001</v>
      </c>
      <c r="G2677" s="95">
        <v>1048.5</v>
      </c>
      <c r="H2677" s="95">
        <v>1118.6279999999999</v>
      </c>
      <c r="I2677" s="95">
        <v>1205.7370000000001</v>
      </c>
      <c r="J2677" s="95">
        <v>1281.4839999999999</v>
      </c>
      <c r="K2677" s="95">
        <v>1397.047</v>
      </c>
    </row>
    <row r="2678" spans="1:11">
      <c r="A2678" s="66" t="s">
        <v>497</v>
      </c>
      <c r="B2678" s="95" t="s">
        <v>989</v>
      </c>
      <c r="C2678" s="95" t="s">
        <v>989</v>
      </c>
      <c r="D2678" s="95" t="s">
        <v>989</v>
      </c>
      <c r="E2678" s="95" t="s">
        <v>989</v>
      </c>
      <c r="F2678" s="220" t="s">
        <v>989</v>
      </c>
      <c r="G2678" s="95">
        <v>7344.0330000000004</v>
      </c>
      <c r="H2678" s="95">
        <v>8601.3490000000002</v>
      </c>
      <c r="I2678" s="95">
        <v>9928.2309999999998</v>
      </c>
      <c r="J2678" s="95">
        <v>10993.632</v>
      </c>
      <c r="K2678" s="95">
        <v>12025.554</v>
      </c>
    </row>
    <row r="2679" spans="1:11">
      <c r="A2679" s="66" t="s">
        <v>496</v>
      </c>
      <c r="B2679" s="95" t="s">
        <v>989</v>
      </c>
      <c r="C2679" s="95" t="s">
        <v>989</v>
      </c>
      <c r="D2679" s="95" t="s">
        <v>989</v>
      </c>
      <c r="E2679" s="95" t="s">
        <v>989</v>
      </c>
      <c r="F2679" s="220" t="s">
        <v>989</v>
      </c>
      <c r="G2679" s="95" t="s">
        <v>989</v>
      </c>
      <c r="H2679" s="95" t="s">
        <v>989</v>
      </c>
      <c r="I2679" s="95" t="s">
        <v>989</v>
      </c>
      <c r="J2679" s="95" t="s">
        <v>989</v>
      </c>
      <c r="K2679" s="95" t="s">
        <v>989</v>
      </c>
    </row>
    <row r="2680" spans="1:11">
      <c r="A2680" s="66" t="s">
        <v>498</v>
      </c>
      <c r="B2680" s="95" t="s">
        <v>989</v>
      </c>
      <c r="C2680" s="95" t="s">
        <v>989</v>
      </c>
      <c r="D2680" s="95" t="s">
        <v>989</v>
      </c>
      <c r="E2680" s="95" t="s">
        <v>989</v>
      </c>
      <c r="F2680" s="220" t="s">
        <v>989</v>
      </c>
      <c r="G2680" s="95">
        <v>6413.009</v>
      </c>
      <c r="H2680" s="95">
        <v>9009.0679999999993</v>
      </c>
      <c r="I2680" s="95">
        <v>12970.954</v>
      </c>
      <c r="J2680" s="95">
        <v>19754.400000000001</v>
      </c>
      <c r="K2680" s="95" t="s">
        <v>989</v>
      </c>
    </row>
    <row r="2681" spans="1:11">
      <c r="A2681" s="66" t="s">
        <v>158</v>
      </c>
      <c r="B2681" s="95">
        <v>281.459</v>
      </c>
      <c r="C2681" s="95">
        <v>347.02600000000001</v>
      </c>
      <c r="D2681" s="95">
        <v>405.11099999999999</v>
      </c>
      <c r="E2681" s="95">
        <v>353.72699999999998</v>
      </c>
      <c r="F2681" s="220">
        <v>362.19299999999998</v>
      </c>
      <c r="G2681" s="95">
        <v>7624.7860000000001</v>
      </c>
      <c r="H2681" s="95">
        <v>8152.674</v>
      </c>
      <c r="I2681" s="95">
        <v>8578.4830000000002</v>
      </c>
      <c r="J2681" s="95">
        <v>8249.8070000000007</v>
      </c>
      <c r="K2681" s="95">
        <v>8777.7729999999992</v>
      </c>
    </row>
    <row r="2682" spans="1:11">
      <c r="A2682" s="853" t="s">
        <v>159</v>
      </c>
      <c r="B2682" s="95" t="s">
        <v>381</v>
      </c>
      <c r="C2682" s="95" t="s">
        <v>381</v>
      </c>
      <c r="D2682" s="95" t="s">
        <v>381</v>
      </c>
      <c r="E2682" s="95">
        <v>170.87100000000001</v>
      </c>
      <c r="F2682" s="220">
        <v>145.77199999999999</v>
      </c>
      <c r="G2682" s="95">
        <v>2714.85</v>
      </c>
      <c r="H2682" s="95">
        <v>2907.25</v>
      </c>
      <c r="I2682" s="95">
        <v>3254.8710000000001</v>
      </c>
      <c r="J2682" s="95">
        <v>3165.192</v>
      </c>
      <c r="K2682" s="95">
        <v>3187.6689999999999</v>
      </c>
    </row>
    <row r="2683" spans="1:11">
      <c r="A2683" s="66" t="s">
        <v>693</v>
      </c>
      <c r="B2683" s="95" t="s">
        <v>989</v>
      </c>
      <c r="C2683" s="95" t="s">
        <v>989</v>
      </c>
      <c r="D2683" s="95" t="s">
        <v>989</v>
      </c>
      <c r="E2683" s="95" t="s">
        <v>989</v>
      </c>
      <c r="F2683" s="220" t="s">
        <v>989</v>
      </c>
      <c r="G2683" s="95" t="s">
        <v>989</v>
      </c>
      <c r="H2683" s="95" t="s">
        <v>989</v>
      </c>
      <c r="I2683" s="95" t="s">
        <v>989</v>
      </c>
      <c r="J2683" s="95" t="s">
        <v>989</v>
      </c>
      <c r="K2683" s="95" t="s">
        <v>989</v>
      </c>
    </row>
    <row r="2684" spans="1:11">
      <c r="A2684" s="66" t="s">
        <v>924</v>
      </c>
      <c r="B2684" s="95">
        <v>18.5</v>
      </c>
      <c r="C2684" s="95">
        <v>15.3</v>
      </c>
      <c r="D2684" s="95">
        <v>16.100000000000001</v>
      </c>
      <c r="E2684" s="95">
        <v>18.2</v>
      </c>
      <c r="F2684" s="220">
        <v>23.02</v>
      </c>
      <c r="G2684" s="95">
        <v>629</v>
      </c>
      <c r="H2684" s="95">
        <v>850.3</v>
      </c>
      <c r="I2684" s="95">
        <v>1075</v>
      </c>
      <c r="J2684" s="95">
        <v>1405</v>
      </c>
      <c r="K2684" s="95">
        <v>1936.27</v>
      </c>
    </row>
    <row r="2685" spans="1:11">
      <c r="A2685" s="66" t="s">
        <v>119</v>
      </c>
      <c r="B2685" s="95">
        <v>92.108000000000004</v>
      </c>
      <c r="C2685" s="95">
        <v>96.19</v>
      </c>
      <c r="D2685" s="95">
        <v>112.95</v>
      </c>
      <c r="E2685" s="95">
        <v>78.349999999999994</v>
      </c>
      <c r="F2685" s="220">
        <v>53</v>
      </c>
      <c r="G2685" s="95">
        <v>1745.99</v>
      </c>
      <c r="H2685" s="95">
        <v>2038.73</v>
      </c>
      <c r="I2685" s="95">
        <v>2274.0700000000002</v>
      </c>
      <c r="J2685" s="95">
        <v>2025.62</v>
      </c>
      <c r="K2685" s="95">
        <v>2176.96</v>
      </c>
    </row>
    <row r="2686" spans="1:11">
      <c r="A2686" s="66" t="s">
        <v>4</v>
      </c>
      <c r="B2686" s="95" t="s">
        <v>989</v>
      </c>
      <c r="C2686" s="95" t="s">
        <v>989</v>
      </c>
      <c r="D2686" s="95" t="s">
        <v>989</v>
      </c>
      <c r="E2686" s="95" t="s">
        <v>989</v>
      </c>
      <c r="F2686" s="220" t="s">
        <v>989</v>
      </c>
      <c r="G2686" s="95" t="s">
        <v>989</v>
      </c>
      <c r="H2686" s="95" t="s">
        <v>989</v>
      </c>
      <c r="I2686" s="95" t="s">
        <v>989</v>
      </c>
      <c r="J2686" s="95" t="s">
        <v>989</v>
      </c>
      <c r="K2686" s="95" t="s">
        <v>989</v>
      </c>
    </row>
    <row r="2687" spans="1:11">
      <c r="A2687" s="66" t="s">
        <v>871</v>
      </c>
      <c r="B2687" s="95" t="s">
        <v>989</v>
      </c>
      <c r="C2687" s="95" t="s">
        <v>989</v>
      </c>
      <c r="D2687" s="95" t="s">
        <v>989</v>
      </c>
      <c r="E2687" s="95" t="s">
        <v>989</v>
      </c>
      <c r="F2687" s="220" t="s">
        <v>989</v>
      </c>
      <c r="G2687" s="95" t="s">
        <v>989</v>
      </c>
      <c r="H2687" s="95" t="s">
        <v>989</v>
      </c>
      <c r="I2687" s="95" t="s">
        <v>989</v>
      </c>
      <c r="J2687" s="95" t="s">
        <v>989</v>
      </c>
      <c r="K2687" s="95" t="s">
        <v>989</v>
      </c>
    </row>
    <row r="2688" spans="1:11">
      <c r="A2688" s="66" t="s">
        <v>872</v>
      </c>
      <c r="B2688" s="95">
        <v>28.062999999999999</v>
      </c>
      <c r="C2688" s="95">
        <v>31.454000000000001</v>
      </c>
      <c r="D2688" s="95">
        <v>35.552</v>
      </c>
      <c r="E2688" s="95">
        <v>44.460999999999999</v>
      </c>
      <c r="F2688" s="220">
        <v>50.85</v>
      </c>
      <c r="G2688" s="95">
        <v>1238.8699999999999</v>
      </c>
      <c r="H2688" s="95">
        <v>1515.2</v>
      </c>
      <c r="I2688" s="95">
        <v>1767.4079999999999</v>
      </c>
      <c r="J2688" s="95">
        <v>1976.1859999999999</v>
      </c>
      <c r="K2688" s="95">
        <v>2294.11</v>
      </c>
    </row>
    <row r="2689" spans="1:11">
      <c r="A2689" s="66" t="s">
        <v>5</v>
      </c>
      <c r="B2689" s="95">
        <v>29.577000000000002</v>
      </c>
      <c r="C2689" s="95">
        <v>24.684999999999999</v>
      </c>
      <c r="D2689" s="95">
        <v>25.88</v>
      </c>
      <c r="E2689" s="95">
        <v>70.099000000000004</v>
      </c>
      <c r="F2689" s="220">
        <v>3900.1410000000001</v>
      </c>
      <c r="G2689" s="95">
        <v>2323.9630000000002</v>
      </c>
      <c r="H2689" s="95">
        <v>2512.3049999999998</v>
      </c>
      <c r="I2689" s="95">
        <v>2699.721</v>
      </c>
      <c r="J2689" s="95">
        <v>2968.306</v>
      </c>
      <c r="K2689" s="95">
        <v>3245.328</v>
      </c>
    </row>
    <row r="2690" spans="1:11">
      <c r="A2690" s="66" t="s">
        <v>873</v>
      </c>
      <c r="B2690" s="95">
        <v>23.507000000000001</v>
      </c>
      <c r="C2690" s="95">
        <v>32.103000000000002</v>
      </c>
      <c r="D2690" s="95">
        <v>36.503</v>
      </c>
      <c r="E2690" s="95">
        <v>50.451999999999998</v>
      </c>
      <c r="F2690" s="220">
        <v>37.636000000000003</v>
      </c>
      <c r="G2690" s="95">
        <v>823.98099999999999</v>
      </c>
      <c r="H2690" s="95">
        <v>1543.425</v>
      </c>
      <c r="I2690" s="95">
        <v>2428.643</v>
      </c>
      <c r="J2690" s="95">
        <v>3920.57</v>
      </c>
      <c r="K2690" s="95">
        <v>5873.6480000000001</v>
      </c>
    </row>
    <row r="2691" spans="1:11">
      <c r="A2691" s="66" t="s">
        <v>874</v>
      </c>
      <c r="B2691" s="95" t="s">
        <v>381</v>
      </c>
      <c r="C2691" s="95" t="s">
        <v>381</v>
      </c>
      <c r="D2691" s="95" t="s">
        <v>381</v>
      </c>
      <c r="E2691" s="95" t="s">
        <v>381</v>
      </c>
      <c r="F2691" s="220" t="s">
        <v>381</v>
      </c>
      <c r="G2691" s="95">
        <v>190.30099999999999</v>
      </c>
      <c r="H2691" s="95">
        <v>237.95</v>
      </c>
      <c r="I2691" s="95">
        <v>294.04199999999997</v>
      </c>
      <c r="J2691" s="95">
        <v>362.56099999999998</v>
      </c>
      <c r="K2691" s="95">
        <v>443.28800000000001</v>
      </c>
    </row>
    <row r="2692" spans="1:11">
      <c r="A2692" s="66" t="s">
        <v>6</v>
      </c>
      <c r="B2692" s="95" t="s">
        <v>989</v>
      </c>
      <c r="C2692" s="95" t="s">
        <v>989</v>
      </c>
      <c r="D2692" s="95" t="s">
        <v>989</v>
      </c>
      <c r="E2692" s="95" t="s">
        <v>989</v>
      </c>
      <c r="F2692" s="220" t="s">
        <v>989</v>
      </c>
      <c r="G2692" s="95" t="s">
        <v>989</v>
      </c>
      <c r="H2692" s="95" t="s">
        <v>989</v>
      </c>
      <c r="I2692" s="95" t="s">
        <v>989</v>
      </c>
      <c r="J2692" s="95" t="s">
        <v>989</v>
      </c>
      <c r="K2692" s="95" t="s">
        <v>989</v>
      </c>
    </row>
    <row r="2693" spans="1:11">
      <c r="A2693" s="66" t="s">
        <v>875</v>
      </c>
      <c r="B2693" s="95" t="s">
        <v>989</v>
      </c>
      <c r="C2693" s="95" t="s">
        <v>989</v>
      </c>
      <c r="D2693" s="95" t="s">
        <v>989</v>
      </c>
      <c r="E2693" s="95" t="s">
        <v>989</v>
      </c>
      <c r="F2693" s="220" t="s">
        <v>989</v>
      </c>
      <c r="G2693" s="95">
        <v>1115.4663</v>
      </c>
      <c r="H2693" s="95">
        <v>1042.31</v>
      </c>
      <c r="I2693" s="95">
        <v>1195.818</v>
      </c>
      <c r="J2693" s="95">
        <v>1394.4970000000001</v>
      </c>
      <c r="K2693" s="95">
        <v>1635.011</v>
      </c>
    </row>
    <row r="2694" spans="1:11">
      <c r="A2694" s="66" t="s">
        <v>7</v>
      </c>
      <c r="B2694" s="95">
        <v>81</v>
      </c>
      <c r="C2694" s="95">
        <v>94</v>
      </c>
      <c r="D2694" s="95">
        <v>101</v>
      </c>
      <c r="E2694" s="95">
        <v>99</v>
      </c>
      <c r="F2694" s="220">
        <v>114</v>
      </c>
      <c r="G2694" s="95">
        <v>1661</v>
      </c>
      <c r="H2694" s="95">
        <v>1885</v>
      </c>
      <c r="I2694" s="95">
        <v>2139</v>
      </c>
      <c r="J2694" s="95">
        <v>2271</v>
      </c>
      <c r="K2694" s="95">
        <v>2387</v>
      </c>
    </row>
    <row r="2695" spans="1:11">
      <c r="A2695" s="66" t="s">
        <v>8</v>
      </c>
      <c r="B2695" s="95">
        <v>47.03</v>
      </c>
      <c r="C2695" s="95">
        <v>49.44</v>
      </c>
      <c r="D2695" s="95">
        <v>54.08</v>
      </c>
      <c r="E2695" s="95">
        <v>58.17</v>
      </c>
      <c r="F2695" s="220">
        <v>51.46</v>
      </c>
      <c r="G2695" s="95">
        <v>492.66</v>
      </c>
      <c r="H2695" s="95">
        <v>537.55999999999995</v>
      </c>
      <c r="I2695" s="95">
        <v>571.95000000000005</v>
      </c>
      <c r="J2695" s="95">
        <v>636.03</v>
      </c>
      <c r="K2695" s="95">
        <v>812.61</v>
      </c>
    </row>
    <row r="2696" spans="1:11">
      <c r="A2696" s="66" t="s">
        <v>876</v>
      </c>
      <c r="B2696" s="95">
        <v>18.402000000000001</v>
      </c>
      <c r="C2696" s="95">
        <v>22.347999999999999</v>
      </c>
      <c r="D2696" s="95">
        <v>27.163</v>
      </c>
      <c r="E2696" s="95">
        <v>36.621000000000002</v>
      </c>
      <c r="F2696" s="220">
        <v>43.823999999999998</v>
      </c>
      <c r="G2696" s="95">
        <v>2460.9920000000002</v>
      </c>
      <c r="H2696" s="95">
        <v>2829.3290000000002</v>
      </c>
      <c r="I2696" s="95">
        <v>3165.5369999999998</v>
      </c>
      <c r="J2696" s="95">
        <v>3403.6489999999999</v>
      </c>
      <c r="K2696" s="95">
        <v>3766.431</v>
      </c>
    </row>
    <row r="2697" spans="1:11">
      <c r="A2697" s="66" t="s">
        <v>9</v>
      </c>
      <c r="B2697" s="95">
        <v>87</v>
      </c>
      <c r="C2697" s="95">
        <v>439</v>
      </c>
      <c r="D2697" s="95">
        <v>196</v>
      </c>
      <c r="E2697" s="95">
        <v>564</v>
      </c>
      <c r="F2697" s="220" t="s">
        <v>989</v>
      </c>
      <c r="G2697" s="95">
        <v>9434</v>
      </c>
      <c r="H2697" s="95">
        <v>9853</v>
      </c>
      <c r="I2697" s="95">
        <v>10668</v>
      </c>
      <c r="J2697" s="95">
        <v>11518</v>
      </c>
      <c r="K2697" s="95">
        <v>12662</v>
      </c>
    </row>
    <row r="2698" spans="1:11">
      <c r="A2698" s="66" t="s">
        <v>176</v>
      </c>
      <c r="B2698" s="95" t="s">
        <v>989</v>
      </c>
      <c r="C2698" s="95" t="s">
        <v>989</v>
      </c>
      <c r="D2698" s="95" t="s">
        <v>989</v>
      </c>
      <c r="E2698" s="95" t="s">
        <v>989</v>
      </c>
      <c r="F2698" s="220" t="s">
        <v>989</v>
      </c>
      <c r="G2698" s="95" t="s">
        <v>989</v>
      </c>
      <c r="H2698" s="95" t="s">
        <v>989</v>
      </c>
      <c r="I2698" s="95" t="s">
        <v>989</v>
      </c>
      <c r="J2698" s="95" t="s">
        <v>989</v>
      </c>
      <c r="K2698" s="95" t="s">
        <v>989</v>
      </c>
    </row>
    <row r="2699" spans="1:11" ht="14.25">
      <c r="A2699" s="86" t="s">
        <v>1291</v>
      </c>
      <c r="B2699" s="222">
        <v>762.70600000000002</v>
      </c>
      <c r="C2699" s="222">
        <v>1210.9559999999999</v>
      </c>
      <c r="D2699" s="222">
        <v>1080.3500000000001</v>
      </c>
      <c r="E2699" s="222">
        <v>1601.893</v>
      </c>
      <c r="F2699" s="226">
        <v>4847.3100000000004</v>
      </c>
      <c r="G2699" s="213">
        <v>47261.401299999998</v>
      </c>
      <c r="H2699" s="222">
        <v>54634.077999999987</v>
      </c>
      <c r="I2699" s="222">
        <v>64217.464999999997</v>
      </c>
      <c r="J2699" s="213">
        <v>75325.934000000008</v>
      </c>
      <c r="K2699" s="213">
        <v>62620.698999999993</v>
      </c>
    </row>
    <row r="2700" spans="1:11">
      <c r="A2700" s="62"/>
      <c r="B2700" s="92"/>
      <c r="C2700" s="92"/>
      <c r="D2700" s="92"/>
      <c r="E2700" s="92"/>
      <c r="F2700" s="92"/>
      <c r="G2700" s="92"/>
      <c r="H2700" s="92"/>
      <c r="I2700" s="92"/>
      <c r="J2700" s="363"/>
      <c r="K2700" s="93"/>
    </row>
    <row r="2701" spans="1:11">
      <c r="A2701" s="62"/>
      <c r="B2701" s="92"/>
      <c r="C2701" s="92"/>
      <c r="D2701" s="92"/>
      <c r="E2701" s="92"/>
      <c r="F2701" s="92"/>
      <c r="G2701" s="92"/>
      <c r="H2701" s="92"/>
      <c r="I2701" s="92"/>
      <c r="J2701" s="92"/>
      <c r="K2701" s="93"/>
    </row>
    <row r="2702" spans="1:11">
      <c r="A2702" s="62"/>
      <c r="B2702" s="92"/>
      <c r="C2702" s="92"/>
      <c r="D2702" s="92"/>
      <c r="E2702" s="92"/>
      <c r="F2702" s="92"/>
      <c r="G2702" s="92"/>
      <c r="H2702" s="92"/>
      <c r="I2702" s="92"/>
      <c r="J2702" s="92"/>
      <c r="K2702" s="93"/>
    </row>
    <row r="2703" spans="1:11">
      <c r="A2703" s="953" t="s">
        <v>378</v>
      </c>
      <c r="B2703" s="953"/>
      <c r="C2703" s="953"/>
      <c r="D2703" s="953"/>
      <c r="E2703" s="953"/>
      <c r="F2703" s="953"/>
      <c r="G2703" s="953"/>
      <c r="H2703" s="953"/>
      <c r="I2703" s="953"/>
      <c r="J2703" s="953"/>
      <c r="K2703" s="953"/>
    </row>
    <row r="2704" spans="1:11">
      <c r="A2704" s="62"/>
      <c r="B2704" s="92"/>
      <c r="C2704" s="92"/>
      <c r="D2704" s="92"/>
      <c r="E2704" s="92"/>
      <c r="F2704" s="92"/>
      <c r="G2704" s="92"/>
      <c r="H2704" s="92"/>
      <c r="I2704" s="92"/>
      <c r="J2704" s="92"/>
      <c r="K2704" s="93"/>
    </row>
    <row r="2705" spans="1:11" ht="27" customHeight="1">
      <c r="A2705" s="63"/>
      <c r="B2705" s="966" t="s">
        <v>277</v>
      </c>
      <c r="C2705" s="966"/>
      <c r="D2705" s="966"/>
      <c r="E2705" s="966"/>
      <c r="F2705" s="967"/>
      <c r="G2705" s="966" t="s">
        <v>200</v>
      </c>
      <c r="H2705" s="966"/>
      <c r="I2705" s="966"/>
      <c r="J2705" s="966"/>
      <c r="K2705" s="966"/>
    </row>
    <row r="2706" spans="1:11" ht="15" customHeight="1">
      <c r="A2706" s="66"/>
      <c r="B2706" s="934" t="s">
        <v>145</v>
      </c>
      <c r="C2706" s="934"/>
      <c r="D2706" s="934"/>
      <c r="E2706" s="934"/>
      <c r="F2706" s="934"/>
      <c r="G2706" s="934"/>
      <c r="H2706" s="934"/>
      <c r="I2706" s="934"/>
      <c r="J2706" s="934"/>
      <c r="K2706" s="934"/>
    </row>
    <row r="2707" spans="1:11">
      <c r="A2707" s="67"/>
      <c r="B2707" s="231">
        <v>40544</v>
      </c>
      <c r="C2707" s="231">
        <v>40909</v>
      </c>
      <c r="D2707" s="231">
        <v>41275</v>
      </c>
      <c r="E2707" s="231">
        <v>41640</v>
      </c>
      <c r="F2707" s="232">
        <v>42005</v>
      </c>
      <c r="G2707" s="231">
        <v>40544</v>
      </c>
      <c r="H2707" s="231">
        <v>40909</v>
      </c>
      <c r="I2707" s="231">
        <v>41275</v>
      </c>
      <c r="J2707" s="231">
        <v>41640</v>
      </c>
      <c r="K2707" s="231">
        <v>42005</v>
      </c>
    </row>
    <row r="2708" spans="1:11">
      <c r="A2708" s="63" t="s">
        <v>33</v>
      </c>
      <c r="B2708" s="95" t="s">
        <v>989</v>
      </c>
      <c r="C2708" s="95" t="s">
        <v>989</v>
      </c>
      <c r="D2708" s="95" t="s">
        <v>989</v>
      </c>
      <c r="E2708" s="95" t="s">
        <v>989</v>
      </c>
      <c r="F2708" s="220" t="s">
        <v>989</v>
      </c>
      <c r="G2708" s="95" t="s">
        <v>381</v>
      </c>
      <c r="H2708" s="95" t="s">
        <v>381</v>
      </c>
      <c r="I2708" s="95" t="s">
        <v>381</v>
      </c>
      <c r="J2708" s="95" t="s">
        <v>381</v>
      </c>
      <c r="K2708" s="95" t="s">
        <v>381</v>
      </c>
    </row>
    <row r="2709" spans="1:11">
      <c r="A2709" s="66" t="s">
        <v>495</v>
      </c>
      <c r="B2709" s="95">
        <v>105.83</v>
      </c>
      <c r="C2709" s="95">
        <v>108.25</v>
      </c>
      <c r="D2709" s="95">
        <v>126.514</v>
      </c>
      <c r="E2709" s="95">
        <v>140.84800000000001</v>
      </c>
      <c r="F2709" s="220">
        <v>129.547</v>
      </c>
      <c r="G2709" s="95">
        <v>50.512</v>
      </c>
      <c r="H2709" s="95">
        <v>46.2</v>
      </c>
      <c r="I2709" s="95">
        <v>29.364000000000001</v>
      </c>
      <c r="J2709" s="95">
        <v>26.41</v>
      </c>
      <c r="K2709" s="95">
        <v>1.4410000000000001</v>
      </c>
    </row>
    <row r="2710" spans="1:11">
      <c r="A2710" s="66" t="s">
        <v>497</v>
      </c>
      <c r="B2710" s="95">
        <v>85.971000000000004</v>
      </c>
      <c r="C2710" s="95">
        <v>91.71</v>
      </c>
      <c r="D2710" s="95">
        <v>107.836</v>
      </c>
      <c r="E2710" s="95">
        <v>125.792</v>
      </c>
      <c r="F2710" s="220">
        <v>95.384</v>
      </c>
      <c r="G2710" s="95" t="s">
        <v>989</v>
      </c>
      <c r="H2710" s="95" t="s">
        <v>989</v>
      </c>
      <c r="I2710" s="95" t="s">
        <v>989</v>
      </c>
      <c r="J2710" s="95" t="s">
        <v>989</v>
      </c>
      <c r="K2710" s="95" t="s">
        <v>989</v>
      </c>
    </row>
    <row r="2711" spans="1:11">
      <c r="A2711" s="66" t="s">
        <v>496</v>
      </c>
      <c r="B2711" s="95" t="s">
        <v>989</v>
      </c>
      <c r="C2711" s="95" t="s">
        <v>989</v>
      </c>
      <c r="D2711" s="95" t="s">
        <v>989</v>
      </c>
      <c r="E2711" s="95" t="s">
        <v>989</v>
      </c>
      <c r="F2711" s="220" t="s">
        <v>989</v>
      </c>
      <c r="G2711" s="97" t="s">
        <v>989</v>
      </c>
      <c r="H2711" s="97" t="s">
        <v>989</v>
      </c>
      <c r="I2711" s="97" t="s">
        <v>989</v>
      </c>
      <c r="J2711" s="97" t="s">
        <v>989</v>
      </c>
      <c r="K2711" s="97" t="s">
        <v>989</v>
      </c>
    </row>
    <row r="2712" spans="1:11">
      <c r="A2712" s="66" t="s">
        <v>498</v>
      </c>
      <c r="B2712" s="95" t="s">
        <v>989</v>
      </c>
      <c r="C2712" s="95" t="s">
        <v>989</v>
      </c>
      <c r="D2712" s="95" t="s">
        <v>989</v>
      </c>
      <c r="E2712" s="95" t="s">
        <v>989</v>
      </c>
      <c r="F2712" s="220" t="s">
        <v>989</v>
      </c>
      <c r="G2712" s="97" t="s">
        <v>381</v>
      </c>
      <c r="H2712" s="97" t="s">
        <v>381</v>
      </c>
      <c r="I2712" s="97" t="s">
        <v>381</v>
      </c>
      <c r="J2712" s="97" t="s">
        <v>381</v>
      </c>
      <c r="K2712" s="97" t="s">
        <v>381</v>
      </c>
    </row>
    <row r="2713" spans="1:11">
      <c r="A2713" s="66" t="s">
        <v>158</v>
      </c>
      <c r="B2713" s="95">
        <v>286.22399999999999</v>
      </c>
      <c r="C2713" s="95">
        <v>322.30799999999999</v>
      </c>
      <c r="D2713" s="95">
        <v>385.81200000000001</v>
      </c>
      <c r="E2713" s="95">
        <v>325.03100000000001</v>
      </c>
      <c r="F2713" s="220">
        <v>456.26</v>
      </c>
      <c r="G2713" s="95" t="s">
        <v>989</v>
      </c>
      <c r="H2713" s="95" t="s">
        <v>989</v>
      </c>
      <c r="I2713" s="95" t="s">
        <v>989</v>
      </c>
      <c r="J2713" s="95">
        <v>48.451999999999998</v>
      </c>
      <c r="K2713" s="95">
        <v>20.143000000000001</v>
      </c>
    </row>
    <row r="2714" spans="1:11">
      <c r="A2714" s="853" t="s">
        <v>159</v>
      </c>
      <c r="B2714" s="95">
        <v>262.49</v>
      </c>
      <c r="C2714" s="95">
        <v>308.55</v>
      </c>
      <c r="D2714" s="95">
        <v>409.73599999999999</v>
      </c>
      <c r="E2714" s="95">
        <v>200.81</v>
      </c>
      <c r="F2714" s="220">
        <v>251.27199999999999</v>
      </c>
      <c r="G2714" s="95">
        <v>35.92</v>
      </c>
      <c r="H2714" s="95">
        <v>33.6</v>
      </c>
      <c r="I2714" s="95">
        <v>31.763000000000002</v>
      </c>
      <c r="J2714" s="95">
        <v>23.042999999999999</v>
      </c>
      <c r="K2714" s="95">
        <v>26.254000000000001</v>
      </c>
    </row>
    <row r="2715" spans="1:11">
      <c r="A2715" s="66" t="s">
        <v>693</v>
      </c>
      <c r="B2715" s="95" t="s">
        <v>989</v>
      </c>
      <c r="C2715" s="95" t="s">
        <v>989</v>
      </c>
      <c r="D2715" s="95" t="s">
        <v>989</v>
      </c>
      <c r="E2715" s="95" t="s">
        <v>989</v>
      </c>
      <c r="F2715" s="220" t="s">
        <v>989</v>
      </c>
      <c r="G2715" s="95" t="s">
        <v>989</v>
      </c>
      <c r="H2715" s="95" t="s">
        <v>989</v>
      </c>
      <c r="I2715" s="95" t="s">
        <v>989</v>
      </c>
      <c r="J2715" s="95" t="s">
        <v>989</v>
      </c>
      <c r="K2715" s="95" t="s">
        <v>989</v>
      </c>
    </row>
    <row r="2716" spans="1:11">
      <c r="A2716" s="66" t="s">
        <v>924</v>
      </c>
      <c r="B2716" s="95">
        <v>27.9</v>
      </c>
      <c r="C2716" s="95">
        <v>26.6</v>
      </c>
      <c r="D2716" s="95">
        <v>37.1</v>
      </c>
      <c r="E2716" s="95">
        <v>46.4</v>
      </c>
      <c r="F2716" s="220">
        <v>55.96</v>
      </c>
      <c r="G2716" s="95">
        <v>30.6</v>
      </c>
      <c r="H2716" s="95">
        <v>66.099999999999994</v>
      </c>
      <c r="I2716" s="95">
        <v>133.6</v>
      </c>
      <c r="J2716" s="95">
        <v>310.7</v>
      </c>
      <c r="K2716" s="95">
        <v>748.02</v>
      </c>
    </row>
    <row r="2717" spans="1:11">
      <c r="A2717" s="66" t="s">
        <v>119</v>
      </c>
      <c r="B2717" s="95">
        <v>21.978999999999999</v>
      </c>
      <c r="C2717" s="95">
        <v>26.46</v>
      </c>
      <c r="D2717" s="95">
        <v>42.21</v>
      </c>
      <c r="E2717" s="95">
        <v>8.3949999999999996</v>
      </c>
      <c r="F2717" s="220">
        <v>10.5</v>
      </c>
      <c r="G2717" s="95" t="s">
        <v>989</v>
      </c>
      <c r="H2717" s="95" t="s">
        <v>989</v>
      </c>
      <c r="I2717" s="95" t="s">
        <v>989</v>
      </c>
      <c r="J2717" s="95">
        <v>221.39599999999999</v>
      </c>
      <c r="K2717" s="95">
        <v>131</v>
      </c>
    </row>
    <row r="2718" spans="1:11">
      <c r="A2718" s="66" t="s">
        <v>4</v>
      </c>
      <c r="B2718" s="95" t="s">
        <v>989</v>
      </c>
      <c r="C2718" s="95" t="s">
        <v>989</v>
      </c>
      <c r="D2718" s="95" t="s">
        <v>989</v>
      </c>
      <c r="E2718" s="95" t="s">
        <v>989</v>
      </c>
      <c r="F2718" s="220" t="s">
        <v>989</v>
      </c>
      <c r="G2718" s="95" t="s">
        <v>989</v>
      </c>
      <c r="H2718" s="95" t="s">
        <v>989</v>
      </c>
      <c r="I2718" s="95" t="s">
        <v>989</v>
      </c>
      <c r="J2718" s="95" t="s">
        <v>989</v>
      </c>
      <c r="K2718" s="95" t="s">
        <v>989</v>
      </c>
    </row>
    <row r="2719" spans="1:11">
      <c r="A2719" s="66" t="s">
        <v>871</v>
      </c>
      <c r="B2719" s="95" t="s">
        <v>381</v>
      </c>
      <c r="C2719" s="95" t="s">
        <v>989</v>
      </c>
      <c r="D2719" s="95" t="s">
        <v>989</v>
      </c>
      <c r="E2719" s="95" t="s">
        <v>989</v>
      </c>
      <c r="F2719" s="220" t="s">
        <v>989</v>
      </c>
      <c r="G2719" s="95" t="s">
        <v>989</v>
      </c>
      <c r="H2719" s="95" t="s">
        <v>989</v>
      </c>
      <c r="I2719" s="95" t="s">
        <v>989</v>
      </c>
      <c r="J2719" s="95" t="s">
        <v>989</v>
      </c>
      <c r="K2719" s="95" t="s">
        <v>989</v>
      </c>
    </row>
    <row r="2720" spans="1:11">
      <c r="A2720" s="66" t="s">
        <v>872</v>
      </c>
      <c r="B2720" s="95">
        <v>49.290999999999997</v>
      </c>
      <c r="C2720" s="95">
        <v>52.872999999999998</v>
      </c>
      <c r="D2720" s="95">
        <v>65.932000000000002</v>
      </c>
      <c r="E2720" s="95">
        <v>59.107999999999997</v>
      </c>
      <c r="F2720" s="220">
        <v>77.42</v>
      </c>
      <c r="G2720" s="95" t="s">
        <v>989</v>
      </c>
      <c r="H2720" s="95" t="s">
        <v>989</v>
      </c>
      <c r="I2720" s="95" t="s">
        <v>989</v>
      </c>
      <c r="J2720" s="95" t="s">
        <v>989</v>
      </c>
      <c r="K2720" s="95" t="s">
        <v>989</v>
      </c>
    </row>
    <row r="2721" spans="1:11">
      <c r="A2721" s="66" t="s">
        <v>5</v>
      </c>
      <c r="B2721" s="95">
        <v>120.479</v>
      </c>
      <c r="C2721" s="95">
        <v>130.59</v>
      </c>
      <c r="D2721" s="95">
        <v>152.58699999999999</v>
      </c>
      <c r="E2721" s="95">
        <v>167</v>
      </c>
      <c r="F2721" s="220">
        <v>192.97499999999999</v>
      </c>
      <c r="G2721" s="95" t="s">
        <v>989</v>
      </c>
      <c r="H2721" s="95" t="s">
        <v>989</v>
      </c>
      <c r="I2721" s="95">
        <v>122.099</v>
      </c>
      <c r="J2721" s="95">
        <v>86.555999999999997</v>
      </c>
      <c r="K2721" s="95">
        <v>4.734</v>
      </c>
    </row>
    <row r="2722" spans="1:11">
      <c r="A2722" s="66" t="s">
        <v>873</v>
      </c>
      <c r="B2722" s="95">
        <v>90.816000000000003</v>
      </c>
      <c r="C2722" s="95">
        <v>148.83600000000001</v>
      </c>
      <c r="D2722" s="95">
        <v>229.38</v>
      </c>
      <c r="E2722" s="95">
        <v>323.57400000000001</v>
      </c>
      <c r="F2722" s="220">
        <v>278.25700000000001</v>
      </c>
      <c r="G2722" s="95" t="s">
        <v>989</v>
      </c>
      <c r="H2722" s="95" t="s">
        <v>989</v>
      </c>
      <c r="I2722" s="95" t="s">
        <v>989</v>
      </c>
      <c r="J2722" s="95" t="s">
        <v>989</v>
      </c>
      <c r="K2722" s="95" t="s">
        <v>989</v>
      </c>
    </row>
    <row r="2723" spans="1:11">
      <c r="A2723" s="66" t="s">
        <v>874</v>
      </c>
      <c r="B2723" s="95" t="s">
        <v>381</v>
      </c>
      <c r="C2723" s="95" t="s">
        <v>381</v>
      </c>
      <c r="D2723" s="95" t="s">
        <v>381</v>
      </c>
      <c r="E2723" s="95" t="s">
        <v>381</v>
      </c>
      <c r="F2723" s="220" t="s">
        <v>381</v>
      </c>
      <c r="G2723" s="95" t="s">
        <v>381</v>
      </c>
      <c r="H2723" s="95" t="s">
        <v>381</v>
      </c>
      <c r="I2723" s="95" t="s">
        <v>381</v>
      </c>
      <c r="J2723" s="95" t="s">
        <v>381</v>
      </c>
      <c r="K2723" s="95" t="s">
        <v>381</v>
      </c>
    </row>
    <row r="2724" spans="1:11">
      <c r="A2724" s="66" t="s">
        <v>6</v>
      </c>
      <c r="B2724" s="95" t="s">
        <v>989</v>
      </c>
      <c r="C2724" s="95" t="s">
        <v>989</v>
      </c>
      <c r="D2724" s="95" t="s">
        <v>989</v>
      </c>
      <c r="E2724" s="95" t="s">
        <v>989</v>
      </c>
      <c r="F2724" s="220" t="s">
        <v>989</v>
      </c>
      <c r="G2724" s="95" t="s">
        <v>989</v>
      </c>
      <c r="H2724" s="95" t="s">
        <v>989</v>
      </c>
      <c r="I2724" s="95" t="s">
        <v>989</v>
      </c>
      <c r="J2724" s="95" t="s">
        <v>989</v>
      </c>
      <c r="K2724" s="95" t="s">
        <v>989</v>
      </c>
    </row>
    <row r="2725" spans="1:11">
      <c r="A2725" s="66" t="s">
        <v>875</v>
      </c>
      <c r="B2725" s="95" t="s">
        <v>989</v>
      </c>
      <c r="C2725" s="95" t="s">
        <v>989</v>
      </c>
      <c r="D2725" s="95" t="s">
        <v>989</v>
      </c>
      <c r="E2725" s="95" t="s">
        <v>989</v>
      </c>
      <c r="F2725" s="220" t="s">
        <v>989</v>
      </c>
      <c r="G2725" s="95" t="s">
        <v>989</v>
      </c>
      <c r="H2725" s="95" t="s">
        <v>989</v>
      </c>
      <c r="I2725" s="95" t="s">
        <v>989</v>
      </c>
      <c r="J2725" s="95" t="s">
        <v>989</v>
      </c>
      <c r="K2725" s="95" t="s">
        <v>989</v>
      </c>
    </row>
    <row r="2726" spans="1:11">
      <c r="A2726" s="66" t="s">
        <v>7</v>
      </c>
      <c r="B2726" s="95">
        <v>57.4</v>
      </c>
      <c r="C2726" s="95">
        <v>70</v>
      </c>
      <c r="D2726" s="95">
        <v>88</v>
      </c>
      <c r="E2726" s="95">
        <v>53</v>
      </c>
      <c r="F2726" s="220">
        <v>166</v>
      </c>
      <c r="G2726" s="95" t="s">
        <v>381</v>
      </c>
      <c r="H2726" s="95" t="s">
        <v>381</v>
      </c>
      <c r="I2726" s="95" t="s">
        <v>381</v>
      </c>
      <c r="J2726" s="95" t="s">
        <v>381</v>
      </c>
      <c r="K2726" s="95" t="s">
        <v>989</v>
      </c>
    </row>
    <row r="2727" spans="1:11">
      <c r="A2727" s="66" t="s">
        <v>8</v>
      </c>
      <c r="B2727" s="95">
        <v>98.5</v>
      </c>
      <c r="C2727" s="95">
        <v>113.74</v>
      </c>
      <c r="D2727" s="95">
        <v>129.16999999999999</v>
      </c>
      <c r="E2727" s="95">
        <v>142.43</v>
      </c>
      <c r="F2727" s="220">
        <v>152.74</v>
      </c>
      <c r="G2727" s="95">
        <v>10.6</v>
      </c>
      <c r="H2727" s="95">
        <v>2.8</v>
      </c>
      <c r="I2727" s="95">
        <v>1.37</v>
      </c>
      <c r="J2727" s="95" t="s">
        <v>989</v>
      </c>
      <c r="K2727" s="95">
        <v>6.78</v>
      </c>
    </row>
    <row r="2728" spans="1:11">
      <c r="A2728" s="66" t="s">
        <v>876</v>
      </c>
      <c r="B2728" s="95">
        <v>28.97</v>
      </c>
      <c r="C2728" s="95">
        <v>35.276000000000003</v>
      </c>
      <c r="D2728" s="95">
        <v>48.706000000000003</v>
      </c>
      <c r="E2728" s="95">
        <v>55.45</v>
      </c>
      <c r="F2728" s="220">
        <v>61.292000000000002</v>
      </c>
      <c r="G2728" s="95" t="s">
        <v>989</v>
      </c>
      <c r="H2728" s="95" t="s">
        <v>989</v>
      </c>
      <c r="I2728" s="95" t="s">
        <v>989</v>
      </c>
      <c r="J2728" s="95" t="s">
        <v>989</v>
      </c>
      <c r="K2728" s="95" t="s">
        <v>989</v>
      </c>
    </row>
    <row r="2729" spans="1:11">
      <c r="A2729" s="66" t="s">
        <v>9</v>
      </c>
      <c r="B2729" s="95">
        <v>469</v>
      </c>
      <c r="C2729" s="95">
        <v>639</v>
      </c>
      <c r="D2729" s="95">
        <v>891</v>
      </c>
      <c r="E2729" s="95">
        <v>1442</v>
      </c>
      <c r="F2729" s="220">
        <v>1878</v>
      </c>
      <c r="G2729" s="95" t="s">
        <v>989</v>
      </c>
      <c r="H2729" s="95" t="s">
        <v>989</v>
      </c>
      <c r="I2729" s="95" t="s">
        <v>989</v>
      </c>
      <c r="J2729" s="95" t="s">
        <v>989</v>
      </c>
      <c r="K2729" s="95" t="s">
        <v>989</v>
      </c>
    </row>
    <row r="2730" spans="1:11">
      <c r="A2730" s="66" t="s">
        <v>176</v>
      </c>
      <c r="B2730" s="95" t="s">
        <v>989</v>
      </c>
      <c r="C2730" s="95" t="s">
        <v>989</v>
      </c>
      <c r="D2730" s="95" t="s">
        <v>989</v>
      </c>
      <c r="E2730" s="95" t="s">
        <v>989</v>
      </c>
      <c r="F2730" s="220" t="s">
        <v>989</v>
      </c>
      <c r="G2730" s="95" t="s">
        <v>989</v>
      </c>
      <c r="H2730" s="95" t="s">
        <v>989</v>
      </c>
      <c r="I2730" s="95" t="s">
        <v>989</v>
      </c>
      <c r="J2730" s="95" t="s">
        <v>989</v>
      </c>
      <c r="K2730" s="95" t="s">
        <v>989</v>
      </c>
    </row>
    <row r="2731" spans="1:11" ht="14.25">
      <c r="A2731" s="86" t="s">
        <v>1291</v>
      </c>
      <c r="B2731" s="222">
        <v>1704.8500000000001</v>
      </c>
      <c r="C2731" s="222">
        <v>2074.1930000000002</v>
      </c>
      <c r="D2731" s="222">
        <v>2713.9830000000002</v>
      </c>
      <c r="E2731" s="222">
        <v>3089.8380000000002</v>
      </c>
      <c r="F2731" s="226">
        <v>3805.607</v>
      </c>
      <c r="G2731" s="213">
        <v>127.63200000000001</v>
      </c>
      <c r="H2731" s="222">
        <v>148.70000000000002</v>
      </c>
      <c r="I2731" s="222">
        <v>318.19600000000003</v>
      </c>
      <c r="J2731" s="213">
        <v>716.55700000000002</v>
      </c>
      <c r="K2731" s="213">
        <v>938.37199999999996</v>
      </c>
    </row>
    <row r="2732" spans="1:11" ht="14.25" customHeight="1">
      <c r="A2732" s="943" t="s">
        <v>836</v>
      </c>
      <c r="B2732" s="944"/>
      <c r="C2732" s="944"/>
      <c r="D2732" s="944"/>
      <c r="E2732" s="944"/>
      <c r="F2732" s="944"/>
      <c r="G2732" s="944"/>
      <c r="H2732" s="944"/>
      <c r="I2732" s="944"/>
      <c r="J2732" s="944"/>
      <c r="K2732" s="944"/>
    </row>
    <row r="2733" spans="1:11" ht="14.25" customHeight="1">
      <c r="A2733" s="941" t="s">
        <v>1093</v>
      </c>
      <c r="B2733" s="942"/>
      <c r="C2733" s="942"/>
      <c r="D2733" s="942"/>
      <c r="E2733" s="942"/>
      <c r="F2733" s="942"/>
      <c r="G2733" s="942"/>
      <c r="H2733" s="942"/>
      <c r="I2733" s="942"/>
      <c r="J2733" s="942"/>
      <c r="K2733" s="942"/>
    </row>
    <row r="2734" spans="1:11">
      <c r="A2734" s="62"/>
      <c r="B2734" s="92"/>
      <c r="C2734" s="92"/>
      <c r="D2734" s="92"/>
      <c r="E2734" s="92"/>
      <c r="F2734" s="92"/>
      <c r="G2734" s="92"/>
      <c r="H2734" s="92"/>
      <c r="I2734" s="92"/>
      <c r="J2734" s="92"/>
      <c r="K2734" s="93"/>
    </row>
    <row r="2735" spans="1:11">
      <c r="A2735" s="62"/>
      <c r="B2735" s="92"/>
      <c r="C2735" s="92"/>
      <c r="D2735" s="92"/>
      <c r="E2735" s="92"/>
      <c r="F2735" s="92"/>
      <c r="G2735" s="92"/>
      <c r="H2735" s="92"/>
      <c r="I2735" s="92"/>
      <c r="J2735" s="92"/>
      <c r="K2735" s="93"/>
    </row>
    <row r="2736" spans="1:11">
      <c r="A2736" s="62"/>
      <c r="B2736" s="92"/>
      <c r="C2736" s="92"/>
      <c r="D2736" s="92"/>
      <c r="E2736" s="92"/>
      <c r="F2736" s="92"/>
      <c r="G2736" s="92"/>
      <c r="H2736" s="92"/>
      <c r="I2736" s="92"/>
      <c r="J2736" s="92"/>
      <c r="K2736" s="93"/>
    </row>
    <row r="2737" spans="1:11">
      <c r="A2737" s="62"/>
      <c r="B2737" s="92"/>
      <c r="C2737" s="92"/>
      <c r="D2737" s="92"/>
      <c r="E2737" s="92"/>
      <c r="F2737" s="92"/>
      <c r="G2737" s="92"/>
      <c r="H2737" s="92"/>
      <c r="I2737" s="92"/>
      <c r="J2737" s="92"/>
      <c r="K2737" s="93"/>
    </row>
    <row r="2738" spans="1:11" ht="12.75" customHeight="1">
      <c r="A2738" s="953" t="s">
        <v>379</v>
      </c>
      <c r="B2738" s="953"/>
      <c r="C2738" s="953"/>
      <c r="D2738" s="953"/>
      <c r="E2738" s="953"/>
      <c r="F2738" s="953"/>
      <c r="G2738" s="953"/>
      <c r="H2738" s="953"/>
      <c r="I2738" s="953"/>
      <c r="J2738" s="953"/>
      <c r="K2738" s="953"/>
    </row>
    <row r="2739" spans="1:11" ht="15">
      <c r="A2739" s="962" t="s">
        <v>368</v>
      </c>
      <c r="B2739" s="962"/>
      <c r="C2739" s="962"/>
      <c r="D2739" s="962"/>
      <c r="E2739" s="962"/>
      <c r="F2739" s="962"/>
      <c r="G2739" s="962"/>
      <c r="H2739" s="962"/>
      <c r="I2739" s="962"/>
      <c r="J2739" s="962"/>
      <c r="K2739" s="962"/>
    </row>
    <row r="2740" spans="1:11">
      <c r="A2740" s="64" t="s">
        <v>454</v>
      </c>
      <c r="B2740" s="92"/>
      <c r="C2740" s="92"/>
      <c r="D2740" s="92"/>
      <c r="E2740" s="92"/>
      <c r="F2740" s="92"/>
      <c r="G2740" s="92"/>
      <c r="H2740" s="92"/>
      <c r="I2740" s="92"/>
      <c r="J2740" s="92"/>
      <c r="K2740" s="93"/>
    </row>
    <row r="2741" spans="1:11">
      <c r="A2741" s="62"/>
      <c r="B2741" s="93"/>
      <c r="C2741" s="93"/>
      <c r="D2741" s="93"/>
      <c r="E2741" s="93"/>
      <c r="F2741" s="93"/>
      <c r="G2741" s="92"/>
      <c r="H2741" s="92"/>
      <c r="I2741" s="92"/>
      <c r="J2741" s="92"/>
      <c r="K2741" s="93"/>
    </row>
    <row r="2742" spans="1:11" ht="15" customHeight="1">
      <c r="A2742" s="63"/>
      <c r="B2742" s="925" t="s">
        <v>854</v>
      </c>
      <c r="C2742" s="925"/>
      <c r="D2742" s="925"/>
      <c r="E2742" s="925"/>
      <c r="F2742" s="925"/>
      <c r="G2742" s="925"/>
      <c r="H2742" s="925"/>
      <c r="I2742" s="925"/>
      <c r="J2742" s="925"/>
      <c r="K2742" s="925"/>
    </row>
    <row r="2743" spans="1:11" ht="15" customHeight="1">
      <c r="A2743" s="66"/>
      <c r="B2743" s="934" t="s">
        <v>144</v>
      </c>
      <c r="C2743" s="934"/>
      <c r="D2743" s="934"/>
      <c r="E2743" s="934"/>
      <c r="F2743" s="935"/>
      <c r="G2743" s="934" t="s">
        <v>145</v>
      </c>
      <c r="H2743" s="934"/>
      <c r="I2743" s="934"/>
      <c r="J2743" s="934"/>
      <c r="K2743" s="934"/>
    </row>
    <row r="2744" spans="1:11">
      <c r="A2744" s="67"/>
      <c r="B2744" s="231">
        <v>40544</v>
      </c>
      <c r="C2744" s="231">
        <v>40909</v>
      </c>
      <c r="D2744" s="231">
        <v>41275</v>
      </c>
      <c r="E2744" s="231">
        <v>41640</v>
      </c>
      <c r="F2744" s="232">
        <v>42005</v>
      </c>
      <c r="G2744" s="231">
        <v>40544</v>
      </c>
      <c r="H2744" s="231">
        <v>40909</v>
      </c>
      <c r="I2744" s="231">
        <v>41275</v>
      </c>
      <c r="J2744" s="231">
        <v>41640</v>
      </c>
      <c r="K2744" s="231">
        <v>42005</v>
      </c>
    </row>
    <row r="2745" spans="1:11">
      <c r="A2745" s="63" t="s">
        <v>33</v>
      </c>
      <c r="B2745" s="94" t="s">
        <v>989</v>
      </c>
      <c r="C2745" s="94" t="s">
        <v>989</v>
      </c>
      <c r="D2745" s="94" t="s">
        <v>989</v>
      </c>
      <c r="E2745" s="94" t="s">
        <v>989</v>
      </c>
      <c r="F2745" s="145" t="s">
        <v>989</v>
      </c>
      <c r="G2745" s="94" t="s">
        <v>989</v>
      </c>
      <c r="H2745" s="94" t="s">
        <v>989</v>
      </c>
      <c r="I2745" s="94" t="s">
        <v>989</v>
      </c>
      <c r="J2745" s="94" t="s">
        <v>989</v>
      </c>
      <c r="K2745" s="94" t="s">
        <v>989</v>
      </c>
    </row>
    <row r="2746" spans="1:11">
      <c r="A2746" s="66" t="s">
        <v>495</v>
      </c>
      <c r="B2746" s="94">
        <v>12.00799200799203</v>
      </c>
      <c r="C2746" s="94">
        <v>5.9757402782732782</v>
      </c>
      <c r="D2746" s="94">
        <v>17.843797340515067</v>
      </c>
      <c r="E2746" s="94">
        <v>-17.238719629772458</v>
      </c>
      <c r="F2746" s="145">
        <v>12.895654274964619</v>
      </c>
      <c r="G2746" s="94">
        <v>6.5663577580511667</v>
      </c>
      <c r="H2746" s="94">
        <v>6.6884120171673667</v>
      </c>
      <c r="I2746" s="94">
        <v>7.7871285181490224</v>
      </c>
      <c r="J2746" s="94">
        <v>6.2822157734232054</v>
      </c>
      <c r="K2746" s="94">
        <v>9.017904242269136</v>
      </c>
    </row>
    <row r="2747" spans="1:11">
      <c r="A2747" s="66" t="s">
        <v>497</v>
      </c>
      <c r="B2747" s="94" t="s">
        <v>989</v>
      </c>
      <c r="C2747" s="94" t="s">
        <v>989</v>
      </c>
      <c r="D2747" s="94" t="s">
        <v>989</v>
      </c>
      <c r="E2747" s="94" t="s">
        <v>989</v>
      </c>
      <c r="F2747" s="145" t="s">
        <v>989</v>
      </c>
      <c r="G2747" s="94">
        <v>17.264557808899884</v>
      </c>
      <c r="H2747" s="94">
        <v>17.120238974961023</v>
      </c>
      <c r="I2747" s="94">
        <v>15.426440666458241</v>
      </c>
      <c r="J2747" s="94">
        <v>10.731025496888623</v>
      </c>
      <c r="K2747" s="94">
        <v>9.3865430460106314</v>
      </c>
    </row>
    <row r="2748" spans="1:11">
      <c r="A2748" s="66" t="s">
        <v>496</v>
      </c>
      <c r="B2748" s="94" t="s">
        <v>989</v>
      </c>
      <c r="C2748" s="94" t="s">
        <v>989</v>
      </c>
      <c r="D2748" s="94" t="s">
        <v>989</v>
      </c>
      <c r="E2748" s="94" t="s">
        <v>989</v>
      </c>
      <c r="F2748" s="145" t="s">
        <v>989</v>
      </c>
      <c r="G2748" s="97" t="s">
        <v>989</v>
      </c>
      <c r="H2748" s="97" t="s">
        <v>989</v>
      </c>
      <c r="I2748" s="97" t="s">
        <v>989</v>
      </c>
      <c r="J2748" s="97" t="s">
        <v>989</v>
      </c>
      <c r="K2748" s="97" t="s">
        <v>989</v>
      </c>
    </row>
    <row r="2749" spans="1:11">
      <c r="A2749" s="66" t="s">
        <v>498</v>
      </c>
      <c r="B2749" s="94" t="s">
        <v>989</v>
      </c>
      <c r="C2749" s="94" t="s">
        <v>989</v>
      </c>
      <c r="D2749" s="94" t="s">
        <v>989</v>
      </c>
      <c r="E2749" s="94" t="s">
        <v>989</v>
      </c>
      <c r="F2749" s="145" t="s">
        <v>989</v>
      </c>
      <c r="G2749" s="97">
        <v>32.24269521493688</v>
      </c>
      <c r="H2749" s="97">
        <v>40.481137637573859</v>
      </c>
      <c r="I2749" s="97">
        <v>43.976646640917807</v>
      </c>
      <c r="J2749" s="97">
        <v>52.297201886615284</v>
      </c>
      <c r="K2749" s="97" t="s">
        <v>989</v>
      </c>
    </row>
    <row r="2750" spans="1:11">
      <c r="A2750" s="66" t="s">
        <v>158</v>
      </c>
      <c r="B2750" s="97">
        <v>12.934600739097114</v>
      </c>
      <c r="C2750" s="97">
        <v>23.295400040503232</v>
      </c>
      <c r="D2750" s="97">
        <v>16.737938944056062</v>
      </c>
      <c r="E2750" s="97">
        <v>-12.683931070743581</v>
      </c>
      <c r="F2750" s="145">
        <v>2.3933711591142437</v>
      </c>
      <c r="G2750" s="97">
        <v>6.6762008719572608</v>
      </c>
      <c r="H2750" s="97">
        <v>6.9233156183006406</v>
      </c>
      <c r="I2750" s="97">
        <v>5.2229366708395286</v>
      </c>
      <c r="J2750" s="97">
        <v>-3.8314000272542281</v>
      </c>
      <c r="K2750" s="97">
        <v>6.3997375938612766</v>
      </c>
    </row>
    <row r="2751" spans="1:11">
      <c r="A2751" s="853" t="s">
        <v>159</v>
      </c>
      <c r="B2751" s="97" t="s">
        <v>989</v>
      </c>
      <c r="C2751" s="97" t="s">
        <v>989</v>
      </c>
      <c r="D2751" s="97" t="s">
        <v>989</v>
      </c>
      <c r="E2751" s="97" t="s">
        <v>989</v>
      </c>
      <c r="F2751" s="102">
        <v>-14.688858846732344</v>
      </c>
      <c r="G2751" s="97">
        <v>8.457777032047753</v>
      </c>
      <c r="H2751" s="97">
        <v>7.0869477135016679</v>
      </c>
      <c r="I2751" s="97">
        <v>11.957038438386803</v>
      </c>
      <c r="J2751" s="97">
        <v>-2.7552244005983662</v>
      </c>
      <c r="K2751" s="97">
        <v>0.71013069665284423</v>
      </c>
    </row>
    <row r="2752" spans="1:11">
      <c r="A2752" s="66" t="s">
        <v>693</v>
      </c>
      <c r="B2752" s="97" t="s">
        <v>989</v>
      </c>
      <c r="C2752" s="97" t="s">
        <v>989</v>
      </c>
      <c r="D2752" s="97" t="s">
        <v>989</v>
      </c>
      <c r="E2752" s="97" t="s">
        <v>989</v>
      </c>
      <c r="F2752" s="102" t="s">
        <v>989</v>
      </c>
      <c r="G2752" s="97" t="s">
        <v>989</v>
      </c>
      <c r="H2752" s="97" t="s">
        <v>989</v>
      </c>
      <c r="I2752" s="97" t="s">
        <v>989</v>
      </c>
      <c r="J2752" s="97" t="s">
        <v>989</v>
      </c>
      <c r="K2752" s="97" t="s">
        <v>989</v>
      </c>
    </row>
    <row r="2753" spans="1:11">
      <c r="A2753" s="66" t="s">
        <v>924</v>
      </c>
      <c r="B2753" s="97">
        <v>2.7777777777777679</v>
      </c>
      <c r="C2753" s="97">
        <v>-17.297297297297298</v>
      </c>
      <c r="D2753" s="97">
        <v>5.2287581699346442</v>
      </c>
      <c r="E2753" s="97">
        <v>13.043478260869556</v>
      </c>
      <c r="F2753" s="102">
        <v>26.483516483516478</v>
      </c>
      <c r="G2753" s="97">
        <v>29.904997934737708</v>
      </c>
      <c r="H2753" s="97">
        <v>35.182829888712241</v>
      </c>
      <c r="I2753" s="97">
        <v>26.425967305656826</v>
      </c>
      <c r="J2753" s="97">
        <v>30.697674418604649</v>
      </c>
      <c r="K2753" s="97">
        <v>37.812811387900361</v>
      </c>
    </row>
    <row r="2754" spans="1:11">
      <c r="A2754" s="66" t="s">
        <v>119</v>
      </c>
      <c r="B2754" s="97">
        <v>10.016062622249366</v>
      </c>
      <c r="C2754" s="97">
        <v>4.4317540278802969</v>
      </c>
      <c r="D2754" s="97">
        <v>17.423848632914041</v>
      </c>
      <c r="E2754" s="97">
        <v>-30.633023461708731</v>
      </c>
      <c r="F2754" s="102">
        <v>-32.35481812380344</v>
      </c>
      <c r="G2754" s="97">
        <v>26.356476385460368</v>
      </c>
      <c r="H2754" s="97">
        <v>16.7664190516555</v>
      </c>
      <c r="I2754" s="97">
        <v>11.543460880057687</v>
      </c>
      <c r="J2754" s="97">
        <v>-10.925345305993229</v>
      </c>
      <c r="K2754" s="97">
        <v>7.4712927400006013</v>
      </c>
    </row>
    <row r="2755" spans="1:11">
      <c r="A2755" s="66" t="s">
        <v>4</v>
      </c>
      <c r="B2755" s="97" t="s">
        <v>989</v>
      </c>
      <c r="C2755" s="97" t="s">
        <v>989</v>
      </c>
      <c r="D2755" s="97" t="s">
        <v>989</v>
      </c>
      <c r="E2755" s="97" t="s">
        <v>989</v>
      </c>
      <c r="F2755" s="102" t="s">
        <v>989</v>
      </c>
      <c r="G2755" s="97" t="s">
        <v>989</v>
      </c>
      <c r="H2755" s="97" t="s">
        <v>989</v>
      </c>
      <c r="I2755" s="97" t="s">
        <v>989</v>
      </c>
      <c r="J2755" s="97" t="s">
        <v>989</v>
      </c>
      <c r="K2755" s="97" t="s">
        <v>989</v>
      </c>
    </row>
    <row r="2756" spans="1:11">
      <c r="A2756" s="66" t="s">
        <v>871</v>
      </c>
      <c r="B2756" s="97" t="s">
        <v>989</v>
      </c>
      <c r="C2756" s="97" t="s">
        <v>989</v>
      </c>
      <c r="D2756" s="97" t="s">
        <v>989</v>
      </c>
      <c r="E2756" s="97" t="s">
        <v>989</v>
      </c>
      <c r="F2756" s="102" t="s">
        <v>989</v>
      </c>
      <c r="G2756" s="97" t="s">
        <v>989</v>
      </c>
      <c r="H2756" s="97" t="s">
        <v>989</v>
      </c>
      <c r="I2756" s="97" t="s">
        <v>989</v>
      </c>
      <c r="J2756" s="97" t="s">
        <v>989</v>
      </c>
      <c r="K2756" s="97" t="s">
        <v>989</v>
      </c>
    </row>
    <row r="2757" spans="1:11">
      <c r="A2757" s="66" t="s">
        <v>872</v>
      </c>
      <c r="B2757" s="97">
        <v>4.9711977257424822</v>
      </c>
      <c r="C2757" s="97">
        <v>12.083526351423579</v>
      </c>
      <c r="D2757" s="97">
        <v>13.02854962802822</v>
      </c>
      <c r="E2757" s="97">
        <v>25.059068406840691</v>
      </c>
      <c r="F2757" s="102">
        <v>14.369897213288052</v>
      </c>
      <c r="G2757" s="97">
        <v>22.779772015960063</v>
      </c>
      <c r="H2757" s="97">
        <v>22.305003753420461</v>
      </c>
      <c r="I2757" s="97">
        <v>16.645195353748665</v>
      </c>
      <c r="J2757" s="97">
        <v>11.812665779491782</v>
      </c>
      <c r="K2757" s="97">
        <v>16.087756921666283</v>
      </c>
    </row>
    <row r="2758" spans="1:11">
      <c r="A2758" s="66" t="s">
        <v>5</v>
      </c>
      <c r="B2758" s="94">
        <v>-14.102750268637642</v>
      </c>
      <c r="C2758" s="94">
        <v>-16.539878960002717</v>
      </c>
      <c r="D2758" s="94">
        <v>4.8409965566133195</v>
      </c>
      <c r="E2758" s="94">
        <v>170.86166924265848</v>
      </c>
      <c r="F2758" s="145">
        <v>5463.7612519436789</v>
      </c>
      <c r="G2758" s="94">
        <v>6.1434466568164314</v>
      </c>
      <c r="H2758" s="94">
        <v>8.1043458953520275</v>
      </c>
      <c r="I2758" s="94">
        <v>7.4599222626233752</v>
      </c>
      <c r="J2758" s="94">
        <v>9.9486206167229909</v>
      </c>
      <c r="K2758" s="94">
        <v>9.3326631418728425</v>
      </c>
    </row>
    <row r="2759" spans="1:11">
      <c r="A2759" s="66" t="s">
        <v>873</v>
      </c>
      <c r="B2759" s="94">
        <v>33.282304246753981</v>
      </c>
      <c r="C2759" s="94">
        <v>36.567830858893103</v>
      </c>
      <c r="D2759" s="94">
        <v>13.705884185278627</v>
      </c>
      <c r="E2759" s="94">
        <v>38.213297537188716</v>
      </c>
      <c r="F2759" s="145">
        <v>-25.402362641718856</v>
      </c>
      <c r="G2759" s="94">
        <v>62.646982769681415</v>
      </c>
      <c r="H2759" s="94">
        <v>87.313178337850019</v>
      </c>
      <c r="I2759" s="94">
        <v>57.354131234105978</v>
      </c>
      <c r="J2759" s="94">
        <v>61.430477842976508</v>
      </c>
      <c r="K2759" s="94">
        <v>49.81617468888453</v>
      </c>
    </row>
    <row r="2760" spans="1:11">
      <c r="A2760" s="66" t="s">
        <v>874</v>
      </c>
      <c r="B2760" s="94" t="s">
        <v>989</v>
      </c>
      <c r="C2760" s="94" t="s">
        <v>989</v>
      </c>
      <c r="D2760" s="94" t="s">
        <v>989</v>
      </c>
      <c r="E2760" s="94" t="s">
        <v>989</v>
      </c>
      <c r="F2760" s="145" t="s">
        <v>989</v>
      </c>
      <c r="G2760" s="94">
        <v>25.877100145521869</v>
      </c>
      <c r="H2760" s="94">
        <v>25.038754394354214</v>
      </c>
      <c r="I2760" s="94">
        <v>23.573019541920569</v>
      </c>
      <c r="J2760" s="94">
        <v>23.302453391012179</v>
      </c>
      <c r="K2760" s="94">
        <v>22.26577044966227</v>
      </c>
    </row>
    <row r="2761" spans="1:11">
      <c r="A2761" s="66" t="s">
        <v>6</v>
      </c>
      <c r="B2761" s="94" t="s">
        <v>989</v>
      </c>
      <c r="C2761" s="94" t="s">
        <v>989</v>
      </c>
      <c r="D2761" s="94" t="s">
        <v>989</v>
      </c>
      <c r="E2761" s="94" t="s">
        <v>989</v>
      </c>
      <c r="F2761" s="145" t="s">
        <v>989</v>
      </c>
      <c r="G2761" s="94" t="s">
        <v>989</v>
      </c>
      <c r="H2761" s="94" t="s">
        <v>989</v>
      </c>
      <c r="I2761" s="94" t="s">
        <v>989</v>
      </c>
      <c r="J2761" s="94" t="s">
        <v>989</v>
      </c>
      <c r="K2761" s="94" t="s">
        <v>989</v>
      </c>
    </row>
    <row r="2762" spans="1:11">
      <c r="A2762" s="66" t="s">
        <v>875</v>
      </c>
      <c r="B2762" s="94" t="s">
        <v>989</v>
      </c>
      <c r="C2762" s="94" t="s">
        <v>989</v>
      </c>
      <c r="D2762" s="94" t="s">
        <v>989</v>
      </c>
      <c r="E2762" s="94" t="s">
        <v>989</v>
      </c>
      <c r="F2762" s="145" t="s">
        <v>989</v>
      </c>
      <c r="G2762" s="94">
        <v>10.697909130694971</v>
      </c>
      <c r="H2762" s="94">
        <v>-6.5583603915241646</v>
      </c>
      <c r="I2762" s="94">
        <v>14.727672189655671</v>
      </c>
      <c r="J2762" s="94">
        <v>16.614484812906326</v>
      </c>
      <c r="K2762" s="94">
        <v>17.247365896090127</v>
      </c>
    </row>
    <row r="2763" spans="1:11">
      <c r="A2763" s="66" t="s">
        <v>7</v>
      </c>
      <c r="B2763" s="94">
        <v>-7.9545454545454586</v>
      </c>
      <c r="C2763" s="94">
        <v>16.049382716049386</v>
      </c>
      <c r="D2763" s="94">
        <v>7.4468085106383031</v>
      </c>
      <c r="E2763" s="94">
        <v>-1.980198019801982</v>
      </c>
      <c r="F2763" s="145">
        <v>15.151515151515159</v>
      </c>
      <c r="G2763" s="94">
        <v>9.7818902842035769</v>
      </c>
      <c r="H2763" s="94">
        <v>13.485851896447931</v>
      </c>
      <c r="I2763" s="94">
        <v>13.474801061007957</v>
      </c>
      <c r="J2763" s="94">
        <v>6.1711079943899128</v>
      </c>
      <c r="K2763" s="94">
        <v>5.107881990312646</v>
      </c>
    </row>
    <row r="2764" spans="1:11">
      <c r="A2764" s="66" t="s">
        <v>8</v>
      </c>
      <c r="B2764" s="94">
        <v>0.36278275714896058</v>
      </c>
      <c r="C2764" s="94">
        <v>5.1243886880714351</v>
      </c>
      <c r="D2764" s="94">
        <v>9.3851132686084249</v>
      </c>
      <c r="E2764" s="94">
        <v>7.5628698224852187</v>
      </c>
      <c r="F2764" s="145">
        <v>-11.535155578476875</v>
      </c>
      <c r="G2764" s="94">
        <v>6.839868147120054</v>
      </c>
      <c r="H2764" s="94">
        <v>9.1137904437136985</v>
      </c>
      <c r="I2764" s="94">
        <v>6.3974254036758937</v>
      </c>
      <c r="J2764" s="94">
        <v>11.203776553894551</v>
      </c>
      <c r="K2764" s="94">
        <v>27.762841375406833</v>
      </c>
    </row>
    <row r="2765" spans="1:11">
      <c r="A2765" s="66" t="s">
        <v>876</v>
      </c>
      <c r="B2765" s="94">
        <v>21.770778189518268</v>
      </c>
      <c r="C2765" s="94">
        <v>21.443321378111069</v>
      </c>
      <c r="D2765" s="94">
        <v>21.545552174691252</v>
      </c>
      <c r="E2765" s="94">
        <v>34.819423480469759</v>
      </c>
      <c r="F2765" s="145">
        <v>19.669042352748399</v>
      </c>
      <c r="G2765" s="94">
        <v>14.172674553467889</v>
      </c>
      <c r="H2765" s="94">
        <v>14.967013301953024</v>
      </c>
      <c r="I2765" s="94">
        <v>11.882958821685264</v>
      </c>
      <c r="J2765" s="94">
        <v>7.5220096937739234</v>
      </c>
      <c r="K2765" s="94">
        <v>10.658619616770126</v>
      </c>
    </row>
    <row r="2766" spans="1:11">
      <c r="A2766" s="66" t="s">
        <v>9</v>
      </c>
      <c r="B2766" s="94">
        <v>-51.123595505617978</v>
      </c>
      <c r="C2766" s="94">
        <v>404.59770114942535</v>
      </c>
      <c r="D2766" s="94">
        <v>-55.353075170842828</v>
      </c>
      <c r="E2766" s="94">
        <v>187.75510204081633</v>
      </c>
      <c r="F2766" s="145" t="s">
        <v>989</v>
      </c>
      <c r="G2766" s="94">
        <v>11.976261127596445</v>
      </c>
      <c r="H2766" s="94">
        <v>4.4413822344710585</v>
      </c>
      <c r="I2766" s="94">
        <v>8.2715924084035386</v>
      </c>
      <c r="J2766" s="94">
        <v>7.9677540307461658</v>
      </c>
      <c r="K2766" s="94">
        <v>9.9322799097065548</v>
      </c>
    </row>
    <row r="2767" spans="1:11">
      <c r="A2767" s="66" t="s">
        <v>176</v>
      </c>
      <c r="B2767" s="94" t="s">
        <v>989</v>
      </c>
      <c r="C2767" s="94" t="s">
        <v>989</v>
      </c>
      <c r="D2767" s="94" t="s">
        <v>989</v>
      </c>
      <c r="E2767" s="94" t="s">
        <v>989</v>
      </c>
      <c r="F2767" s="145" t="s">
        <v>989</v>
      </c>
      <c r="G2767" s="94" t="s">
        <v>989</v>
      </c>
      <c r="H2767" s="94" t="s">
        <v>989</v>
      </c>
      <c r="I2767" s="94" t="s">
        <v>989</v>
      </c>
      <c r="J2767" s="94" t="s">
        <v>989</v>
      </c>
      <c r="K2767" s="94" t="s">
        <v>989</v>
      </c>
    </row>
    <row r="2768" spans="1:11" ht="14.25">
      <c r="A2768" s="86" t="s">
        <v>1291</v>
      </c>
      <c r="B2768" s="214">
        <v>-5.5789700481071662</v>
      </c>
      <c r="C2768" s="214">
        <v>58.771007439301627</v>
      </c>
      <c r="D2768" s="214">
        <v>-10.785362969422479</v>
      </c>
      <c r="E2768" s="214">
        <v>32.459110473457656</v>
      </c>
      <c r="F2768" s="765">
        <v>367.03369229776098</v>
      </c>
      <c r="G2768" s="212">
        <v>15.183524857432332</v>
      </c>
      <c r="H2768" s="214">
        <v>15.59978438472578</v>
      </c>
      <c r="I2768" s="214">
        <v>17.541042790179446</v>
      </c>
      <c r="J2768" s="212">
        <v>17.298205402533412</v>
      </c>
      <c r="K2768" s="212">
        <v>12.684848685299883</v>
      </c>
    </row>
    <row r="2769" spans="1:11">
      <c r="A2769" s="62"/>
      <c r="B2769" s="92"/>
      <c r="C2769" s="92"/>
      <c r="D2769" s="92"/>
      <c r="E2769" s="92"/>
      <c r="F2769" s="92"/>
      <c r="G2769" s="92"/>
      <c r="H2769" s="92"/>
      <c r="I2769" s="92"/>
      <c r="J2769" s="92"/>
      <c r="K2769" s="93"/>
    </row>
    <row r="2770" spans="1:11">
      <c r="A2770" s="62"/>
      <c r="B2770" s="92"/>
      <c r="C2770" s="92"/>
      <c r="D2770" s="92"/>
      <c r="E2770" s="92"/>
      <c r="F2770" s="92"/>
      <c r="G2770" s="92"/>
      <c r="H2770" s="92"/>
      <c r="I2770" s="92"/>
      <c r="J2770" s="92"/>
      <c r="K2770" s="93"/>
    </row>
    <row r="2771" spans="1:11">
      <c r="A2771" s="62"/>
      <c r="B2771" s="92"/>
      <c r="C2771" s="92"/>
      <c r="D2771" s="92"/>
      <c r="E2771" s="92"/>
      <c r="F2771" s="92"/>
      <c r="G2771" s="92"/>
      <c r="H2771" s="92"/>
      <c r="I2771" s="92"/>
      <c r="J2771" s="92"/>
      <c r="K2771" s="93"/>
    </row>
    <row r="2772" spans="1:11" ht="12.75" customHeight="1">
      <c r="A2772" s="953" t="s">
        <v>826</v>
      </c>
      <c r="B2772" s="953"/>
      <c r="C2772" s="953"/>
      <c r="D2772" s="953"/>
      <c r="E2772" s="953"/>
      <c r="F2772" s="953"/>
      <c r="G2772" s="953"/>
      <c r="H2772" s="953"/>
      <c r="I2772" s="953"/>
      <c r="J2772" s="953"/>
      <c r="K2772" s="953"/>
    </row>
    <row r="2773" spans="1:11">
      <c r="A2773" s="62"/>
      <c r="B2773" s="92"/>
      <c r="C2773" s="92"/>
      <c r="D2773" s="92"/>
      <c r="E2773" s="92"/>
      <c r="F2773" s="92"/>
      <c r="G2773" s="92"/>
      <c r="H2773" s="92"/>
      <c r="I2773" s="92"/>
      <c r="J2773" s="92"/>
      <c r="K2773" s="93"/>
    </row>
    <row r="2774" spans="1:11" ht="27" customHeight="1">
      <c r="A2774" s="63"/>
      <c r="B2774" s="966" t="s">
        <v>277</v>
      </c>
      <c r="C2774" s="966"/>
      <c r="D2774" s="966"/>
      <c r="E2774" s="966"/>
      <c r="F2774" s="967"/>
      <c r="G2774" s="966" t="s">
        <v>200</v>
      </c>
      <c r="H2774" s="966"/>
      <c r="I2774" s="966"/>
      <c r="J2774" s="966"/>
      <c r="K2774" s="966"/>
    </row>
    <row r="2775" spans="1:11" ht="15" customHeight="1">
      <c r="A2775" s="66"/>
      <c r="B2775" s="934" t="s">
        <v>145</v>
      </c>
      <c r="C2775" s="934"/>
      <c r="D2775" s="934"/>
      <c r="E2775" s="934"/>
      <c r="F2775" s="934"/>
      <c r="G2775" s="934"/>
      <c r="H2775" s="934"/>
      <c r="I2775" s="934"/>
      <c r="J2775" s="934"/>
      <c r="K2775" s="934"/>
    </row>
    <row r="2776" spans="1:11">
      <c r="A2776" s="67"/>
      <c r="B2776" s="231">
        <v>40544</v>
      </c>
      <c r="C2776" s="231">
        <v>40909</v>
      </c>
      <c r="D2776" s="231">
        <v>41275</v>
      </c>
      <c r="E2776" s="231">
        <v>41640</v>
      </c>
      <c r="F2776" s="232">
        <v>42005</v>
      </c>
      <c r="G2776" s="231">
        <v>40544</v>
      </c>
      <c r="H2776" s="231">
        <v>40909</v>
      </c>
      <c r="I2776" s="231">
        <v>41275</v>
      </c>
      <c r="J2776" s="231">
        <v>41640</v>
      </c>
      <c r="K2776" s="231">
        <v>42005</v>
      </c>
    </row>
    <row r="2777" spans="1:11">
      <c r="A2777" s="63" t="s">
        <v>33</v>
      </c>
      <c r="B2777" s="94" t="s">
        <v>989</v>
      </c>
      <c r="C2777" s="94" t="s">
        <v>989</v>
      </c>
      <c r="D2777" s="94" t="s">
        <v>989</v>
      </c>
      <c r="E2777" s="94" t="s">
        <v>989</v>
      </c>
      <c r="F2777" s="145" t="s">
        <v>989</v>
      </c>
      <c r="G2777" s="94" t="s">
        <v>381</v>
      </c>
      <c r="H2777" s="94" t="s">
        <v>381</v>
      </c>
      <c r="I2777" s="94" t="s">
        <v>381</v>
      </c>
      <c r="J2777" s="94" t="s">
        <v>381</v>
      </c>
      <c r="K2777" s="94" t="s">
        <v>381</v>
      </c>
    </row>
    <row r="2778" spans="1:11">
      <c r="A2778" s="66" t="s">
        <v>495</v>
      </c>
      <c r="B2778" s="94">
        <v>27.519851550168095</v>
      </c>
      <c r="C2778" s="94">
        <v>2.2866861948407813</v>
      </c>
      <c r="D2778" s="94">
        <v>16.87205542725172</v>
      </c>
      <c r="E2778" s="94">
        <v>11.32997138656593</v>
      </c>
      <c r="F2778" s="145">
        <v>-8.0235431103033221</v>
      </c>
      <c r="G2778" s="94">
        <v>-16.671615691708741</v>
      </c>
      <c r="H2778" s="94">
        <v>-8.5365853658536555</v>
      </c>
      <c r="I2778" s="94">
        <v>-36.441558441558442</v>
      </c>
      <c r="J2778" s="94">
        <v>-10.059937338237301</v>
      </c>
      <c r="K2778" s="94">
        <v>-94.543733434305182</v>
      </c>
    </row>
    <row r="2779" spans="1:11">
      <c r="A2779" s="66" t="s">
        <v>497</v>
      </c>
      <c r="B2779" s="94">
        <v>15.482571025589387</v>
      </c>
      <c r="C2779" s="94">
        <v>6.6755068569633869</v>
      </c>
      <c r="D2779" s="94">
        <v>17.583687711263774</v>
      </c>
      <c r="E2779" s="94">
        <v>16.651211098334517</v>
      </c>
      <c r="F2779" s="145">
        <v>-24.173238361740012</v>
      </c>
      <c r="G2779" s="94" t="s">
        <v>989</v>
      </c>
      <c r="H2779" s="94" t="s">
        <v>989</v>
      </c>
      <c r="I2779" s="94" t="s">
        <v>989</v>
      </c>
      <c r="J2779" s="94" t="s">
        <v>989</v>
      </c>
      <c r="K2779" s="94" t="s">
        <v>989</v>
      </c>
    </row>
    <row r="2780" spans="1:11">
      <c r="A2780" s="66" t="s">
        <v>496</v>
      </c>
      <c r="B2780" s="94" t="s">
        <v>989</v>
      </c>
      <c r="C2780" s="94" t="s">
        <v>989</v>
      </c>
      <c r="D2780" s="94" t="s">
        <v>989</v>
      </c>
      <c r="E2780" s="94" t="s">
        <v>989</v>
      </c>
      <c r="F2780" s="145" t="s">
        <v>989</v>
      </c>
      <c r="G2780" s="94" t="s">
        <v>989</v>
      </c>
      <c r="H2780" s="94" t="s">
        <v>989</v>
      </c>
      <c r="I2780" s="94" t="s">
        <v>989</v>
      </c>
      <c r="J2780" s="94" t="s">
        <v>989</v>
      </c>
      <c r="K2780" s="94" t="s">
        <v>989</v>
      </c>
    </row>
    <row r="2781" spans="1:11">
      <c r="A2781" s="66" t="s">
        <v>498</v>
      </c>
      <c r="B2781" s="94" t="s">
        <v>989</v>
      </c>
      <c r="C2781" s="94" t="s">
        <v>989</v>
      </c>
      <c r="D2781" s="94" t="s">
        <v>989</v>
      </c>
      <c r="E2781" s="94" t="s">
        <v>989</v>
      </c>
      <c r="F2781" s="145" t="s">
        <v>989</v>
      </c>
      <c r="G2781" s="94" t="s">
        <v>989</v>
      </c>
      <c r="H2781" s="94" t="s">
        <v>989</v>
      </c>
      <c r="I2781" s="94" t="s">
        <v>989</v>
      </c>
      <c r="J2781" s="94" t="s">
        <v>989</v>
      </c>
      <c r="K2781" s="94" t="s">
        <v>989</v>
      </c>
    </row>
    <row r="2782" spans="1:11">
      <c r="A2782" s="66" t="s">
        <v>158</v>
      </c>
      <c r="B2782" s="97">
        <v>17.286652078774601</v>
      </c>
      <c r="C2782" s="97">
        <v>12.606909273855438</v>
      </c>
      <c r="D2782" s="97">
        <v>19.702892885066458</v>
      </c>
      <c r="E2782" s="97">
        <v>-15.754046012047318</v>
      </c>
      <c r="F2782" s="145">
        <v>40.374302758813776</v>
      </c>
      <c r="G2782" s="97" t="s">
        <v>989</v>
      </c>
      <c r="H2782" s="97" t="s">
        <v>989</v>
      </c>
      <c r="I2782" s="97" t="s">
        <v>989</v>
      </c>
      <c r="J2782" s="97" t="s">
        <v>989</v>
      </c>
      <c r="K2782" s="97">
        <v>-58.426896722529506</v>
      </c>
    </row>
    <row r="2783" spans="1:11">
      <c r="A2783" s="853" t="s">
        <v>159</v>
      </c>
      <c r="B2783" s="97">
        <v>22.733436199560476</v>
      </c>
      <c r="C2783" s="97">
        <v>17.547335136576624</v>
      </c>
      <c r="D2783" s="97">
        <v>32.794036622913623</v>
      </c>
      <c r="E2783" s="97">
        <v>-50.990393814553755</v>
      </c>
      <c r="F2783" s="102">
        <v>25.129226632139833</v>
      </c>
      <c r="G2783" s="97">
        <v>-7.7555213148433388</v>
      </c>
      <c r="H2783" s="97">
        <v>-6.4587973273942056</v>
      </c>
      <c r="I2783" s="97">
        <v>-5.4672619047618998</v>
      </c>
      <c r="J2783" s="97">
        <v>-27.453326197147632</v>
      </c>
      <c r="K2783" s="97">
        <v>13.934817515080521</v>
      </c>
    </row>
    <row r="2784" spans="1:11">
      <c r="A2784" s="66" t="s">
        <v>693</v>
      </c>
      <c r="B2784" s="97" t="s">
        <v>989</v>
      </c>
      <c r="C2784" s="97" t="s">
        <v>989</v>
      </c>
      <c r="D2784" s="97" t="s">
        <v>989</v>
      </c>
      <c r="E2784" s="97" t="s">
        <v>989</v>
      </c>
      <c r="F2784" s="102" t="s">
        <v>989</v>
      </c>
      <c r="G2784" s="97" t="s">
        <v>989</v>
      </c>
      <c r="H2784" s="97" t="s">
        <v>989</v>
      </c>
      <c r="I2784" s="97" t="s">
        <v>989</v>
      </c>
      <c r="J2784" s="97" t="s">
        <v>989</v>
      </c>
      <c r="K2784" s="97" t="s">
        <v>989</v>
      </c>
    </row>
    <row r="2785" spans="1:11">
      <c r="A2785" s="66" t="s">
        <v>924</v>
      </c>
      <c r="B2785" s="97">
        <v>26.818181818181806</v>
      </c>
      <c r="C2785" s="97">
        <v>-4.6594982078852931</v>
      </c>
      <c r="D2785" s="97">
        <v>39.473684210526308</v>
      </c>
      <c r="E2785" s="97">
        <v>25.067385444743916</v>
      </c>
      <c r="F2785" s="102">
        <v>20.603448275862068</v>
      </c>
      <c r="G2785" s="97">
        <v>215.46391752577324</v>
      </c>
      <c r="H2785" s="97">
        <v>116.01307189542483</v>
      </c>
      <c r="I2785" s="97">
        <v>102.11800302571862</v>
      </c>
      <c r="J2785" s="97">
        <v>132.55988023952096</v>
      </c>
      <c r="K2785" s="97">
        <v>140.75313807531381</v>
      </c>
    </row>
    <row r="2786" spans="1:11">
      <c r="A2786" s="66" t="s">
        <v>119</v>
      </c>
      <c r="B2786" s="97">
        <v>44.01004315911343</v>
      </c>
      <c r="C2786" s="97">
        <v>20.387642749897637</v>
      </c>
      <c r="D2786" s="97">
        <v>59.523809523809511</v>
      </c>
      <c r="E2786" s="97">
        <v>-80.111348021795777</v>
      </c>
      <c r="F2786" s="102">
        <v>25.074449076831449</v>
      </c>
      <c r="G2786" s="97" t="s">
        <v>989</v>
      </c>
      <c r="H2786" s="97" t="s">
        <v>989</v>
      </c>
      <c r="I2786" s="97" t="s">
        <v>989</v>
      </c>
      <c r="J2786" s="97" t="s">
        <v>989</v>
      </c>
      <c r="K2786" s="97">
        <v>-40.830005962167334</v>
      </c>
    </row>
    <row r="2787" spans="1:11">
      <c r="A2787" s="66" t="s">
        <v>4</v>
      </c>
      <c r="B2787" s="97" t="s">
        <v>989</v>
      </c>
      <c r="C2787" s="97" t="s">
        <v>989</v>
      </c>
      <c r="D2787" s="97" t="s">
        <v>989</v>
      </c>
      <c r="E2787" s="97" t="s">
        <v>989</v>
      </c>
      <c r="F2787" s="102" t="s">
        <v>989</v>
      </c>
      <c r="G2787" s="97" t="s">
        <v>989</v>
      </c>
      <c r="H2787" s="97" t="s">
        <v>989</v>
      </c>
      <c r="I2787" s="97" t="s">
        <v>989</v>
      </c>
      <c r="J2787" s="97" t="s">
        <v>989</v>
      </c>
      <c r="K2787" s="97" t="s">
        <v>989</v>
      </c>
    </row>
    <row r="2788" spans="1:11">
      <c r="A2788" s="66" t="s">
        <v>871</v>
      </c>
      <c r="B2788" s="97" t="s">
        <v>989</v>
      </c>
      <c r="C2788" s="97" t="s">
        <v>989</v>
      </c>
      <c r="D2788" s="97" t="s">
        <v>989</v>
      </c>
      <c r="E2788" s="97" t="s">
        <v>989</v>
      </c>
      <c r="F2788" s="102" t="s">
        <v>989</v>
      </c>
      <c r="G2788" s="97" t="s">
        <v>989</v>
      </c>
      <c r="H2788" s="97" t="s">
        <v>989</v>
      </c>
      <c r="I2788" s="97" t="s">
        <v>989</v>
      </c>
      <c r="J2788" s="97" t="s">
        <v>989</v>
      </c>
      <c r="K2788" s="97" t="s">
        <v>989</v>
      </c>
    </row>
    <row r="2789" spans="1:11">
      <c r="A2789" s="66" t="s">
        <v>872</v>
      </c>
      <c r="B2789" s="97">
        <v>17.432219945680671</v>
      </c>
      <c r="C2789" s="97">
        <v>7.2670467225254054</v>
      </c>
      <c r="D2789" s="97">
        <v>24.698806574243946</v>
      </c>
      <c r="E2789" s="97">
        <v>-10.350057635139242</v>
      </c>
      <c r="F2789" s="102">
        <v>30.980577925153963</v>
      </c>
      <c r="G2789" s="97" t="s">
        <v>989</v>
      </c>
      <c r="H2789" s="97" t="s">
        <v>989</v>
      </c>
      <c r="I2789" s="97" t="s">
        <v>989</v>
      </c>
      <c r="J2789" s="97" t="s">
        <v>989</v>
      </c>
      <c r="K2789" s="97" t="s">
        <v>989</v>
      </c>
    </row>
    <row r="2790" spans="1:11">
      <c r="A2790" s="66" t="s">
        <v>5</v>
      </c>
      <c r="B2790" s="94">
        <v>3.7395811806847146</v>
      </c>
      <c r="C2790" s="94">
        <v>8.3923339337145908</v>
      </c>
      <c r="D2790" s="94">
        <v>16.844321923577589</v>
      </c>
      <c r="E2790" s="94">
        <v>9.4457588130050461</v>
      </c>
      <c r="F2790" s="145">
        <v>15.553892215568865</v>
      </c>
      <c r="G2790" s="94" t="s">
        <v>989</v>
      </c>
      <c r="H2790" s="94" t="s">
        <v>989</v>
      </c>
      <c r="I2790" s="94" t="s">
        <v>989</v>
      </c>
      <c r="J2790" s="94">
        <v>-29.109984520757749</v>
      </c>
      <c r="K2790" s="94">
        <v>-94.530708443088855</v>
      </c>
    </row>
    <row r="2791" spans="1:11">
      <c r="A2791" s="66" t="s">
        <v>873</v>
      </c>
      <c r="B2791" s="94">
        <v>67.150114113229776</v>
      </c>
      <c r="C2791" s="94">
        <v>63.887420718816081</v>
      </c>
      <c r="D2791" s="94">
        <v>54.115939692009988</v>
      </c>
      <c r="E2791" s="94">
        <v>41.06460894585404</v>
      </c>
      <c r="F2791" s="145">
        <v>-14.005142563988461</v>
      </c>
      <c r="G2791" s="94" t="s">
        <v>989</v>
      </c>
      <c r="H2791" s="94" t="s">
        <v>989</v>
      </c>
      <c r="I2791" s="94" t="s">
        <v>989</v>
      </c>
      <c r="J2791" s="94" t="s">
        <v>989</v>
      </c>
      <c r="K2791" s="94" t="s">
        <v>989</v>
      </c>
    </row>
    <row r="2792" spans="1:11">
      <c r="A2792" s="66" t="s">
        <v>874</v>
      </c>
      <c r="B2792" s="94" t="s">
        <v>989</v>
      </c>
      <c r="C2792" s="94" t="s">
        <v>989</v>
      </c>
      <c r="D2792" s="94" t="s">
        <v>989</v>
      </c>
      <c r="E2792" s="94" t="s">
        <v>989</v>
      </c>
      <c r="F2792" s="145" t="s">
        <v>989</v>
      </c>
      <c r="G2792" s="94" t="s">
        <v>989</v>
      </c>
      <c r="H2792" s="94" t="s">
        <v>989</v>
      </c>
      <c r="I2792" s="94" t="s">
        <v>989</v>
      </c>
      <c r="J2792" s="94" t="s">
        <v>989</v>
      </c>
      <c r="K2792" s="94" t="s">
        <v>989</v>
      </c>
    </row>
    <row r="2793" spans="1:11">
      <c r="A2793" s="66" t="s">
        <v>6</v>
      </c>
      <c r="B2793" s="94" t="s">
        <v>989</v>
      </c>
      <c r="C2793" s="94" t="s">
        <v>989</v>
      </c>
      <c r="D2793" s="94" t="s">
        <v>989</v>
      </c>
      <c r="E2793" s="94" t="s">
        <v>989</v>
      </c>
      <c r="F2793" s="145" t="s">
        <v>989</v>
      </c>
      <c r="G2793" s="94" t="s">
        <v>989</v>
      </c>
      <c r="H2793" s="94" t="s">
        <v>989</v>
      </c>
      <c r="I2793" s="94" t="s">
        <v>989</v>
      </c>
      <c r="J2793" s="94" t="s">
        <v>989</v>
      </c>
      <c r="K2793" s="94" t="s">
        <v>989</v>
      </c>
    </row>
    <row r="2794" spans="1:11">
      <c r="A2794" s="66" t="s">
        <v>875</v>
      </c>
      <c r="B2794" s="94" t="s">
        <v>989</v>
      </c>
      <c r="C2794" s="94" t="s">
        <v>989</v>
      </c>
      <c r="D2794" s="94" t="s">
        <v>989</v>
      </c>
      <c r="E2794" s="94" t="s">
        <v>989</v>
      </c>
      <c r="F2794" s="145" t="s">
        <v>989</v>
      </c>
      <c r="G2794" s="94" t="s">
        <v>989</v>
      </c>
      <c r="H2794" s="94" t="s">
        <v>989</v>
      </c>
      <c r="I2794" s="94" t="s">
        <v>989</v>
      </c>
      <c r="J2794" s="94" t="s">
        <v>989</v>
      </c>
      <c r="K2794" s="94" t="s">
        <v>989</v>
      </c>
    </row>
    <row r="2795" spans="1:11">
      <c r="A2795" s="66" t="s">
        <v>7</v>
      </c>
      <c r="B2795" s="94">
        <v>30.454545454545446</v>
      </c>
      <c r="C2795" s="94">
        <v>21.95121951219512</v>
      </c>
      <c r="D2795" s="94">
        <v>25.714285714285712</v>
      </c>
      <c r="E2795" s="94">
        <v>-39.772727272727273</v>
      </c>
      <c r="F2795" s="145">
        <v>213.20754716981133</v>
      </c>
      <c r="G2795" s="94" t="s">
        <v>989</v>
      </c>
      <c r="H2795" s="94" t="s">
        <v>989</v>
      </c>
      <c r="I2795" s="94" t="s">
        <v>989</v>
      </c>
      <c r="J2795" s="94" t="s">
        <v>989</v>
      </c>
      <c r="K2795" s="94" t="s">
        <v>989</v>
      </c>
    </row>
    <row r="2796" spans="1:11">
      <c r="A2796" s="66" t="s">
        <v>8</v>
      </c>
      <c r="B2796" s="94">
        <v>22.25394067270696</v>
      </c>
      <c r="C2796" s="94">
        <v>15.472081218274102</v>
      </c>
      <c r="D2796" s="94">
        <v>13.566027782662204</v>
      </c>
      <c r="E2796" s="94">
        <v>10.265541534412037</v>
      </c>
      <c r="F2796" s="145">
        <v>7.2386435441971431</v>
      </c>
      <c r="G2796" s="94">
        <v>-30.582842174197779</v>
      </c>
      <c r="H2796" s="94">
        <v>-73.584905660377359</v>
      </c>
      <c r="I2796" s="94">
        <v>-51.071428571428569</v>
      </c>
      <c r="J2796" s="94" t="s">
        <v>989</v>
      </c>
      <c r="K2796" s="94" t="s">
        <v>989</v>
      </c>
    </row>
    <row r="2797" spans="1:11">
      <c r="A2797" s="66" t="s">
        <v>876</v>
      </c>
      <c r="B2797" s="94">
        <v>28.390356319801448</v>
      </c>
      <c r="C2797" s="94">
        <v>21.767345529858485</v>
      </c>
      <c r="D2797" s="94">
        <v>38.071209887742377</v>
      </c>
      <c r="E2797" s="94">
        <v>13.846343366320379</v>
      </c>
      <c r="F2797" s="145">
        <v>10.5356176735798</v>
      </c>
      <c r="G2797" s="94" t="s">
        <v>989</v>
      </c>
      <c r="H2797" s="94" t="s">
        <v>989</v>
      </c>
      <c r="I2797" s="94" t="s">
        <v>989</v>
      </c>
      <c r="J2797" s="94" t="s">
        <v>989</v>
      </c>
      <c r="K2797" s="94" t="s">
        <v>989</v>
      </c>
    </row>
    <row r="2798" spans="1:11">
      <c r="A2798" s="66" t="s">
        <v>9</v>
      </c>
      <c r="B2798" s="94">
        <v>22.135416666666675</v>
      </c>
      <c r="C2798" s="94">
        <v>36.247334754797443</v>
      </c>
      <c r="D2798" s="94">
        <v>39.436619718309849</v>
      </c>
      <c r="E2798" s="94">
        <v>61.840628507295172</v>
      </c>
      <c r="F2798" s="145">
        <v>30.235783633841894</v>
      </c>
      <c r="G2798" s="94" t="s">
        <v>989</v>
      </c>
      <c r="H2798" s="94" t="s">
        <v>989</v>
      </c>
      <c r="I2798" s="94" t="s">
        <v>989</v>
      </c>
      <c r="J2798" s="94" t="s">
        <v>989</v>
      </c>
      <c r="K2798" s="94" t="s">
        <v>989</v>
      </c>
    </row>
    <row r="2799" spans="1:11">
      <c r="A2799" s="66" t="s">
        <v>176</v>
      </c>
      <c r="B2799" s="94" t="s">
        <v>989</v>
      </c>
      <c r="C2799" s="94" t="s">
        <v>989</v>
      </c>
      <c r="D2799" s="94" t="s">
        <v>989</v>
      </c>
      <c r="E2799" s="94" t="s">
        <v>989</v>
      </c>
      <c r="F2799" s="145" t="s">
        <v>989</v>
      </c>
      <c r="G2799" s="94" t="s">
        <v>989</v>
      </c>
      <c r="H2799" s="94" t="s">
        <v>989</v>
      </c>
      <c r="I2799" s="94" t="s">
        <v>989</v>
      </c>
      <c r="J2799" s="94" t="s">
        <v>989</v>
      </c>
      <c r="K2799" s="94" t="s">
        <v>989</v>
      </c>
    </row>
    <row r="2800" spans="1:11" ht="14.25">
      <c r="A2800" s="86" t="s">
        <v>1291</v>
      </c>
      <c r="B2800" s="214">
        <v>22.107994606692174</v>
      </c>
      <c r="C2800" s="214">
        <v>21.664251986978329</v>
      </c>
      <c r="D2800" s="214">
        <v>30.845249212585315</v>
      </c>
      <c r="E2800" s="214">
        <v>13.848833983116336</v>
      </c>
      <c r="F2800" s="765">
        <v>23.165259796791943</v>
      </c>
      <c r="G2800" s="212">
        <v>2.492612103302065</v>
      </c>
      <c r="H2800" s="214">
        <v>16.506832142409451</v>
      </c>
      <c r="I2800" s="214">
        <v>31.87424344317418</v>
      </c>
      <c r="J2800" s="212">
        <v>40.995057223838927</v>
      </c>
      <c r="K2800" s="212">
        <v>30.009475868632904</v>
      </c>
    </row>
    <row r="2801" spans="1:11" ht="14.25" customHeight="1">
      <c r="A2801" s="943" t="s">
        <v>836</v>
      </c>
      <c r="B2801" s="944"/>
      <c r="C2801" s="944"/>
      <c r="D2801" s="944"/>
      <c r="E2801" s="944"/>
      <c r="F2801" s="944"/>
      <c r="G2801" s="944"/>
      <c r="H2801" s="944"/>
      <c r="I2801" s="944"/>
      <c r="J2801" s="944"/>
      <c r="K2801" s="944"/>
    </row>
    <row r="2802" spans="1:11" ht="14.25" customHeight="1">
      <c r="A2802" s="941" t="s">
        <v>1093</v>
      </c>
      <c r="B2802" s="942"/>
      <c r="C2802" s="942"/>
      <c r="D2802" s="942"/>
      <c r="E2802" s="942"/>
      <c r="F2802" s="942"/>
      <c r="G2802" s="942"/>
      <c r="H2802" s="942"/>
      <c r="I2802" s="942"/>
      <c r="J2802" s="942"/>
      <c r="K2802" s="942"/>
    </row>
    <row r="2803" spans="1:11" ht="14.25" customHeight="1">
      <c r="A2803" s="200"/>
      <c r="B2803" s="68"/>
      <c r="C2803" s="68"/>
      <c r="D2803" s="68"/>
      <c r="E2803" s="68"/>
      <c r="F2803" s="68"/>
      <c r="G2803" s="68"/>
      <c r="H2803" s="68"/>
      <c r="I2803" s="68"/>
      <c r="J2803" s="68"/>
      <c r="K2803" s="68"/>
    </row>
    <row r="2804" spans="1:11">
      <c r="A2804" s="62"/>
      <c r="B2804" s="92"/>
      <c r="C2804" s="92"/>
      <c r="D2804" s="92"/>
      <c r="E2804" s="92"/>
      <c r="F2804" s="92"/>
      <c r="G2804" s="92"/>
      <c r="H2804" s="92"/>
      <c r="I2804" s="92"/>
      <c r="J2804" s="92"/>
      <c r="K2804" s="93"/>
    </row>
    <row r="2805" spans="1:11">
      <c r="A2805" s="62"/>
      <c r="B2805" s="92"/>
      <c r="C2805" s="92"/>
      <c r="D2805" s="92"/>
      <c r="E2805" s="92"/>
      <c r="F2805" s="92"/>
      <c r="G2805" s="92"/>
      <c r="H2805" s="92"/>
      <c r="I2805" s="92"/>
      <c r="J2805" s="92"/>
      <c r="K2805" s="93"/>
    </row>
    <row r="2806" spans="1:11">
      <c r="A2806" s="62"/>
      <c r="B2806" s="92"/>
      <c r="C2806" s="92"/>
      <c r="D2806" s="92"/>
      <c r="E2806" s="92"/>
      <c r="F2806" s="92"/>
      <c r="G2806" s="92"/>
      <c r="H2806" s="92"/>
      <c r="I2806" s="92"/>
      <c r="J2806" s="92"/>
      <c r="K2806" s="93"/>
    </row>
    <row r="2807" spans="1:11">
      <c r="A2807" s="953" t="s">
        <v>612</v>
      </c>
      <c r="B2807" s="953"/>
      <c r="C2807" s="953"/>
      <c r="D2807" s="953"/>
      <c r="E2807" s="953"/>
      <c r="F2807" s="953"/>
      <c r="G2807" s="953"/>
      <c r="H2807" s="953"/>
      <c r="I2807" s="953"/>
      <c r="J2807" s="953"/>
      <c r="K2807" s="953"/>
    </row>
    <row r="2808" spans="1:11" ht="15">
      <c r="A2808" s="962" t="s">
        <v>382</v>
      </c>
      <c r="B2808" s="962"/>
      <c r="C2808" s="962"/>
      <c r="D2808" s="962"/>
      <c r="E2808" s="962"/>
      <c r="F2808" s="962"/>
      <c r="G2808" s="962"/>
      <c r="H2808" s="962"/>
      <c r="I2808" s="962"/>
      <c r="J2808" s="962"/>
      <c r="K2808" s="962"/>
    </row>
    <row r="2809" spans="1:11" ht="14.25">
      <c r="A2809" s="64" t="s">
        <v>966</v>
      </c>
      <c r="B2809" s="92"/>
      <c r="C2809" s="92"/>
      <c r="D2809" s="92"/>
      <c r="E2809" s="92"/>
      <c r="F2809" s="92"/>
      <c r="G2809" s="92"/>
      <c r="H2809" s="92"/>
      <c r="I2809" s="92"/>
      <c r="J2809" s="92"/>
      <c r="K2809" s="93"/>
    </row>
    <row r="2810" spans="1:11">
      <c r="A2810" s="62"/>
      <c r="B2810" s="93"/>
      <c r="C2810" s="93"/>
      <c r="D2810" s="93"/>
      <c r="E2810" s="93"/>
      <c r="F2810" s="93"/>
      <c r="G2810" s="92"/>
      <c r="H2810" s="92"/>
      <c r="I2810" s="92"/>
      <c r="J2810" s="92"/>
      <c r="K2810" s="93"/>
    </row>
    <row r="2811" spans="1:11" ht="15" customHeight="1">
      <c r="A2811" s="63"/>
      <c r="B2811" s="925" t="s">
        <v>854</v>
      </c>
      <c r="C2811" s="925"/>
      <c r="D2811" s="925"/>
      <c r="E2811" s="925"/>
      <c r="F2811" s="925"/>
      <c r="G2811" s="925"/>
      <c r="H2811" s="925"/>
      <c r="I2811" s="925"/>
      <c r="J2811" s="925"/>
      <c r="K2811" s="925"/>
    </row>
    <row r="2812" spans="1:11" ht="15" customHeight="1">
      <c r="A2812" s="66"/>
      <c r="B2812" s="934" t="s">
        <v>144</v>
      </c>
      <c r="C2812" s="934"/>
      <c r="D2812" s="934"/>
      <c r="E2812" s="934"/>
      <c r="F2812" s="935"/>
      <c r="G2812" s="934" t="s">
        <v>145</v>
      </c>
      <c r="H2812" s="934"/>
      <c r="I2812" s="934"/>
      <c r="J2812" s="934"/>
      <c r="K2812" s="934"/>
    </row>
    <row r="2813" spans="1:11">
      <c r="A2813" s="67"/>
      <c r="B2813" s="231">
        <v>40544</v>
      </c>
      <c r="C2813" s="231">
        <v>40909</v>
      </c>
      <c r="D2813" s="231">
        <v>41275</v>
      </c>
      <c r="E2813" s="231">
        <v>41640</v>
      </c>
      <c r="F2813" s="232">
        <v>42005</v>
      </c>
      <c r="G2813" s="231">
        <v>40544</v>
      </c>
      <c r="H2813" s="231">
        <v>40909</v>
      </c>
      <c r="I2813" s="231">
        <v>41275</v>
      </c>
      <c r="J2813" s="231">
        <v>41640</v>
      </c>
      <c r="K2813" s="231">
        <v>42005</v>
      </c>
    </row>
    <row r="2814" spans="1:11">
      <c r="A2814" s="63" t="s">
        <v>33</v>
      </c>
      <c r="B2814" s="95" t="s">
        <v>989</v>
      </c>
      <c r="C2814" s="95" t="s">
        <v>989</v>
      </c>
      <c r="D2814" s="95" t="s">
        <v>989</v>
      </c>
      <c r="E2814" s="95" t="s">
        <v>989</v>
      </c>
      <c r="F2814" s="220" t="s">
        <v>989</v>
      </c>
      <c r="G2814" s="95" t="s">
        <v>989</v>
      </c>
      <c r="H2814" s="95" t="s">
        <v>989</v>
      </c>
      <c r="I2814" s="95" t="s">
        <v>989</v>
      </c>
      <c r="J2814" s="95" t="s">
        <v>989</v>
      </c>
      <c r="K2814" s="95" t="s">
        <v>989</v>
      </c>
    </row>
    <row r="2815" spans="1:11">
      <c r="A2815" s="66" t="s">
        <v>495</v>
      </c>
      <c r="B2815" s="95">
        <v>6.1578538326161585</v>
      </c>
      <c r="C2815" s="95">
        <v>5.5779833505457574</v>
      </c>
      <c r="D2815" s="95">
        <v>6.2189539844096489</v>
      </c>
      <c r="E2815" s="95">
        <v>5.7848141779691264</v>
      </c>
      <c r="F2815" s="220">
        <v>4.6684971906889539</v>
      </c>
      <c r="G2815" s="95">
        <v>76.574668579546611</v>
      </c>
      <c r="H2815" s="95">
        <v>75.259126138825451</v>
      </c>
      <c r="I2815" s="95">
        <v>82.255454866503811</v>
      </c>
      <c r="J2815" s="95">
        <v>82.97437212517319</v>
      </c>
      <c r="K2815" s="95">
        <v>73.842473267499415</v>
      </c>
    </row>
    <row r="2816" spans="1:11">
      <c r="A2816" s="66" t="s">
        <v>497</v>
      </c>
      <c r="B2816" s="95" t="s">
        <v>989</v>
      </c>
      <c r="C2816" s="95" t="s">
        <v>989</v>
      </c>
      <c r="D2816" s="95" t="s">
        <v>989</v>
      </c>
      <c r="E2816" s="95" t="s">
        <v>989</v>
      </c>
      <c r="F2816" s="220" t="s">
        <v>989</v>
      </c>
      <c r="G2816" s="95">
        <v>356.19495819897293</v>
      </c>
      <c r="H2816" s="95">
        <v>359.54668491048591</v>
      </c>
      <c r="I2816" s="95">
        <v>382.73455357556122</v>
      </c>
      <c r="J2816" s="95">
        <v>400.1325013802184</v>
      </c>
      <c r="K2816" s="95">
        <v>338.57501422709441</v>
      </c>
    </row>
    <row r="2817" spans="1:11">
      <c r="A2817" s="66" t="s">
        <v>496</v>
      </c>
      <c r="B2817" s="96" t="s">
        <v>989</v>
      </c>
      <c r="C2817" s="96" t="s">
        <v>989</v>
      </c>
      <c r="D2817" s="96" t="s">
        <v>989</v>
      </c>
      <c r="E2817" s="96" t="s">
        <v>989</v>
      </c>
      <c r="F2817" s="221" t="s">
        <v>989</v>
      </c>
      <c r="G2817" s="95" t="s">
        <v>989</v>
      </c>
      <c r="H2817" s="95" t="s">
        <v>989</v>
      </c>
      <c r="I2817" s="95" t="s">
        <v>989</v>
      </c>
      <c r="J2817" s="95" t="s">
        <v>989</v>
      </c>
      <c r="K2817" s="95" t="s">
        <v>989</v>
      </c>
    </row>
    <row r="2818" spans="1:11">
      <c r="A2818" s="66" t="s">
        <v>498</v>
      </c>
      <c r="B2818" s="96" t="s">
        <v>989</v>
      </c>
      <c r="C2818" s="96" t="s">
        <v>989</v>
      </c>
      <c r="D2818" s="96" t="s">
        <v>989</v>
      </c>
      <c r="E2818" s="96" t="s">
        <v>989</v>
      </c>
      <c r="F2818" s="221" t="s">
        <v>989</v>
      </c>
      <c r="G2818" s="95">
        <v>2354.269967035008</v>
      </c>
      <c r="H2818" s="95">
        <v>3299.1056838019804</v>
      </c>
      <c r="I2818" s="95">
        <v>5139.753733288122</v>
      </c>
      <c r="J2818" s="95">
        <v>6899.7849873022069</v>
      </c>
      <c r="K2818" s="95" t="s">
        <v>989</v>
      </c>
    </row>
    <row r="2819" spans="1:11">
      <c r="A2819" s="66" t="s">
        <v>158</v>
      </c>
      <c r="B2819" s="96">
        <v>35.256709200900673</v>
      </c>
      <c r="C2819" s="96">
        <v>39.421132641279385</v>
      </c>
      <c r="D2819" s="96">
        <v>46.415409345262738</v>
      </c>
      <c r="E2819" s="96">
        <v>44.518015205661328</v>
      </c>
      <c r="F2819" s="221">
        <v>36.689032535504161</v>
      </c>
      <c r="G2819" s="96">
        <v>518.78902211722868</v>
      </c>
      <c r="H2819" s="96">
        <v>512.26012142917398</v>
      </c>
      <c r="I2819" s="96">
        <v>519.05369903738699</v>
      </c>
      <c r="J2819" s="96">
        <v>505.56137418667146</v>
      </c>
      <c r="K2819" s="96">
        <v>430.53336355553722</v>
      </c>
    </row>
    <row r="2820" spans="1:11">
      <c r="A2820" s="853" t="s">
        <v>159</v>
      </c>
      <c r="B2820" s="96" t="s">
        <v>381</v>
      </c>
      <c r="C2820" s="96" t="s">
        <v>381</v>
      </c>
      <c r="D2820" s="96" t="s">
        <v>381</v>
      </c>
      <c r="E2820" s="96">
        <v>19.494678914223027</v>
      </c>
      <c r="F2820" s="221">
        <v>14.787099232946847</v>
      </c>
      <c r="G2820" s="96">
        <v>230.00479565323951</v>
      </c>
      <c r="H2820" s="96">
        <v>224.20427001557198</v>
      </c>
      <c r="I2820" s="96">
        <v>257.76311394802536</v>
      </c>
      <c r="J2820" s="96">
        <v>292.6363983729284</v>
      </c>
      <c r="K2820" s="96">
        <v>206.55080098296716</v>
      </c>
    </row>
    <row r="2821" spans="1:11">
      <c r="A2821" s="66" t="s">
        <v>693</v>
      </c>
      <c r="B2821" s="96" t="s">
        <v>989</v>
      </c>
      <c r="C2821" s="96" t="s">
        <v>989</v>
      </c>
      <c r="D2821" s="96" t="s">
        <v>989</v>
      </c>
      <c r="E2821" s="96" t="s">
        <v>989</v>
      </c>
      <c r="F2821" s="221" t="s">
        <v>989</v>
      </c>
      <c r="G2821" s="96" t="s">
        <v>989</v>
      </c>
      <c r="H2821" s="96" t="s">
        <v>989</v>
      </c>
      <c r="I2821" s="96" t="s">
        <v>989</v>
      </c>
      <c r="J2821" s="96" t="s">
        <v>989</v>
      </c>
      <c r="K2821" s="96" t="s">
        <v>989</v>
      </c>
    </row>
    <row r="2822" spans="1:11">
      <c r="A2822" s="66" t="s">
        <v>924</v>
      </c>
      <c r="B2822" s="96">
        <v>4.2786492581988931</v>
      </c>
      <c r="C2822" s="96">
        <v>2.683084673510491</v>
      </c>
      <c r="D2822" s="96">
        <v>3.444117887349071</v>
      </c>
      <c r="E2822" s="96">
        <v>3.5752969360974776</v>
      </c>
      <c r="F2822" s="221">
        <v>4.4201039973890071</v>
      </c>
      <c r="G2822" s="96">
        <v>27.870422960116592</v>
      </c>
      <c r="H2822" s="96">
        <v>34.197386246395411</v>
      </c>
      <c r="I2822" s="96">
        <v>39.087862002691359</v>
      </c>
      <c r="J2822" s="96">
        <v>47.43108687485978</v>
      </c>
      <c r="K2822" s="96">
        <v>57.921704984819449</v>
      </c>
    </row>
    <row r="2823" spans="1:11">
      <c r="A2823" s="66" t="s">
        <v>119</v>
      </c>
      <c r="B2823" s="96">
        <v>15.344683715061276</v>
      </c>
      <c r="C2823" s="96">
        <v>15.48466872393241</v>
      </c>
      <c r="D2823" s="96">
        <v>18.076780772533482</v>
      </c>
      <c r="E2823" s="96">
        <v>0.10415940579618489</v>
      </c>
      <c r="F2823" s="221">
        <v>6.961998304319188</v>
      </c>
      <c r="G2823" s="96">
        <v>197.09353581856206</v>
      </c>
      <c r="H2823" s="96">
        <v>206.1219820540793</v>
      </c>
      <c r="I2823" s="96">
        <v>219.65191433200928</v>
      </c>
      <c r="J2823" s="96">
        <v>187.68831235828287</v>
      </c>
      <c r="K2823" s="96">
        <v>82.380874663578822</v>
      </c>
    </row>
    <row r="2824" spans="1:11">
      <c r="A2824" s="66" t="s">
        <v>4</v>
      </c>
      <c r="B2824" s="96" t="s">
        <v>989</v>
      </c>
      <c r="C2824" s="96" t="s">
        <v>989</v>
      </c>
      <c r="D2824" s="96" t="s">
        <v>989</v>
      </c>
      <c r="E2824" s="96" t="s">
        <v>989</v>
      </c>
      <c r="F2824" s="221" t="s">
        <v>989</v>
      </c>
      <c r="G2824" s="96" t="s">
        <v>989</v>
      </c>
      <c r="H2824" s="96" t="s">
        <v>989</v>
      </c>
      <c r="I2824" s="96" t="s">
        <v>989</v>
      </c>
      <c r="J2824" s="96" t="s">
        <v>989</v>
      </c>
      <c r="K2824" s="96" t="s">
        <v>989</v>
      </c>
    </row>
    <row r="2825" spans="1:11">
      <c r="A2825" s="66" t="s">
        <v>871</v>
      </c>
      <c r="B2825" s="96" t="s">
        <v>989</v>
      </c>
      <c r="C2825" s="96" t="s">
        <v>989</v>
      </c>
      <c r="D2825" s="96" t="s">
        <v>989</v>
      </c>
      <c r="E2825" s="96" t="s">
        <v>989</v>
      </c>
      <c r="F2825" s="221" t="s">
        <v>989</v>
      </c>
      <c r="G2825" s="96" t="s">
        <v>989</v>
      </c>
      <c r="H2825" s="96" t="s">
        <v>989</v>
      </c>
      <c r="I2825" s="96" t="s">
        <v>989</v>
      </c>
      <c r="J2825" s="96" t="s">
        <v>989</v>
      </c>
      <c r="K2825" s="96" t="s">
        <v>989</v>
      </c>
    </row>
    <row r="2826" spans="1:11">
      <c r="A2826" s="66" t="s">
        <v>872</v>
      </c>
      <c r="B2826" s="96">
        <v>5.7510046035780933</v>
      </c>
      <c r="C2826" s="96">
        <v>6.6089018491096168</v>
      </c>
      <c r="D2826" s="96">
        <v>6.0099832386919916</v>
      </c>
      <c r="E2826" s="96">
        <v>5.3589961122850296</v>
      </c>
      <c r="F2826" s="221">
        <v>5.2160578402926712</v>
      </c>
      <c r="G2826" s="96">
        <v>62.145860843353631</v>
      </c>
      <c r="H2826" s="96">
        <v>71.193856475680604</v>
      </c>
      <c r="I2826" s="96">
        <v>84.008133385549257</v>
      </c>
      <c r="J2826" s="96">
        <v>88.031072242316696</v>
      </c>
      <c r="K2826" s="96">
        <v>84.075297148984475</v>
      </c>
    </row>
    <row r="2827" spans="1:11">
      <c r="A2827" s="66" t="s">
        <v>5</v>
      </c>
      <c r="B2827" s="95">
        <v>4.3568209414984898</v>
      </c>
      <c r="C2827" s="95">
        <v>3.9615635344024867</v>
      </c>
      <c r="D2827" s="95">
        <v>4.4630061639342768</v>
      </c>
      <c r="E2827" s="95">
        <v>5.8328962182023822</v>
      </c>
      <c r="F2827" s="220">
        <v>159.20002853016703</v>
      </c>
      <c r="G2827" s="95">
        <v>121.00364578607584</v>
      </c>
      <c r="H2827" s="95">
        <v>114.12476513156949</v>
      </c>
      <c r="I2827" s="95">
        <v>122.79921122678874</v>
      </c>
      <c r="J2827" s="95">
        <v>128.62491030850038</v>
      </c>
      <c r="K2827" s="95">
        <v>114.80828054315455</v>
      </c>
    </row>
    <row r="2828" spans="1:11">
      <c r="A2828" s="66" t="s">
        <v>873</v>
      </c>
      <c r="B2828" s="95">
        <v>2.822996705606601</v>
      </c>
      <c r="C2828" s="95">
        <v>3.2848357109749191</v>
      </c>
      <c r="D2828" s="95">
        <v>3.6115736844586208</v>
      </c>
      <c r="E2828" s="95">
        <v>3.5713197145965081</v>
      </c>
      <c r="F2828" s="220">
        <v>2.3795346897327097</v>
      </c>
      <c r="G2828" s="95">
        <v>51.965233111549452</v>
      </c>
      <c r="H2828" s="95">
        <v>80.100274823608174</v>
      </c>
      <c r="I2828" s="95">
        <v>109.42201121883004</v>
      </c>
      <c r="J2828" s="95">
        <v>128.65533914710815</v>
      </c>
      <c r="K2828" s="95">
        <v>100.19118619004757</v>
      </c>
    </row>
    <row r="2829" spans="1:11">
      <c r="A2829" s="66" t="s">
        <v>874</v>
      </c>
      <c r="B2829" s="95" t="s">
        <v>381</v>
      </c>
      <c r="C2829" s="95" t="s">
        <v>381</v>
      </c>
      <c r="D2829" s="95" t="s">
        <v>381</v>
      </c>
      <c r="E2829" s="95" t="s">
        <v>381</v>
      </c>
      <c r="F2829" s="220" t="s">
        <v>381</v>
      </c>
      <c r="G2829" s="95">
        <v>26.374644266666667</v>
      </c>
      <c r="H2829" s="95">
        <v>32.593522400000005</v>
      </c>
      <c r="I2829" s="95">
        <v>38.487273066666674</v>
      </c>
      <c r="J2829" s="95">
        <v>45.314066666666669</v>
      </c>
      <c r="K2829" s="95">
        <v>51.110929599999999</v>
      </c>
    </row>
    <row r="2830" spans="1:11">
      <c r="A2830" s="66" t="s">
        <v>6</v>
      </c>
      <c r="B2830" s="95" t="s">
        <v>989</v>
      </c>
      <c r="C2830" s="95" t="s">
        <v>989</v>
      </c>
      <c r="D2830" s="95" t="s">
        <v>989</v>
      </c>
      <c r="E2830" s="95" t="s">
        <v>989</v>
      </c>
      <c r="F2830" s="220" t="s">
        <v>989</v>
      </c>
      <c r="G2830" s="96" t="s">
        <v>989</v>
      </c>
      <c r="H2830" s="96" t="s">
        <v>989</v>
      </c>
      <c r="I2830" s="96" t="s">
        <v>989</v>
      </c>
      <c r="J2830" s="96" t="s">
        <v>989</v>
      </c>
      <c r="K2830" s="96" t="s">
        <v>989</v>
      </c>
    </row>
    <row r="2831" spans="1:11">
      <c r="A2831" s="66" t="s">
        <v>875</v>
      </c>
      <c r="B2831" s="95" t="s">
        <v>989</v>
      </c>
      <c r="C2831" s="95" t="s">
        <v>989</v>
      </c>
      <c r="D2831" s="95" t="s">
        <v>989</v>
      </c>
      <c r="E2831" s="95" t="s">
        <v>989</v>
      </c>
      <c r="F2831" s="220" t="s">
        <v>989</v>
      </c>
      <c r="G2831" s="96">
        <v>64.280064800772095</v>
      </c>
      <c r="H2831" s="96">
        <v>46.275873934226546</v>
      </c>
      <c r="I2831" s="96">
        <v>45.637571398963736</v>
      </c>
      <c r="J2831" s="96">
        <v>48.500661010697158</v>
      </c>
      <c r="K2831" s="96">
        <v>47.960097717826059</v>
      </c>
    </row>
    <row r="2832" spans="1:11">
      <c r="A2832" s="66" t="s">
        <v>7</v>
      </c>
      <c r="B2832" s="95">
        <v>5.7715259776969337</v>
      </c>
      <c r="C2832" s="95">
        <v>6.7608800477979623</v>
      </c>
      <c r="D2832" s="95">
        <v>6.9236597840500078</v>
      </c>
      <c r="E2832" s="95">
        <v>6.5719032216097455</v>
      </c>
      <c r="F2832" s="220">
        <v>7.2092467840457335</v>
      </c>
      <c r="G2832" s="95">
        <v>82.401314459055655</v>
      </c>
      <c r="H2832" s="95">
        <v>85.663389798114039</v>
      </c>
      <c r="I2832" s="95">
        <v>95.286086876594851</v>
      </c>
      <c r="J2832" s="95">
        <v>94.007340671719604</v>
      </c>
      <c r="K2832" s="95">
        <v>81.359162142762671</v>
      </c>
    </row>
    <row r="2833" spans="1:11">
      <c r="A2833" s="66" t="s">
        <v>8</v>
      </c>
      <c r="B2833" s="95">
        <v>8.2208857615748769</v>
      </c>
      <c r="C2833" s="95">
        <v>7.8940502075509</v>
      </c>
      <c r="D2833" s="95">
        <v>8.6058039378879947</v>
      </c>
      <c r="E2833" s="95">
        <v>9.098400996127463</v>
      </c>
      <c r="F2833" s="220">
        <v>8.7448648990749316</v>
      </c>
      <c r="G2833" s="95">
        <v>51.400270646444831</v>
      </c>
      <c r="H2833" s="95">
        <v>50.602885945839105</v>
      </c>
      <c r="I2833" s="95">
        <v>52.777950466195286</v>
      </c>
      <c r="J2833" s="95">
        <v>56.064936750446897</v>
      </c>
      <c r="K2833" s="95">
        <v>62.2007076966268</v>
      </c>
    </row>
    <row r="2834" spans="1:11">
      <c r="A2834" s="66" t="s">
        <v>876</v>
      </c>
      <c r="B2834" s="95">
        <v>5.0005191616766478</v>
      </c>
      <c r="C2834" s="95">
        <v>5.4177880055788004</v>
      </c>
      <c r="D2834" s="95">
        <v>6.3983779519276283</v>
      </c>
      <c r="E2834" s="95">
        <v>7.5811175099410395</v>
      </c>
      <c r="F2834" s="220">
        <v>7.1115878676470583</v>
      </c>
      <c r="G2834" s="95">
        <v>161.86890898203595</v>
      </c>
      <c r="H2834" s="95">
        <v>189.72887140864714</v>
      </c>
      <c r="I2834" s="95">
        <v>210.98127807289751</v>
      </c>
      <c r="J2834" s="95">
        <v>205.72979843685729</v>
      </c>
      <c r="K2834" s="95">
        <v>189.17499705882355</v>
      </c>
    </row>
    <row r="2835" spans="1:11">
      <c r="A2835" s="66" t="s">
        <v>9</v>
      </c>
      <c r="B2835" s="95">
        <v>23.193377414680612</v>
      </c>
      <c r="C2835" s="95">
        <v>48.695220257211361</v>
      </c>
      <c r="D2835" s="95">
        <v>21.341539226620817</v>
      </c>
      <c r="E2835" s="95">
        <v>40.277720739969688</v>
      </c>
      <c r="F2835" s="220" t="s">
        <v>989</v>
      </c>
      <c r="G2835" s="95">
        <v>759.76785265901196</v>
      </c>
      <c r="H2835" s="95">
        <v>755.35727852270304</v>
      </c>
      <c r="I2835" s="95">
        <v>813.40604575836767</v>
      </c>
      <c r="J2835" s="95">
        <v>906.20179210853837</v>
      </c>
      <c r="K2835" s="95">
        <v>910.93860126605614</v>
      </c>
    </row>
    <row r="2836" spans="1:11">
      <c r="A2836" s="66" t="s">
        <v>176</v>
      </c>
      <c r="B2836" s="95" t="s">
        <v>989</v>
      </c>
      <c r="C2836" s="95" t="s">
        <v>989</v>
      </c>
      <c r="D2836" s="95" t="s">
        <v>989</v>
      </c>
      <c r="E2836" s="95" t="s">
        <v>989</v>
      </c>
      <c r="F2836" s="220" t="s">
        <v>989</v>
      </c>
      <c r="G2836" s="96" t="s">
        <v>989</v>
      </c>
      <c r="H2836" s="96" t="s">
        <v>989</v>
      </c>
      <c r="I2836" s="96" t="s">
        <v>989</v>
      </c>
      <c r="J2836" s="96" t="s">
        <v>989</v>
      </c>
      <c r="K2836" s="96" t="s">
        <v>989</v>
      </c>
    </row>
    <row r="2837" spans="1:11" ht="14.25">
      <c r="A2837" s="86" t="s">
        <v>1285</v>
      </c>
      <c r="B2837" s="222">
        <v>116.15502657308926</v>
      </c>
      <c r="C2837" s="222">
        <v>145.79010900189411</v>
      </c>
      <c r="D2837" s="222">
        <v>131.50920597712627</v>
      </c>
      <c r="E2837" s="222">
        <v>151.769319152479</v>
      </c>
      <c r="F2837" s="226">
        <v>257.38805187180833</v>
      </c>
      <c r="G2837" s="213">
        <v>5142.0051659176406</v>
      </c>
      <c r="H2837" s="222">
        <v>6136.3359730369002</v>
      </c>
      <c r="I2837" s="222">
        <v>8213.1058925211528</v>
      </c>
      <c r="J2837" s="213">
        <v>10117.338949943194</v>
      </c>
      <c r="K2837" s="213">
        <v>2831.6234910457779</v>
      </c>
    </row>
    <row r="2838" spans="1:11">
      <c r="A2838" s="62"/>
      <c r="B2838" s="92"/>
      <c r="C2838" s="92"/>
      <c r="D2838" s="92"/>
      <c r="E2838" s="92"/>
      <c r="F2838" s="92"/>
      <c r="G2838" s="92"/>
      <c r="H2838" s="92"/>
      <c r="I2838" s="92"/>
      <c r="J2838" s="92"/>
      <c r="K2838" s="93"/>
    </row>
    <row r="2839" spans="1:11">
      <c r="A2839" s="62"/>
      <c r="B2839" s="92"/>
      <c r="C2839" s="92"/>
      <c r="D2839" s="92"/>
      <c r="E2839" s="92"/>
      <c r="F2839" s="92"/>
      <c r="G2839" s="92"/>
      <c r="H2839" s="92"/>
      <c r="I2839" s="92"/>
      <c r="J2839" s="92"/>
      <c r="K2839" s="93"/>
    </row>
    <row r="2840" spans="1:11">
      <c r="A2840" s="62"/>
      <c r="B2840" s="92"/>
      <c r="C2840" s="92"/>
      <c r="D2840" s="92"/>
      <c r="E2840" s="92"/>
      <c r="F2840" s="92"/>
      <c r="G2840" s="92"/>
      <c r="H2840" s="92"/>
      <c r="I2840" s="92"/>
      <c r="J2840" s="92"/>
      <c r="K2840" s="93"/>
    </row>
    <row r="2841" spans="1:11">
      <c r="A2841" s="953" t="s">
        <v>613</v>
      </c>
      <c r="B2841" s="953"/>
      <c r="C2841" s="953"/>
      <c r="D2841" s="953"/>
      <c r="E2841" s="953"/>
      <c r="F2841" s="953"/>
      <c r="G2841" s="953"/>
      <c r="H2841" s="953"/>
      <c r="I2841" s="953"/>
      <c r="J2841" s="953"/>
      <c r="K2841" s="953"/>
    </row>
    <row r="2842" spans="1:11">
      <c r="A2842" s="62"/>
      <c r="B2842" s="92"/>
      <c r="C2842" s="92"/>
      <c r="D2842" s="92"/>
      <c r="E2842" s="92"/>
      <c r="F2842" s="92"/>
      <c r="G2842" s="92"/>
      <c r="H2842" s="92"/>
      <c r="I2842" s="92"/>
      <c r="J2842" s="92"/>
      <c r="K2842" s="93"/>
    </row>
    <row r="2843" spans="1:11" ht="27" customHeight="1">
      <c r="A2843" s="63"/>
      <c r="B2843" s="966" t="s">
        <v>277</v>
      </c>
      <c r="C2843" s="966"/>
      <c r="D2843" s="966"/>
      <c r="E2843" s="966"/>
      <c r="F2843" s="967"/>
      <c r="G2843" s="966" t="s">
        <v>200</v>
      </c>
      <c r="H2843" s="966"/>
      <c r="I2843" s="966"/>
      <c r="J2843" s="966"/>
      <c r="K2843" s="966"/>
    </row>
    <row r="2844" spans="1:11" ht="15" customHeight="1">
      <c r="A2844" s="66"/>
      <c r="B2844" s="934" t="s">
        <v>145</v>
      </c>
      <c r="C2844" s="934"/>
      <c r="D2844" s="934"/>
      <c r="E2844" s="934"/>
      <c r="F2844" s="934"/>
      <c r="G2844" s="934"/>
      <c r="H2844" s="934"/>
      <c r="I2844" s="934"/>
      <c r="J2844" s="934"/>
      <c r="K2844" s="934"/>
    </row>
    <row r="2845" spans="1:11">
      <c r="A2845" s="67"/>
      <c r="B2845" s="231">
        <v>40544</v>
      </c>
      <c r="C2845" s="231">
        <v>40909</v>
      </c>
      <c r="D2845" s="231">
        <v>41275</v>
      </c>
      <c r="E2845" s="231">
        <v>41640</v>
      </c>
      <c r="F2845" s="232">
        <v>42005</v>
      </c>
      <c r="G2845" s="231">
        <v>40544</v>
      </c>
      <c r="H2845" s="231">
        <v>40909</v>
      </c>
      <c r="I2845" s="231">
        <v>41275</v>
      </c>
      <c r="J2845" s="231">
        <v>41640</v>
      </c>
      <c r="K2845" s="231">
        <v>42005</v>
      </c>
    </row>
    <row r="2846" spans="1:11">
      <c r="A2846" s="63" t="s">
        <v>33</v>
      </c>
      <c r="B2846" s="95" t="s">
        <v>989</v>
      </c>
      <c r="C2846" s="95" t="s">
        <v>989</v>
      </c>
      <c r="D2846" s="95" t="s">
        <v>989</v>
      </c>
      <c r="E2846" s="95" t="s">
        <v>989</v>
      </c>
      <c r="F2846" s="220" t="s">
        <v>989</v>
      </c>
      <c r="G2846" s="95" t="s">
        <v>381</v>
      </c>
      <c r="H2846" s="95" t="s">
        <v>381</v>
      </c>
      <c r="I2846" s="95" t="s">
        <v>381</v>
      </c>
      <c r="J2846" s="95" t="s">
        <v>381</v>
      </c>
      <c r="K2846" s="95" t="s">
        <v>381</v>
      </c>
    </row>
    <row r="2847" spans="1:11">
      <c r="A2847" s="66" t="s">
        <v>495</v>
      </c>
      <c r="B2847" s="95">
        <v>11.437406667667085</v>
      </c>
      <c r="C2847" s="95">
        <v>10.626055714893827</v>
      </c>
      <c r="D2847" s="95">
        <v>12.682207807161383</v>
      </c>
      <c r="E2847" s="95">
        <v>13.132136162958833</v>
      </c>
      <c r="F2847" s="220">
        <v>8.9688855122839826</v>
      </c>
      <c r="G2847" s="95">
        <v>0.32228980358510312</v>
      </c>
      <c r="H2847" s="95">
        <v>0.25172440976688348</v>
      </c>
      <c r="I2847" s="95">
        <v>0.18658605102905568</v>
      </c>
      <c r="J2847" s="95">
        <v>0.1244182974825586</v>
      </c>
      <c r="K2847" s="95">
        <v>7.21213794716907E-2</v>
      </c>
    </row>
    <row r="2848" spans="1:11">
      <c r="A2848" s="66" t="s">
        <v>497</v>
      </c>
      <c r="B2848" s="95">
        <v>10.852896811178788</v>
      </c>
      <c r="C2848" s="95">
        <v>10.673750383631713</v>
      </c>
      <c r="D2848" s="95">
        <v>10.723699143716734</v>
      </c>
      <c r="E2848" s="95">
        <v>11.05144774281225</v>
      </c>
      <c r="F2848" s="220">
        <v>7.3710270464552075</v>
      </c>
      <c r="G2848" s="95" t="s">
        <v>989</v>
      </c>
      <c r="H2848" s="95" t="s">
        <v>989</v>
      </c>
      <c r="I2848" s="95" t="s">
        <v>989</v>
      </c>
      <c r="J2848" s="95" t="s">
        <v>989</v>
      </c>
      <c r="K2848" s="95" t="s">
        <v>989</v>
      </c>
    </row>
    <row r="2849" spans="1:11">
      <c r="A2849" s="66" t="s">
        <v>496</v>
      </c>
      <c r="B2849" s="95" t="s">
        <v>989</v>
      </c>
      <c r="C2849" s="95" t="s">
        <v>989</v>
      </c>
      <c r="D2849" s="95" t="s">
        <v>989</v>
      </c>
      <c r="E2849" s="95" t="s">
        <v>989</v>
      </c>
      <c r="F2849" s="220" t="s">
        <v>989</v>
      </c>
      <c r="G2849" s="95" t="s">
        <v>989</v>
      </c>
      <c r="H2849" s="95" t="s">
        <v>989</v>
      </c>
      <c r="I2849" s="95" t="s">
        <v>989</v>
      </c>
      <c r="J2849" s="95" t="s">
        <v>989</v>
      </c>
      <c r="K2849" s="95" t="s">
        <v>989</v>
      </c>
    </row>
    <row r="2850" spans="1:11">
      <c r="A2850" s="66" t="s">
        <v>498</v>
      </c>
      <c r="B2850" s="95" t="s">
        <v>989</v>
      </c>
      <c r="C2850" s="95" t="s">
        <v>989</v>
      </c>
      <c r="D2850" s="95" t="s">
        <v>989</v>
      </c>
      <c r="E2850" s="95" t="s">
        <v>989</v>
      </c>
      <c r="F2850" s="220" t="s">
        <v>989</v>
      </c>
      <c r="G2850" s="95" t="s">
        <v>381</v>
      </c>
      <c r="H2850" s="95" t="s">
        <v>381</v>
      </c>
      <c r="I2850" s="95" t="s">
        <v>381</v>
      </c>
      <c r="J2850" s="95" t="s">
        <v>381</v>
      </c>
      <c r="K2850" s="95" t="s">
        <v>381</v>
      </c>
    </row>
    <row r="2851" spans="1:11">
      <c r="A2851" s="66" t="s">
        <v>158</v>
      </c>
      <c r="B2851" s="96">
        <v>28.472769747893395</v>
      </c>
      <c r="C2851" s="96">
        <v>29.011558249652776</v>
      </c>
      <c r="D2851" s="96">
        <v>33.196040605612616</v>
      </c>
      <c r="E2851" s="96">
        <v>23.423779144266128</v>
      </c>
      <c r="F2851" s="221">
        <v>28.805200903232375</v>
      </c>
      <c r="G2851" s="96" t="s">
        <v>989</v>
      </c>
      <c r="H2851" s="96" t="s">
        <v>989</v>
      </c>
      <c r="I2851" s="96" t="s">
        <v>989</v>
      </c>
      <c r="J2851" s="96">
        <v>0.23277829971522024</v>
      </c>
      <c r="K2851" s="95">
        <v>9.4983211457159308E-2</v>
      </c>
    </row>
    <row r="2852" spans="1:11">
      <c r="A2852" s="853" t="s">
        <v>159</v>
      </c>
      <c r="B2852" s="96">
        <v>29.934368947223106</v>
      </c>
      <c r="C2852" s="96">
        <v>30.59647897143574</v>
      </c>
      <c r="D2852" s="96">
        <v>39.202945012110064</v>
      </c>
      <c r="E2852" s="96">
        <v>31.854250187645473</v>
      </c>
      <c r="F2852" s="221">
        <v>24.092635449666346</v>
      </c>
      <c r="G2852" s="96">
        <v>0.16949229293819951</v>
      </c>
      <c r="H2852" s="96">
        <v>0.15539621694976363</v>
      </c>
      <c r="I2852" s="96">
        <v>0.14285197894436164</v>
      </c>
      <c r="J2852" s="96">
        <v>8.7526794708904107E-2</v>
      </c>
      <c r="K2852" s="96">
        <v>8.7512285422041827E-2</v>
      </c>
    </row>
    <row r="2853" spans="1:11">
      <c r="A2853" s="66" t="s">
        <v>693</v>
      </c>
      <c r="B2853" s="96" t="s">
        <v>989</v>
      </c>
      <c r="C2853" s="96" t="s">
        <v>989</v>
      </c>
      <c r="D2853" s="96" t="s">
        <v>989</v>
      </c>
      <c r="E2853" s="96" t="s">
        <v>989</v>
      </c>
      <c r="F2853" s="221" t="s">
        <v>989</v>
      </c>
      <c r="G2853" s="96" t="s">
        <v>989</v>
      </c>
      <c r="H2853" s="96" t="s">
        <v>989</v>
      </c>
      <c r="I2853" s="96" t="s">
        <v>989</v>
      </c>
      <c r="J2853" s="96" t="s">
        <v>989</v>
      </c>
      <c r="K2853" s="96" t="s">
        <v>989</v>
      </c>
    </row>
    <row r="2854" spans="1:11">
      <c r="A2854" s="66" t="s">
        <v>924</v>
      </c>
      <c r="B2854" s="96">
        <v>3.3573648951802317</v>
      </c>
      <c r="C2854" s="96">
        <v>2.4845207256712696</v>
      </c>
      <c r="D2854" s="96">
        <v>3.5326130664214923</v>
      </c>
      <c r="E2854" s="96">
        <v>4.1753036800613144</v>
      </c>
      <c r="F2854" s="221">
        <v>4.9837215483658195</v>
      </c>
      <c r="G2854" s="96">
        <v>1.3286469655811655</v>
      </c>
      <c r="H2854" s="96">
        <v>1.470684901383035</v>
      </c>
      <c r="I2854" s="96">
        <v>1.3788578966009577</v>
      </c>
      <c r="J2854" s="96">
        <v>3.4879587218991017</v>
      </c>
      <c r="K2854" s="96">
        <v>7.607035197635275</v>
      </c>
    </row>
    <row r="2855" spans="1:11">
      <c r="A2855" s="66" t="s">
        <v>119</v>
      </c>
      <c r="B2855" s="96">
        <v>2.0786790643364088</v>
      </c>
      <c r="C2855" s="96">
        <v>2.1990689632201783</v>
      </c>
      <c r="D2855" s="96">
        <v>2.9617214920642749</v>
      </c>
      <c r="E2855" s="96">
        <v>1.1134830149738598E-2</v>
      </c>
      <c r="F2855" s="221">
        <v>1.1349421029305815</v>
      </c>
      <c r="G2855" s="96" t="s">
        <v>989</v>
      </c>
      <c r="H2855" s="96" t="s">
        <v>989</v>
      </c>
      <c r="I2855" s="96" t="s">
        <v>989</v>
      </c>
      <c r="J2855" s="96">
        <v>14.240326983495832</v>
      </c>
      <c r="K2855" s="96">
        <v>7.521929685698578</v>
      </c>
    </row>
    <row r="2856" spans="1:11">
      <c r="A2856" s="66" t="s">
        <v>4</v>
      </c>
      <c r="B2856" s="96" t="s">
        <v>989</v>
      </c>
      <c r="C2856" s="96" t="s">
        <v>989</v>
      </c>
      <c r="D2856" s="96" t="s">
        <v>989</v>
      </c>
      <c r="E2856" s="96" t="s">
        <v>989</v>
      </c>
      <c r="F2856" s="221" t="s">
        <v>989</v>
      </c>
      <c r="G2856" s="96" t="s">
        <v>989</v>
      </c>
      <c r="H2856" s="96" t="s">
        <v>989</v>
      </c>
      <c r="I2856" s="96" t="s">
        <v>989</v>
      </c>
      <c r="J2856" s="96" t="s">
        <v>989</v>
      </c>
      <c r="K2856" s="96" t="s">
        <v>989</v>
      </c>
    </row>
    <row r="2857" spans="1:11">
      <c r="A2857" s="66" t="s">
        <v>871</v>
      </c>
      <c r="B2857" s="96" t="s">
        <v>381</v>
      </c>
      <c r="C2857" s="96" t="s">
        <v>989</v>
      </c>
      <c r="D2857" s="96" t="s">
        <v>989</v>
      </c>
      <c r="E2857" s="96" t="s">
        <v>989</v>
      </c>
      <c r="F2857" s="221" t="s">
        <v>989</v>
      </c>
      <c r="G2857" s="96" t="s">
        <v>989</v>
      </c>
      <c r="H2857" s="96" t="s">
        <v>989</v>
      </c>
      <c r="I2857" s="96" t="s">
        <v>989</v>
      </c>
      <c r="J2857" s="96" t="s">
        <v>989</v>
      </c>
      <c r="K2857" s="96" t="s">
        <v>989</v>
      </c>
    </row>
    <row r="2858" spans="1:11">
      <c r="A2858" s="66" t="s">
        <v>872</v>
      </c>
      <c r="B2858" s="96">
        <v>5.2780042149173321</v>
      </c>
      <c r="C2858" s="96">
        <v>6.0669198466036374</v>
      </c>
      <c r="D2858" s="96">
        <v>7.9909777168592138</v>
      </c>
      <c r="E2858" s="96">
        <v>8.3709939616341948</v>
      </c>
      <c r="F2858" s="221">
        <v>5.257058344897187</v>
      </c>
      <c r="G2858" s="96" t="s">
        <v>381</v>
      </c>
      <c r="H2858" s="96" t="s">
        <v>381</v>
      </c>
      <c r="I2858" s="96" t="s">
        <v>381</v>
      </c>
      <c r="J2858" s="96" t="s">
        <v>381</v>
      </c>
      <c r="K2858" s="96" t="s">
        <v>381</v>
      </c>
    </row>
    <row r="2859" spans="1:11">
      <c r="A2859" s="66" t="s">
        <v>5</v>
      </c>
      <c r="B2859" s="95">
        <v>12.916666991729372</v>
      </c>
      <c r="C2859" s="95">
        <v>12.670783866355784</v>
      </c>
      <c r="D2859" s="95">
        <v>14.069551825683174</v>
      </c>
      <c r="E2859" s="95">
        <v>1.8460341396552924</v>
      </c>
      <c r="F2859" s="220">
        <v>1.8019135152544958</v>
      </c>
      <c r="G2859" s="95" t="s">
        <v>989</v>
      </c>
      <c r="H2859" s="95" t="s">
        <v>989</v>
      </c>
      <c r="I2859" s="95">
        <v>0.39153159701467849</v>
      </c>
      <c r="J2859" s="95">
        <v>0.25920611278651756</v>
      </c>
      <c r="K2859" s="95">
        <v>2.8353594623037152E-2</v>
      </c>
    </row>
    <row r="2860" spans="1:11">
      <c r="A2860" s="66" t="s">
        <v>873</v>
      </c>
      <c r="B2860" s="95">
        <v>13.552761941750218</v>
      </c>
      <c r="C2860" s="95">
        <v>18.375235843590669</v>
      </c>
      <c r="D2860" s="95">
        <v>23.725099319642382</v>
      </c>
      <c r="E2860" s="95">
        <v>23.204571539192937</v>
      </c>
      <c r="F2860" s="220">
        <v>13.091463025423421</v>
      </c>
      <c r="G2860" s="95" t="s">
        <v>989</v>
      </c>
      <c r="H2860" s="95" t="s">
        <v>989</v>
      </c>
      <c r="I2860" s="95" t="s">
        <v>989</v>
      </c>
      <c r="J2860" s="95" t="s">
        <v>989</v>
      </c>
      <c r="K2860" s="95" t="s">
        <v>989</v>
      </c>
    </row>
    <row r="2861" spans="1:11">
      <c r="A2861" s="66" t="s">
        <v>874</v>
      </c>
      <c r="B2861" s="95" t="s">
        <v>381</v>
      </c>
      <c r="C2861" s="95" t="s">
        <v>381</v>
      </c>
      <c r="D2861" s="95" t="s">
        <v>381</v>
      </c>
      <c r="E2861" s="95" t="s">
        <v>381</v>
      </c>
      <c r="F2861" s="220" t="s">
        <v>381</v>
      </c>
      <c r="G2861" s="95" t="s">
        <v>381</v>
      </c>
      <c r="H2861" s="95" t="s">
        <v>381</v>
      </c>
      <c r="I2861" s="95" t="s">
        <v>381</v>
      </c>
      <c r="J2861" s="95" t="s">
        <v>381</v>
      </c>
      <c r="K2861" s="95" t="s">
        <v>381</v>
      </c>
    </row>
    <row r="2862" spans="1:11">
      <c r="A2862" s="66" t="s">
        <v>6</v>
      </c>
      <c r="B2862" s="95" t="s">
        <v>989</v>
      </c>
      <c r="C2862" s="95" t="s">
        <v>989</v>
      </c>
      <c r="D2862" s="95" t="s">
        <v>989</v>
      </c>
      <c r="E2862" s="95" t="s">
        <v>989</v>
      </c>
      <c r="F2862" s="220" t="s">
        <v>989</v>
      </c>
      <c r="G2862" s="95" t="s">
        <v>989</v>
      </c>
      <c r="H2862" s="95" t="s">
        <v>989</v>
      </c>
      <c r="I2862" s="95" t="s">
        <v>989</v>
      </c>
      <c r="J2862" s="95" t="s">
        <v>989</v>
      </c>
      <c r="K2862" s="95" t="s">
        <v>989</v>
      </c>
    </row>
    <row r="2863" spans="1:11">
      <c r="A2863" s="66" t="s">
        <v>875</v>
      </c>
      <c r="B2863" s="89" t="s">
        <v>989</v>
      </c>
      <c r="C2863" s="89" t="s">
        <v>989</v>
      </c>
      <c r="D2863" s="89" t="s">
        <v>989</v>
      </c>
      <c r="E2863" s="89" t="s">
        <v>989</v>
      </c>
      <c r="F2863" s="624" t="s">
        <v>989</v>
      </c>
      <c r="G2863" s="95" t="s">
        <v>989</v>
      </c>
      <c r="H2863" s="95" t="s">
        <v>989</v>
      </c>
      <c r="I2863" s="95" t="s">
        <v>989</v>
      </c>
      <c r="J2863" s="95" t="s">
        <v>989</v>
      </c>
      <c r="K2863" s="95" t="s">
        <v>989</v>
      </c>
    </row>
    <row r="2864" spans="1:11">
      <c r="A2864" s="66" t="s">
        <v>7</v>
      </c>
      <c r="B2864" s="95">
        <v>3.8574366526496315</v>
      </c>
      <c r="C2864" s="95">
        <v>4.0960722419657669</v>
      </c>
      <c r="D2864" s="95">
        <v>4.8964627909458676</v>
      </c>
      <c r="E2864" s="95">
        <v>4.6608106072072131</v>
      </c>
      <c r="F2864" s="220">
        <v>9.055424769198348</v>
      </c>
      <c r="G2864" s="95" t="s">
        <v>381</v>
      </c>
      <c r="H2864" s="95" t="s">
        <v>381</v>
      </c>
      <c r="I2864" s="95" t="s">
        <v>381</v>
      </c>
      <c r="J2864" s="95" t="s">
        <v>381</v>
      </c>
      <c r="K2864" s="95" t="s">
        <v>989</v>
      </c>
    </row>
    <row r="2865" spans="1:11">
      <c r="A2865" s="66" t="s">
        <v>8</v>
      </c>
      <c r="B2865" s="95">
        <v>16.949233607197584</v>
      </c>
      <c r="C2865" s="95">
        <v>17.695030222323947</v>
      </c>
      <c r="D2865" s="95">
        <v>19.519429984432669</v>
      </c>
      <c r="E2865" s="95">
        <v>21.036639037864941</v>
      </c>
      <c r="F2865" s="220">
        <v>20.013485345032532</v>
      </c>
      <c r="G2865" s="95">
        <v>5.6384676005314653E-2</v>
      </c>
      <c r="H2865" s="95">
        <v>1.0653239146492443E-2</v>
      </c>
      <c r="I2865" s="95">
        <v>1.0784215461012523E-2</v>
      </c>
      <c r="J2865" s="95" t="s">
        <v>989</v>
      </c>
      <c r="K2865" s="95">
        <v>0.43620466242416522</v>
      </c>
    </row>
    <row r="2866" spans="1:11">
      <c r="A2866" s="66" t="s">
        <v>876</v>
      </c>
      <c r="B2866" s="628">
        <v>3.0940856287425151</v>
      </c>
      <c r="C2866" s="628">
        <v>3.3456635983263596</v>
      </c>
      <c r="D2866" s="628">
        <v>3.9923510229842742</v>
      </c>
      <c r="E2866" s="628">
        <v>4.1612496000731296</v>
      </c>
      <c r="F2866" s="629">
        <v>4.1726150735294123</v>
      </c>
      <c r="G2866" s="89" t="s">
        <v>989</v>
      </c>
      <c r="H2866" s="89" t="s">
        <v>989</v>
      </c>
      <c r="I2866" s="89" t="s">
        <v>989</v>
      </c>
      <c r="J2866" s="89" t="s">
        <v>989</v>
      </c>
      <c r="K2866" s="89" t="s">
        <v>989</v>
      </c>
    </row>
    <row r="2867" spans="1:11">
      <c r="A2867" s="66" t="s">
        <v>9</v>
      </c>
      <c r="B2867" s="95">
        <v>45.035450858072551</v>
      </c>
      <c r="C2867" s="95">
        <v>54.36788075627036</v>
      </c>
      <c r="D2867" s="95">
        <v>63.224290419624424</v>
      </c>
      <c r="E2867" s="95">
        <v>92.06759548451231</v>
      </c>
      <c r="F2867" s="220">
        <v>98.359856586614981</v>
      </c>
      <c r="G2867" s="95" t="s">
        <v>989</v>
      </c>
      <c r="H2867" s="95" t="s">
        <v>989</v>
      </c>
      <c r="I2867" s="95" t="s">
        <v>989</v>
      </c>
      <c r="J2867" s="95" t="s">
        <v>989</v>
      </c>
      <c r="K2867" s="95" t="s">
        <v>989</v>
      </c>
    </row>
    <row r="2868" spans="1:11">
      <c r="A2868" s="66" t="s">
        <v>176</v>
      </c>
      <c r="B2868" s="95" t="s">
        <v>989</v>
      </c>
      <c r="C2868" s="95" t="s">
        <v>989</v>
      </c>
      <c r="D2868" s="95" t="s">
        <v>989</v>
      </c>
      <c r="E2868" s="95" t="s">
        <v>989</v>
      </c>
      <c r="F2868" s="220" t="s">
        <v>989</v>
      </c>
      <c r="G2868" s="95" t="s">
        <v>989</v>
      </c>
      <c r="H2868" s="95" t="s">
        <v>989</v>
      </c>
      <c r="I2868" s="95" t="s">
        <v>989</v>
      </c>
      <c r="J2868" s="95" t="s">
        <v>989</v>
      </c>
      <c r="K2868" s="95" t="s">
        <v>989</v>
      </c>
    </row>
    <row r="2869" spans="1:11" ht="14.25">
      <c r="A2869" s="86" t="s">
        <v>1285</v>
      </c>
      <c r="B2869" s="222">
        <v>186.81712602853818</v>
      </c>
      <c r="C2869" s="222">
        <v>202.20901938394204</v>
      </c>
      <c r="D2869" s="222">
        <v>239.71739020725855</v>
      </c>
      <c r="E2869" s="222">
        <v>238.99594611803374</v>
      </c>
      <c r="F2869" s="226">
        <v>227.10822922288469</v>
      </c>
      <c r="G2869" s="213">
        <v>1.8768137381097827</v>
      </c>
      <c r="H2869" s="222">
        <v>1.8884587672461746</v>
      </c>
      <c r="I2869" s="222">
        <v>2.1106117390500665</v>
      </c>
      <c r="J2869" s="213">
        <v>18.432215210088135</v>
      </c>
      <c r="K2869" s="213">
        <v>15.848140016731948</v>
      </c>
    </row>
    <row r="2870" spans="1:11" ht="14.25" customHeight="1">
      <c r="A2870" s="943" t="s">
        <v>836</v>
      </c>
      <c r="B2870" s="944"/>
      <c r="C2870" s="944"/>
      <c r="D2870" s="944"/>
      <c r="E2870" s="944"/>
      <c r="F2870" s="944"/>
      <c r="G2870" s="944"/>
      <c r="H2870" s="944"/>
      <c r="I2870" s="944"/>
      <c r="J2870" s="944"/>
      <c r="K2870" s="944"/>
    </row>
    <row r="2871" spans="1:11" ht="36.75" customHeight="1">
      <c r="A2871" s="941" t="s">
        <v>1100</v>
      </c>
      <c r="B2871" s="941"/>
      <c r="C2871" s="941"/>
      <c r="D2871" s="941"/>
      <c r="E2871" s="941"/>
      <c r="F2871" s="941"/>
      <c r="G2871" s="941"/>
      <c r="H2871" s="941"/>
      <c r="I2871" s="941"/>
      <c r="J2871" s="941"/>
      <c r="K2871" s="941"/>
    </row>
    <row r="2872" spans="1:11">
      <c r="A2872" s="62"/>
      <c r="B2872" s="92"/>
      <c r="C2872" s="92"/>
      <c r="D2872" s="92"/>
      <c r="E2872" s="92"/>
      <c r="F2872" s="92"/>
      <c r="G2872" s="92"/>
      <c r="H2872" s="92"/>
      <c r="I2872" s="92"/>
      <c r="J2872" s="92"/>
      <c r="K2872" s="93"/>
    </row>
    <row r="2873" spans="1:11">
      <c r="A2873" s="62"/>
      <c r="B2873" s="92"/>
      <c r="C2873" s="92"/>
      <c r="D2873" s="92"/>
      <c r="E2873" s="92"/>
      <c r="F2873" s="92"/>
      <c r="G2873" s="92"/>
      <c r="H2873" s="92"/>
      <c r="I2873" s="92"/>
      <c r="J2873" s="92"/>
      <c r="K2873" s="93"/>
    </row>
    <row r="2874" spans="1:11">
      <c r="A2874" s="62"/>
      <c r="B2874" s="92"/>
      <c r="C2874" s="92"/>
      <c r="D2874" s="92"/>
      <c r="E2874" s="92"/>
      <c r="F2874" s="92"/>
      <c r="G2874" s="92"/>
      <c r="H2874" s="92"/>
      <c r="I2874" s="92"/>
      <c r="J2874" s="92"/>
      <c r="K2874" s="93"/>
    </row>
    <row r="2875" spans="1:11">
      <c r="A2875" s="62"/>
      <c r="B2875" s="92"/>
      <c r="C2875" s="92"/>
      <c r="D2875" s="92"/>
      <c r="E2875" s="92"/>
      <c r="F2875" s="92"/>
      <c r="G2875" s="92"/>
      <c r="H2875" s="92"/>
      <c r="I2875" s="92"/>
      <c r="J2875" s="92"/>
      <c r="K2875" s="93"/>
    </row>
    <row r="2876" spans="1:11">
      <c r="A2876" s="953" t="s">
        <v>614</v>
      </c>
      <c r="B2876" s="953"/>
      <c r="C2876" s="953"/>
      <c r="D2876" s="953"/>
      <c r="E2876" s="953"/>
      <c r="F2876" s="953"/>
      <c r="G2876" s="953"/>
      <c r="H2876" s="953"/>
      <c r="I2876" s="953"/>
      <c r="J2876" s="953"/>
      <c r="K2876" s="953"/>
    </row>
    <row r="2877" spans="1:11" ht="15">
      <c r="A2877" s="962" t="s">
        <v>832</v>
      </c>
      <c r="B2877" s="962"/>
      <c r="C2877" s="962"/>
      <c r="D2877" s="962"/>
      <c r="E2877" s="962"/>
      <c r="F2877" s="962"/>
      <c r="G2877" s="962"/>
      <c r="H2877" s="962"/>
      <c r="I2877" s="962"/>
      <c r="J2877" s="962"/>
      <c r="K2877" s="962"/>
    </row>
    <row r="2878" spans="1:11" ht="14.25">
      <c r="A2878" s="64" t="s">
        <v>458</v>
      </c>
      <c r="B2878" s="92"/>
      <c r="C2878" s="92"/>
      <c r="D2878" s="92"/>
      <c r="E2878" s="92"/>
      <c r="F2878" s="92"/>
      <c r="G2878" s="92"/>
      <c r="H2878" s="92"/>
      <c r="I2878" s="92"/>
      <c r="J2878" s="92"/>
      <c r="K2878" s="93"/>
    </row>
    <row r="2879" spans="1:11">
      <c r="A2879" s="62"/>
      <c r="B2879" s="93"/>
      <c r="C2879" s="93"/>
      <c r="D2879" s="93"/>
      <c r="E2879" s="93"/>
      <c r="F2879" s="93"/>
      <c r="G2879" s="92"/>
      <c r="H2879" s="92"/>
      <c r="I2879" s="92"/>
      <c r="J2879" s="92"/>
      <c r="K2879" s="93"/>
    </row>
    <row r="2880" spans="1:11" ht="15" customHeight="1">
      <c r="A2880" s="63"/>
      <c r="B2880" s="925" t="s">
        <v>854</v>
      </c>
      <c r="C2880" s="925"/>
      <c r="D2880" s="925"/>
      <c r="E2880" s="925"/>
      <c r="F2880" s="925"/>
      <c r="G2880" s="925"/>
      <c r="H2880" s="925"/>
      <c r="I2880" s="925"/>
      <c r="J2880" s="925"/>
      <c r="K2880" s="925"/>
    </row>
    <row r="2881" spans="1:11" ht="15" customHeight="1">
      <c r="A2881" s="66"/>
      <c r="B2881" s="934" t="s">
        <v>144</v>
      </c>
      <c r="C2881" s="934"/>
      <c r="D2881" s="934"/>
      <c r="E2881" s="934"/>
      <c r="F2881" s="935"/>
      <c r="G2881" s="934" t="s">
        <v>145</v>
      </c>
      <c r="H2881" s="934"/>
      <c r="I2881" s="934"/>
      <c r="J2881" s="934"/>
      <c r="K2881" s="934"/>
    </row>
    <row r="2882" spans="1:11">
      <c r="A2882" s="67"/>
      <c r="B2882" s="231">
        <v>40544</v>
      </c>
      <c r="C2882" s="231">
        <v>40909</v>
      </c>
      <c r="D2882" s="231">
        <v>41275</v>
      </c>
      <c r="E2882" s="231">
        <v>41640</v>
      </c>
      <c r="F2882" s="232">
        <v>42005</v>
      </c>
      <c r="G2882" s="231">
        <v>40544</v>
      </c>
      <c r="H2882" s="231">
        <v>40909</v>
      </c>
      <c r="I2882" s="231">
        <v>41275</v>
      </c>
      <c r="J2882" s="231">
        <v>41640</v>
      </c>
      <c r="K2882" s="231">
        <v>42005</v>
      </c>
    </row>
    <row r="2883" spans="1:11">
      <c r="A2883" s="63" t="s">
        <v>33</v>
      </c>
      <c r="B2883" s="94" t="s">
        <v>989</v>
      </c>
      <c r="C2883" s="94" t="s">
        <v>989</v>
      </c>
      <c r="D2883" s="94" t="s">
        <v>989</v>
      </c>
      <c r="E2883" s="94" t="s">
        <v>989</v>
      </c>
      <c r="F2883" s="145" t="s">
        <v>989</v>
      </c>
      <c r="G2883" s="94" t="s">
        <v>989</v>
      </c>
      <c r="H2883" s="94" t="s">
        <v>989</v>
      </c>
      <c r="I2883" s="94" t="s">
        <v>989</v>
      </c>
      <c r="J2883" s="94" t="s">
        <v>989</v>
      </c>
      <c r="K2883" s="94" t="s">
        <v>989</v>
      </c>
    </row>
    <row r="2884" spans="1:11">
      <c r="A2884" s="66" t="s">
        <v>495</v>
      </c>
      <c r="B2884" s="94">
        <v>5.7127147688496027</v>
      </c>
      <c r="C2884" s="94">
        <v>-4.4148484515823316</v>
      </c>
      <c r="D2884" s="94">
        <v>6.4953285710669384</v>
      </c>
      <c r="E2884" s="94">
        <v>-7.3480549908080395</v>
      </c>
      <c r="F2884" s="145">
        <v>-4.0545612718082324</v>
      </c>
      <c r="G2884" s="94">
        <v>2.5015228881336338</v>
      </c>
      <c r="H2884" s="94">
        <v>3.7090463655061079</v>
      </c>
      <c r="I2884" s="94">
        <v>4.3989101906177996</v>
      </c>
      <c r="J2884" s="94">
        <v>0.47586126661076644</v>
      </c>
      <c r="K2884" s="94">
        <v>5.8032245721432174</v>
      </c>
    </row>
    <row r="2885" spans="1:11">
      <c r="A2885" s="66" t="s">
        <v>497</v>
      </c>
      <c r="B2885" s="94" t="s">
        <v>989</v>
      </c>
      <c r="C2885" s="94" t="s">
        <v>989</v>
      </c>
      <c r="D2885" s="94" t="s">
        <v>989</v>
      </c>
      <c r="E2885" s="94" t="s">
        <v>989</v>
      </c>
      <c r="F2885" s="145" t="s">
        <v>989</v>
      </c>
      <c r="G2885" s="94">
        <v>13.956452864534995</v>
      </c>
      <c r="H2885" s="94">
        <v>11.342142244735577</v>
      </c>
      <c r="I2885" s="94">
        <v>11.073273200870437</v>
      </c>
      <c r="J2885" s="94">
        <v>7.0815755306906203</v>
      </c>
      <c r="K2885" s="94">
        <v>8.4049848250981931</v>
      </c>
    </row>
    <row r="2886" spans="1:11">
      <c r="A2886" s="66" t="s">
        <v>496</v>
      </c>
      <c r="B2886" s="94" t="s">
        <v>989</v>
      </c>
      <c r="C2886" s="94" t="s">
        <v>989</v>
      </c>
      <c r="D2886" s="94" t="s">
        <v>989</v>
      </c>
      <c r="E2886" s="94" t="s">
        <v>989</v>
      </c>
      <c r="F2886" s="145" t="s">
        <v>989</v>
      </c>
      <c r="G2886" s="97" t="s">
        <v>989</v>
      </c>
      <c r="H2886" s="97" t="s">
        <v>989</v>
      </c>
      <c r="I2886" s="97" t="s">
        <v>989</v>
      </c>
      <c r="J2886" s="97" t="s">
        <v>989</v>
      </c>
      <c r="K2886" s="97" t="s">
        <v>989</v>
      </c>
    </row>
    <row r="2887" spans="1:11">
      <c r="A2887" s="66" t="s">
        <v>498</v>
      </c>
      <c r="B2887" s="94" t="s">
        <v>989</v>
      </c>
      <c r="C2887" s="94" t="s">
        <v>989</v>
      </c>
      <c r="D2887" s="94" t="s">
        <v>989</v>
      </c>
      <c r="E2887" s="94" t="s">
        <v>989</v>
      </c>
      <c r="F2887" s="145" t="s">
        <v>989</v>
      </c>
      <c r="G2887" s="97">
        <v>38.378218581998411</v>
      </c>
      <c r="H2887" s="97">
        <v>33.434265251140751</v>
      </c>
      <c r="I2887" s="97">
        <v>48.974671307535502</v>
      </c>
      <c r="J2887" s="97">
        <v>30.540221545264103</v>
      </c>
      <c r="K2887" s="97" t="s">
        <v>989</v>
      </c>
    </row>
    <row r="2888" spans="1:11">
      <c r="A2888" s="66" t="s">
        <v>158</v>
      </c>
      <c r="B2888" s="94">
        <v>8.48395530049042</v>
      </c>
      <c r="C2888" s="94">
        <v>18.455926994987326</v>
      </c>
      <c r="D2888" s="94">
        <v>12.754253621701682</v>
      </c>
      <c r="E2888" s="94">
        <v>-4.5808278431241911</v>
      </c>
      <c r="F2888" s="145">
        <v>-1.4983775622651851</v>
      </c>
      <c r="G2888" s="97">
        <v>5.7047897975161632</v>
      </c>
      <c r="H2888" s="97">
        <v>4.6090460327355975</v>
      </c>
      <c r="I2888" s="97">
        <v>-2.966523823178302</v>
      </c>
      <c r="J2888" s="97">
        <v>-3.1000325724411582</v>
      </c>
      <c r="K2888" s="97">
        <v>1.7831398339387183</v>
      </c>
    </row>
    <row r="2889" spans="1:11">
      <c r="A2889" s="853" t="s">
        <v>159</v>
      </c>
      <c r="B2889" s="94" t="s">
        <v>989</v>
      </c>
      <c r="C2889" s="94" t="s">
        <v>989</v>
      </c>
      <c r="D2889" s="94" t="s">
        <v>989</v>
      </c>
      <c r="E2889" s="94" t="s">
        <v>989</v>
      </c>
      <c r="F2889" s="145">
        <v>-9.3835756650409223</v>
      </c>
      <c r="G2889" s="97">
        <v>7.0135381476950753</v>
      </c>
      <c r="H2889" s="97">
        <v>3.3698838977611389</v>
      </c>
      <c r="I2889" s="97">
        <v>9.4385371175817578</v>
      </c>
      <c r="J2889" s="97">
        <v>12.753805772771143</v>
      </c>
      <c r="K2889" s="97">
        <v>-15.678453947571146</v>
      </c>
    </row>
    <row r="2890" spans="1:11">
      <c r="A2890" s="66" t="s">
        <v>693</v>
      </c>
      <c r="B2890" s="94" t="s">
        <v>989</v>
      </c>
      <c r="C2890" s="94" t="s">
        <v>989</v>
      </c>
      <c r="D2890" s="94" t="s">
        <v>989</v>
      </c>
      <c r="E2890" s="94" t="s">
        <v>989</v>
      </c>
      <c r="F2890" s="145" t="s">
        <v>989</v>
      </c>
      <c r="G2890" s="97" t="s">
        <v>989</v>
      </c>
      <c r="H2890" s="97" t="s">
        <v>989</v>
      </c>
      <c r="I2890" s="97" t="s">
        <v>989</v>
      </c>
      <c r="J2890" s="97" t="s">
        <v>989</v>
      </c>
      <c r="K2890" s="97" t="s">
        <v>989</v>
      </c>
    </row>
    <row r="2891" spans="1:11">
      <c r="A2891" s="66" t="s">
        <v>924</v>
      </c>
      <c r="B2891" s="94">
        <v>9.6694433496667731</v>
      </c>
      <c r="C2891" s="94">
        <v>-33.972853384673428</v>
      </c>
      <c r="D2891" s="94">
        <v>28.738610915116205</v>
      </c>
      <c r="E2891" s="94">
        <v>-2.6077767904023719</v>
      </c>
      <c r="F2891" s="145">
        <v>22.129572533444431</v>
      </c>
      <c r="G2891" s="97">
        <v>18.567264102433722</v>
      </c>
      <c r="H2891" s="97">
        <v>29.194549451847386</v>
      </c>
      <c r="I2891" s="97">
        <v>14.634196626879392</v>
      </c>
      <c r="J2891" s="97">
        <v>13.844310603183718</v>
      </c>
      <c r="K2891" s="97">
        <v>20.636499499942996</v>
      </c>
    </row>
    <row r="2892" spans="1:11">
      <c r="A2892" s="66" t="s">
        <v>119</v>
      </c>
      <c r="B2892" s="94">
        <v>3.5472889647381489</v>
      </c>
      <c r="C2892" s="94">
        <v>5.7738627063577797</v>
      </c>
      <c r="D2892" s="94">
        <v>11.512806992597312</v>
      </c>
      <c r="E2892" s="94">
        <v>-99.424601486425757</v>
      </c>
      <c r="F2892" s="145">
        <v>7887.0077462098452</v>
      </c>
      <c r="G2892" s="97">
        <v>14.223310519472632</v>
      </c>
      <c r="H2892" s="97">
        <v>9.6191212469761034</v>
      </c>
      <c r="I2892" s="97">
        <v>1.7926119073025104</v>
      </c>
      <c r="J2892" s="97">
        <v>-14.671606384317947</v>
      </c>
      <c r="K2892" s="97">
        <v>-47.55092231284106</v>
      </c>
    </row>
    <row r="2893" spans="1:11">
      <c r="A2893" s="66" t="s">
        <v>4</v>
      </c>
      <c r="B2893" s="94" t="s">
        <v>989</v>
      </c>
      <c r="C2893" s="94" t="s">
        <v>989</v>
      </c>
      <c r="D2893" s="94" t="s">
        <v>989</v>
      </c>
      <c r="E2893" s="94" t="s">
        <v>989</v>
      </c>
      <c r="F2893" s="145" t="s">
        <v>989</v>
      </c>
      <c r="G2893" s="97" t="s">
        <v>989</v>
      </c>
      <c r="H2893" s="97" t="s">
        <v>989</v>
      </c>
      <c r="I2893" s="97" t="s">
        <v>989</v>
      </c>
      <c r="J2893" s="97" t="s">
        <v>989</v>
      </c>
      <c r="K2893" s="97" t="s">
        <v>989</v>
      </c>
    </row>
    <row r="2894" spans="1:11">
      <c r="A2894" s="66" t="s">
        <v>871</v>
      </c>
      <c r="B2894" s="94" t="s">
        <v>989</v>
      </c>
      <c r="C2894" s="94" t="s">
        <v>989</v>
      </c>
      <c r="D2894" s="94" t="s">
        <v>989</v>
      </c>
      <c r="E2894" s="94" t="s">
        <v>989</v>
      </c>
      <c r="F2894" s="145" t="s">
        <v>989</v>
      </c>
      <c r="G2894" s="97" t="s">
        <v>989</v>
      </c>
      <c r="H2894" s="97" t="s">
        <v>989</v>
      </c>
      <c r="I2894" s="97" t="s">
        <v>989</v>
      </c>
      <c r="J2894" s="97" t="s">
        <v>989</v>
      </c>
      <c r="K2894" s="97" t="s">
        <v>989</v>
      </c>
    </row>
    <row r="2895" spans="1:11">
      <c r="A2895" s="66" t="s">
        <v>872</v>
      </c>
      <c r="B2895" s="94">
        <v>-15.520518685387541</v>
      </c>
      <c r="C2895" s="94">
        <v>16.964216340482395</v>
      </c>
      <c r="D2895" s="94">
        <v>-15.065372754005523</v>
      </c>
      <c r="E2895" s="94">
        <v>-10.712494671204443</v>
      </c>
      <c r="F2895" s="145">
        <v>12.961320923831909</v>
      </c>
      <c r="G2895" s="97">
        <v>18.786674892751055</v>
      </c>
      <c r="H2895" s="97">
        <v>16.599782162901544</v>
      </c>
      <c r="I2895" s="97">
        <v>10.209654959099979</v>
      </c>
      <c r="J2895" s="97">
        <v>4.928910750311899</v>
      </c>
      <c r="K2895" s="97">
        <v>10.841711940129194</v>
      </c>
    </row>
    <row r="2896" spans="1:11">
      <c r="A2896" s="66" t="s">
        <v>5</v>
      </c>
      <c r="B2896" s="94">
        <v>-3.4836693464978308</v>
      </c>
      <c r="C2896" s="94">
        <v>-4.2366709245834073</v>
      </c>
      <c r="D2896" s="94">
        <v>6.2309686018206856</v>
      </c>
      <c r="E2896" s="94">
        <v>30.401764714258128</v>
      </c>
      <c r="F2896" s="145">
        <v>3158.0529821429031</v>
      </c>
      <c r="G2896" s="94">
        <v>-0.28044287610397012</v>
      </c>
      <c r="H2896" s="94">
        <v>-0.66923904962575831</v>
      </c>
      <c r="I2896" s="94">
        <v>1.4625938188445708</v>
      </c>
      <c r="J2896" s="94">
        <v>4.5096067922680838</v>
      </c>
      <c r="K2896" s="94">
        <v>6.5485093835405683</v>
      </c>
    </row>
    <row r="2897" spans="1:11">
      <c r="A2897" s="66" t="s">
        <v>873</v>
      </c>
      <c r="B2897" s="94">
        <v>8.725448027769156</v>
      </c>
      <c r="C2897" s="94">
        <v>15.53063907184562</v>
      </c>
      <c r="D2897" s="94">
        <v>5.743030546287109</v>
      </c>
      <c r="E2897" s="94">
        <v>5.9097948541888323</v>
      </c>
      <c r="F2897" s="145">
        <v>-5.709843815642424</v>
      </c>
      <c r="G2897" s="94">
        <v>66.74746345691122</v>
      </c>
      <c r="H2897" s="94">
        <v>53.043546068549638</v>
      </c>
      <c r="I2897" s="94">
        <v>31.383132817414449</v>
      </c>
      <c r="J2897" s="94">
        <v>25.929360083555373</v>
      </c>
      <c r="K2897" s="94">
        <v>10.205875796617669</v>
      </c>
    </row>
    <row r="2898" spans="1:11">
      <c r="A2898" s="66" t="s">
        <v>874</v>
      </c>
      <c r="B2898" s="94" t="s">
        <v>989</v>
      </c>
      <c r="C2898" s="94" t="s">
        <v>989</v>
      </c>
      <c r="D2898" s="94" t="s">
        <v>989</v>
      </c>
      <c r="E2898" s="94" t="s">
        <v>989</v>
      </c>
      <c r="F2898" s="145" t="s">
        <v>989</v>
      </c>
      <c r="G2898" s="94">
        <v>32.733798794073941</v>
      </c>
      <c r="H2898" s="94">
        <v>20.096212719131088</v>
      </c>
      <c r="I2898" s="94">
        <v>14.089451954738719</v>
      </c>
      <c r="J2898" s="94">
        <v>14.642448886165038</v>
      </c>
      <c r="K2898" s="94">
        <v>10.364613030066948</v>
      </c>
    </row>
    <row r="2899" spans="1:11">
      <c r="A2899" s="66" t="s">
        <v>6</v>
      </c>
      <c r="B2899" s="94" t="s">
        <v>989</v>
      </c>
      <c r="C2899" s="94" t="s">
        <v>989</v>
      </c>
      <c r="D2899" s="94" t="s">
        <v>989</v>
      </c>
      <c r="E2899" s="94" t="s">
        <v>989</v>
      </c>
      <c r="F2899" s="145" t="s">
        <v>989</v>
      </c>
      <c r="G2899" s="94" t="s">
        <v>989</v>
      </c>
      <c r="H2899" s="94" t="s">
        <v>989</v>
      </c>
      <c r="I2899" s="94" t="s">
        <v>989</v>
      </c>
      <c r="J2899" s="94" t="s">
        <v>989</v>
      </c>
      <c r="K2899" s="94" t="s">
        <v>989</v>
      </c>
    </row>
    <row r="2900" spans="1:11">
      <c r="A2900" s="66" t="s">
        <v>875</v>
      </c>
      <c r="B2900" s="94" t="s">
        <v>989</v>
      </c>
      <c r="C2900" s="94" t="s">
        <v>989</v>
      </c>
      <c r="D2900" s="94" t="s">
        <v>989</v>
      </c>
      <c r="E2900" s="94" t="s">
        <v>989</v>
      </c>
      <c r="F2900" s="145" t="s">
        <v>989</v>
      </c>
      <c r="G2900" s="94">
        <v>13.109005089458758</v>
      </c>
      <c r="H2900" s="94">
        <v>-22.904537926861558</v>
      </c>
      <c r="I2900" s="94">
        <v>9.9794241669676431</v>
      </c>
      <c r="J2900" s="94">
        <v>13.736020500595991</v>
      </c>
      <c r="K2900" s="94">
        <v>10.501507819562917</v>
      </c>
    </row>
    <row r="2901" spans="1:11">
      <c r="A2901" s="66" t="s">
        <v>7</v>
      </c>
      <c r="B2901" s="94">
        <v>-5.0219357468661681</v>
      </c>
      <c r="C2901" s="94">
        <v>21.117700767042912</v>
      </c>
      <c r="D2901" s="94">
        <v>-1.9905466337514555</v>
      </c>
      <c r="E2901" s="94">
        <v>-0.20596570159808758</v>
      </c>
      <c r="F2901" s="145">
        <v>33.869704006799765</v>
      </c>
      <c r="G2901" s="94">
        <v>4.4497420883578886</v>
      </c>
      <c r="H2901" s="94">
        <v>7.4870535783949199</v>
      </c>
      <c r="I2901" s="94">
        <v>6.4558947683739598</v>
      </c>
      <c r="J2901" s="94">
        <v>3.7245155294272969</v>
      </c>
      <c r="K2901" s="94">
        <v>5.6156485590921124</v>
      </c>
    </row>
    <row r="2902" spans="1:11">
      <c r="A2902" s="66" t="s">
        <v>8</v>
      </c>
      <c r="B2902" s="94">
        <v>-8.8574995520698145</v>
      </c>
      <c r="C2902" s="94">
        <v>2.3549535830513113</v>
      </c>
      <c r="D2902" s="94">
        <v>7.9268330197338477</v>
      </c>
      <c r="E2902" s="94">
        <v>4.39977612143716</v>
      </c>
      <c r="F2902" s="145">
        <v>2.2500794795226486</v>
      </c>
      <c r="G2902" s="94">
        <v>1.8928561524921506</v>
      </c>
      <c r="H2902" s="94">
        <v>4.9391337322436835</v>
      </c>
      <c r="I2902" s="94">
        <v>3.255954441827158</v>
      </c>
      <c r="J2902" s="94">
        <v>4.8974078957468414</v>
      </c>
      <c r="K2902" s="94">
        <v>18.026522936535059</v>
      </c>
    </row>
    <row r="2903" spans="1:11">
      <c r="A2903" s="66" t="s">
        <v>876</v>
      </c>
      <c r="B2903" s="94">
        <v>25.1799380560213</v>
      </c>
      <c r="C2903" s="94">
        <v>9.5440251626201178</v>
      </c>
      <c r="D2903" s="94">
        <v>16.636662862716967</v>
      </c>
      <c r="E2903" s="94">
        <v>26.047236503911453</v>
      </c>
      <c r="F2903" s="145">
        <v>7.1780811417442081</v>
      </c>
      <c r="G2903" s="94">
        <v>13.097566242302449</v>
      </c>
      <c r="H2903" s="94">
        <v>18.50911833984572</v>
      </c>
      <c r="I2903" s="94">
        <v>9.8241113938714939</v>
      </c>
      <c r="J2903" s="94">
        <v>3.7345129284168666</v>
      </c>
      <c r="K2903" s="94">
        <v>5.0604267979477813</v>
      </c>
    </row>
    <row r="2904" spans="1:11">
      <c r="A2904" s="66" t="s">
        <v>9</v>
      </c>
      <c r="B2904" s="94">
        <v>654.81193660274789</v>
      </c>
      <c r="C2904" s="94">
        <v>106.66587208886548</v>
      </c>
      <c r="D2904" s="94">
        <v>-56.697702064910224</v>
      </c>
      <c r="E2904" s="94">
        <v>76.577592039115672</v>
      </c>
      <c r="F2904" s="145" t="s">
        <v>989</v>
      </c>
      <c r="G2904" s="94">
        <v>6.030345530654424</v>
      </c>
      <c r="H2904" s="94">
        <v>-2.1371340164454078</v>
      </c>
      <c r="I2904" s="94">
        <v>6.3962979457545366</v>
      </c>
      <c r="J2904" s="94">
        <v>4.2350942406070624</v>
      </c>
      <c r="K2904" s="94">
        <v>8.2414440210873074</v>
      </c>
    </row>
    <row r="2905" spans="1:11">
      <c r="A2905" s="66" t="s">
        <v>176</v>
      </c>
      <c r="B2905" s="94" t="s">
        <v>989</v>
      </c>
      <c r="C2905" s="94" t="s">
        <v>989</v>
      </c>
      <c r="D2905" s="94" t="s">
        <v>989</v>
      </c>
      <c r="E2905" s="94" t="s">
        <v>989</v>
      </c>
      <c r="F2905" s="145" t="s">
        <v>989</v>
      </c>
      <c r="G2905" s="94" t="s">
        <v>989</v>
      </c>
      <c r="H2905" s="94" t="s">
        <v>989</v>
      </c>
      <c r="I2905" s="94" t="s">
        <v>989</v>
      </c>
      <c r="J2905" s="94" t="s">
        <v>989</v>
      </c>
      <c r="K2905" s="94" t="s">
        <v>989</v>
      </c>
    </row>
    <row r="2906" spans="1:11" ht="14.25">
      <c r="A2906" s="86" t="s">
        <v>1285</v>
      </c>
      <c r="B2906" s="214">
        <v>30.584014875204211</v>
      </c>
      <c r="C2906" s="214">
        <v>22.271564510589627</v>
      </c>
      <c r="D2906" s="214">
        <v>-11.852625710393028</v>
      </c>
      <c r="E2906" s="214">
        <v>-1.8699825360429911</v>
      </c>
      <c r="F2906" s="765">
        <v>127.57583971817014</v>
      </c>
      <c r="G2906" s="212">
        <v>26.952625597807646</v>
      </c>
      <c r="H2906" s="214">
        <v>16.255106473510139</v>
      </c>
      <c r="I2906" s="214">
        <v>30.791517201632779</v>
      </c>
      <c r="J2906" s="212">
        <v>20.18224721976727</v>
      </c>
      <c r="K2906" s="212">
        <v>-13.245985610424793</v>
      </c>
    </row>
    <row r="2907" spans="1:11">
      <c r="A2907" s="62"/>
      <c r="B2907" s="92"/>
      <c r="C2907" s="92"/>
      <c r="D2907" s="92"/>
      <c r="E2907" s="92"/>
      <c r="F2907" s="92"/>
      <c r="G2907" s="92"/>
      <c r="H2907" s="92"/>
      <c r="I2907" s="92"/>
      <c r="J2907" s="92"/>
      <c r="K2907" s="93"/>
    </row>
    <row r="2908" spans="1:11">
      <c r="A2908" s="62"/>
      <c r="B2908" s="92"/>
      <c r="C2908" s="92"/>
      <c r="D2908" s="92"/>
      <c r="E2908" s="92"/>
      <c r="F2908" s="92"/>
      <c r="G2908" s="92"/>
      <c r="H2908" s="92"/>
      <c r="I2908" s="92"/>
      <c r="J2908" s="92"/>
      <c r="K2908" s="93"/>
    </row>
    <row r="2909" spans="1:11">
      <c r="A2909" s="62"/>
      <c r="B2909" s="92"/>
      <c r="C2909" s="92"/>
      <c r="D2909" s="92"/>
      <c r="E2909" s="92"/>
      <c r="F2909" s="92"/>
      <c r="G2909" s="92"/>
      <c r="H2909" s="92"/>
      <c r="I2909" s="92"/>
      <c r="J2909" s="92"/>
      <c r="K2909" s="93"/>
    </row>
    <row r="2910" spans="1:11" ht="12.75" customHeight="1">
      <c r="A2910" s="953" t="s">
        <v>500</v>
      </c>
      <c r="B2910" s="953"/>
      <c r="C2910" s="953"/>
      <c r="D2910" s="953"/>
      <c r="E2910" s="953"/>
      <c r="F2910" s="953"/>
      <c r="G2910" s="953"/>
      <c r="H2910" s="953"/>
      <c r="I2910" s="953"/>
      <c r="J2910" s="953"/>
      <c r="K2910" s="953"/>
    </row>
    <row r="2911" spans="1:11">
      <c r="A2911" s="62"/>
      <c r="B2911" s="92"/>
      <c r="C2911" s="92"/>
      <c r="D2911" s="92"/>
      <c r="E2911" s="92"/>
      <c r="F2911" s="92"/>
      <c r="G2911" s="92"/>
      <c r="H2911" s="92"/>
      <c r="I2911" s="92"/>
      <c r="J2911" s="92"/>
      <c r="K2911" s="93"/>
    </row>
    <row r="2912" spans="1:11" ht="27" customHeight="1">
      <c r="A2912" s="63"/>
      <c r="B2912" s="966" t="s">
        <v>277</v>
      </c>
      <c r="C2912" s="966"/>
      <c r="D2912" s="966"/>
      <c r="E2912" s="966"/>
      <c r="F2912" s="967"/>
      <c r="G2912" s="966" t="s">
        <v>200</v>
      </c>
      <c r="H2912" s="966"/>
      <c r="I2912" s="966"/>
      <c r="J2912" s="966"/>
      <c r="K2912" s="966"/>
    </row>
    <row r="2913" spans="1:11" ht="15" customHeight="1">
      <c r="A2913" s="66"/>
      <c r="B2913" s="934" t="s">
        <v>145</v>
      </c>
      <c r="C2913" s="934"/>
      <c r="D2913" s="934"/>
      <c r="E2913" s="934"/>
      <c r="F2913" s="934"/>
      <c r="G2913" s="934"/>
      <c r="H2913" s="934"/>
      <c r="I2913" s="934"/>
      <c r="J2913" s="934"/>
      <c r="K2913" s="934"/>
    </row>
    <row r="2914" spans="1:11">
      <c r="A2914" s="67"/>
      <c r="B2914" s="231">
        <v>40544</v>
      </c>
      <c r="C2914" s="231">
        <v>40909</v>
      </c>
      <c r="D2914" s="231">
        <v>41275</v>
      </c>
      <c r="E2914" s="231">
        <v>41640</v>
      </c>
      <c r="F2914" s="232">
        <v>42005</v>
      </c>
      <c r="G2914" s="231">
        <v>40544</v>
      </c>
      <c r="H2914" s="231">
        <v>40909</v>
      </c>
      <c r="I2914" s="231">
        <v>41275</v>
      </c>
      <c r="J2914" s="231">
        <v>41640</v>
      </c>
      <c r="K2914" s="231">
        <v>42005</v>
      </c>
    </row>
    <row r="2915" spans="1:11">
      <c r="A2915" s="66" t="s">
        <v>33</v>
      </c>
      <c r="B2915" s="94" t="s">
        <v>989</v>
      </c>
      <c r="C2915" s="94" t="s">
        <v>989</v>
      </c>
      <c r="D2915" s="94" t="s">
        <v>989</v>
      </c>
      <c r="E2915" s="94" t="s">
        <v>989</v>
      </c>
      <c r="F2915" s="145" t="s">
        <v>989</v>
      </c>
      <c r="G2915" s="94" t="s">
        <v>381</v>
      </c>
      <c r="H2915" s="94" t="s">
        <v>381</v>
      </c>
      <c r="I2915" s="94" t="s">
        <v>381</v>
      </c>
      <c r="J2915" s="94" t="s">
        <v>381</v>
      </c>
      <c r="K2915" s="94" t="s">
        <v>381</v>
      </c>
    </row>
    <row r="2916" spans="1:11">
      <c r="A2916" s="66" t="s">
        <v>495</v>
      </c>
      <c r="B2916" s="94">
        <v>17.929618389545364</v>
      </c>
      <c r="C2916" s="94">
        <v>-1.9636528631570394</v>
      </c>
      <c r="D2916" s="94">
        <v>14.002192688951265</v>
      </c>
      <c r="E2916" s="94">
        <v>3.1390158774074584</v>
      </c>
      <c r="F2916" s="145">
        <v>-18.803044163817429</v>
      </c>
      <c r="G2916" s="94">
        <v>-15.041944497944593</v>
      </c>
      <c r="H2916" s="94">
        <v>-17.582134867008904</v>
      </c>
      <c r="I2916" s="94">
        <v>-29.198204700974316</v>
      </c>
      <c r="J2916" s="94">
        <v>-33.58173109252288</v>
      </c>
      <c r="K2916" s="94">
        <v>-31.08457878997951</v>
      </c>
    </row>
    <row r="2917" spans="1:11">
      <c r="A2917" s="66" t="s">
        <v>497</v>
      </c>
      <c r="B2917" s="94">
        <v>10.027743745581596</v>
      </c>
      <c r="C2917" s="94">
        <v>8.4834330683078996</v>
      </c>
      <c r="D2917" s="94">
        <v>4.8322158586127983</v>
      </c>
      <c r="E2917" s="94">
        <v>5.5560546012294987</v>
      </c>
      <c r="F2917" s="145">
        <v>-14.550995599663285</v>
      </c>
      <c r="G2917" s="94" t="s">
        <v>989</v>
      </c>
      <c r="H2917" s="94" t="s">
        <v>989</v>
      </c>
      <c r="I2917" s="94" t="s">
        <v>989</v>
      </c>
      <c r="J2917" s="94" t="s">
        <v>989</v>
      </c>
      <c r="K2917" s="94" t="s">
        <v>989</v>
      </c>
    </row>
    <row r="2918" spans="1:11">
      <c r="A2918" s="66" t="s">
        <v>496</v>
      </c>
      <c r="B2918" s="94" t="s">
        <v>989</v>
      </c>
      <c r="C2918" s="94" t="s">
        <v>989</v>
      </c>
      <c r="D2918" s="94" t="s">
        <v>989</v>
      </c>
      <c r="E2918" s="94" t="s">
        <v>989</v>
      </c>
      <c r="F2918" s="145" t="s">
        <v>989</v>
      </c>
      <c r="G2918" s="94" t="s">
        <v>989</v>
      </c>
      <c r="H2918" s="94" t="s">
        <v>989</v>
      </c>
      <c r="I2918" s="94" t="s">
        <v>989</v>
      </c>
      <c r="J2918" s="94" t="s">
        <v>989</v>
      </c>
      <c r="K2918" s="94" t="s">
        <v>989</v>
      </c>
    </row>
    <row r="2919" spans="1:11">
      <c r="A2919" s="66" t="s">
        <v>498</v>
      </c>
      <c r="B2919" s="94" t="s">
        <v>989</v>
      </c>
      <c r="C2919" s="94" t="s">
        <v>989</v>
      </c>
      <c r="D2919" s="94" t="s">
        <v>989</v>
      </c>
      <c r="E2919" s="94" t="s">
        <v>989</v>
      </c>
      <c r="F2919" s="145" t="s">
        <v>989</v>
      </c>
      <c r="G2919" s="94" t="s">
        <v>989</v>
      </c>
      <c r="H2919" s="94" t="s">
        <v>989</v>
      </c>
      <c r="I2919" s="94" t="s">
        <v>989</v>
      </c>
      <c r="J2919" s="94" t="s">
        <v>989</v>
      </c>
      <c r="K2919" s="94" t="s">
        <v>989</v>
      </c>
    </row>
    <row r="2920" spans="1:11">
      <c r="A2920" s="66" t="s">
        <v>158</v>
      </c>
      <c r="B2920" s="97">
        <v>10.45558489145726</v>
      </c>
      <c r="C2920" s="97">
        <v>7.9470581084199576</v>
      </c>
      <c r="D2920" s="97">
        <v>9.5759082094094126</v>
      </c>
      <c r="E2920" s="97">
        <v>-29.800711041926707</v>
      </c>
      <c r="F2920" s="145">
        <v>46.979532449607063</v>
      </c>
      <c r="G2920" s="97" t="s">
        <v>989</v>
      </c>
      <c r="H2920" s="97" t="s">
        <v>989</v>
      </c>
      <c r="I2920" s="94" t="s">
        <v>989</v>
      </c>
      <c r="J2920" s="94" t="s">
        <v>989</v>
      </c>
      <c r="K2920" s="94">
        <v>-51.230615427441165</v>
      </c>
    </row>
    <row r="2921" spans="1:11">
      <c r="A2921" s="853" t="s">
        <v>159</v>
      </c>
      <c r="B2921" s="97">
        <v>14.322660403486021</v>
      </c>
      <c r="C2921" s="97">
        <v>8.3897922803707559</v>
      </c>
      <c r="D2921" s="97">
        <v>21.966519708869004</v>
      </c>
      <c r="E2921" s="97">
        <v>-19.30022396320723</v>
      </c>
      <c r="F2921" s="102">
        <v>-9.6440111889422919</v>
      </c>
      <c r="G2921" s="97">
        <v>-14.839856448745758</v>
      </c>
      <c r="H2921" s="97">
        <v>-2.7750950853904</v>
      </c>
      <c r="I2921" s="94">
        <v>-12.493722743491508</v>
      </c>
      <c r="J2921" s="94">
        <v>-39.147503561375927</v>
      </c>
      <c r="K2921" s="94">
        <v>19.445012880739565</v>
      </c>
    </row>
    <row r="2922" spans="1:11">
      <c r="A2922" s="66" t="s">
        <v>693</v>
      </c>
      <c r="B2922" s="97" t="s">
        <v>989</v>
      </c>
      <c r="C2922" s="97" t="s">
        <v>989</v>
      </c>
      <c r="D2922" s="97" t="s">
        <v>989</v>
      </c>
      <c r="E2922" s="97" t="s">
        <v>989</v>
      </c>
      <c r="F2922" s="102" t="s">
        <v>989</v>
      </c>
      <c r="G2922" s="97" t="s">
        <v>989</v>
      </c>
      <c r="H2922" s="97" t="s">
        <v>989</v>
      </c>
      <c r="I2922" s="97" t="s">
        <v>989</v>
      </c>
      <c r="J2922" s="97" t="s">
        <v>989</v>
      </c>
      <c r="K2922" s="97" t="s">
        <v>989</v>
      </c>
    </row>
    <row r="2923" spans="1:11">
      <c r="A2923" s="66" t="s">
        <v>924</v>
      </c>
      <c r="B2923" s="97">
        <v>11.432344084305868</v>
      </c>
      <c r="C2923" s="97">
        <v>-22.081799051527227</v>
      </c>
      <c r="D2923" s="97">
        <v>42.599707916200359</v>
      </c>
      <c r="E2923" s="97">
        <v>10.887391844140781</v>
      </c>
      <c r="F2923" s="102">
        <v>17.914215832390767</v>
      </c>
      <c r="G2923" s="97">
        <v>285.81574069500397</v>
      </c>
      <c r="H2923" s="97">
        <v>16.548012410115032</v>
      </c>
      <c r="I2923" s="97">
        <v>-5.9702966975522465</v>
      </c>
      <c r="J2923" s="97">
        <v>137.32418459242126</v>
      </c>
      <c r="K2923" s="97">
        <v>115.44903596753709</v>
      </c>
    </row>
    <row r="2924" spans="1:11">
      <c r="A2924" s="66" t="s">
        <v>119</v>
      </c>
      <c r="B2924" s="97">
        <v>33.177840334013851</v>
      </c>
      <c r="C2924" s="97">
        <v>10.888317534048664</v>
      </c>
      <c r="D2924" s="97">
        <v>28.650341441375215</v>
      </c>
      <c r="E2924" s="97">
        <v>-99.624568496285391</v>
      </c>
      <c r="F2924" s="102">
        <v>12079.761853293216</v>
      </c>
      <c r="G2924" s="97" t="s">
        <v>989</v>
      </c>
      <c r="H2924" s="97" t="s">
        <v>989</v>
      </c>
      <c r="I2924" s="97" t="s">
        <v>989</v>
      </c>
      <c r="J2924" s="97" t="s">
        <v>989</v>
      </c>
      <c r="K2924" s="97">
        <v>-36.88130749927182</v>
      </c>
    </row>
    <row r="2925" spans="1:11">
      <c r="A2925" s="66" t="s">
        <v>4</v>
      </c>
      <c r="B2925" s="97" t="s">
        <v>989</v>
      </c>
      <c r="C2925" s="97" t="s">
        <v>989</v>
      </c>
      <c r="D2925" s="97" t="s">
        <v>989</v>
      </c>
      <c r="E2925" s="97" t="s">
        <v>989</v>
      </c>
      <c r="F2925" s="102" t="s">
        <v>989</v>
      </c>
      <c r="G2925" s="97" t="s">
        <v>989</v>
      </c>
      <c r="H2925" s="97" t="s">
        <v>989</v>
      </c>
      <c r="I2925" s="97" t="s">
        <v>989</v>
      </c>
      <c r="J2925" s="97" t="s">
        <v>989</v>
      </c>
      <c r="K2925" s="97" t="s">
        <v>989</v>
      </c>
    </row>
    <row r="2926" spans="1:11">
      <c r="A2926" s="66" t="s">
        <v>871</v>
      </c>
      <c r="B2926" s="97" t="s">
        <v>989</v>
      </c>
      <c r="C2926" s="97" t="s">
        <v>989</v>
      </c>
      <c r="D2926" s="97" t="s">
        <v>989</v>
      </c>
      <c r="E2926" s="97" t="s">
        <v>989</v>
      </c>
      <c r="F2926" s="102" t="s">
        <v>989</v>
      </c>
      <c r="G2926" s="97" t="s">
        <v>989</v>
      </c>
      <c r="H2926" s="97" t="s">
        <v>989</v>
      </c>
      <c r="I2926" s="97" t="s">
        <v>989</v>
      </c>
      <c r="J2926" s="97" t="s">
        <v>989</v>
      </c>
      <c r="K2926" s="97" t="s">
        <v>989</v>
      </c>
    </row>
    <row r="2927" spans="1:11">
      <c r="A2927" s="66" t="s">
        <v>872</v>
      </c>
      <c r="B2927" s="97">
        <v>9.1643875046808922</v>
      </c>
      <c r="C2927" s="97">
        <v>16.994636696203401</v>
      </c>
      <c r="D2927" s="97">
        <v>23.019083945414277</v>
      </c>
      <c r="E2927" s="97">
        <v>4.8956834347815947</v>
      </c>
      <c r="F2927" s="102">
        <v>-27.115265860692283</v>
      </c>
      <c r="G2927" s="97" t="s">
        <v>989</v>
      </c>
      <c r="H2927" s="97" t="s">
        <v>989</v>
      </c>
      <c r="I2927" s="97" t="s">
        <v>989</v>
      </c>
      <c r="J2927" s="97" t="s">
        <v>989</v>
      </c>
      <c r="K2927" s="97" t="s">
        <v>989</v>
      </c>
    </row>
    <row r="2928" spans="1:11">
      <c r="A2928" s="66" t="s">
        <v>5</v>
      </c>
      <c r="B2928" s="94">
        <v>1.6726987281805439</v>
      </c>
      <c r="C2928" s="94">
        <v>3.3130876597975201</v>
      </c>
      <c r="D2928" s="94">
        <v>4.7049131049173631</v>
      </c>
      <c r="E2928" s="95">
        <v>-86.908597642557368</v>
      </c>
      <c r="F2928" s="145">
        <v>16.518118966829796</v>
      </c>
      <c r="G2928" s="94" t="s">
        <v>989</v>
      </c>
      <c r="H2928" s="94" t="s">
        <v>989</v>
      </c>
      <c r="I2928" s="94" t="s">
        <v>989</v>
      </c>
      <c r="J2928" s="94">
        <v>-33.945086319030025</v>
      </c>
      <c r="K2928" s="94">
        <v>-86.942436778060085</v>
      </c>
    </row>
    <row r="2929" spans="1:11">
      <c r="A2929" s="66" t="s">
        <v>873</v>
      </c>
      <c r="B2929" s="94">
        <v>37.135430789690545</v>
      </c>
      <c r="C2929" s="94">
        <v>34.616720316998276</v>
      </c>
      <c r="D2929" s="94">
        <v>24.177823556640043</v>
      </c>
      <c r="E2929" s="95">
        <v>4.7537044711397858</v>
      </c>
      <c r="F2929" s="145">
        <v>-20.160524447987139</v>
      </c>
      <c r="G2929" s="94" t="s">
        <v>989</v>
      </c>
      <c r="H2929" s="94" t="s">
        <v>989</v>
      </c>
      <c r="I2929" s="94" t="s">
        <v>989</v>
      </c>
      <c r="J2929" s="94" t="s">
        <v>989</v>
      </c>
      <c r="K2929" s="94" t="s">
        <v>989</v>
      </c>
    </row>
    <row r="2930" spans="1:11">
      <c r="A2930" s="66" t="s">
        <v>874</v>
      </c>
      <c r="B2930" s="94" t="s">
        <v>989</v>
      </c>
      <c r="C2930" s="94" t="s">
        <v>989</v>
      </c>
      <c r="D2930" s="94" t="s">
        <v>989</v>
      </c>
      <c r="E2930" s="95" t="s">
        <v>989</v>
      </c>
      <c r="F2930" s="145" t="s">
        <v>989</v>
      </c>
      <c r="G2930" s="94" t="s">
        <v>989</v>
      </c>
      <c r="H2930" s="94" t="s">
        <v>989</v>
      </c>
      <c r="I2930" s="94" t="s">
        <v>989</v>
      </c>
      <c r="J2930" s="94" t="s">
        <v>989</v>
      </c>
      <c r="K2930" s="94" t="s">
        <v>989</v>
      </c>
    </row>
    <row r="2931" spans="1:11">
      <c r="A2931" s="66" t="s">
        <v>6</v>
      </c>
      <c r="B2931" s="94" t="s">
        <v>989</v>
      </c>
      <c r="C2931" s="94" t="s">
        <v>989</v>
      </c>
      <c r="D2931" s="94" t="s">
        <v>989</v>
      </c>
      <c r="E2931" s="94" t="s">
        <v>989</v>
      </c>
      <c r="F2931" s="145" t="s">
        <v>989</v>
      </c>
      <c r="G2931" s="97" t="s">
        <v>989</v>
      </c>
      <c r="H2931" s="97" t="s">
        <v>989</v>
      </c>
      <c r="I2931" s="94" t="s">
        <v>989</v>
      </c>
      <c r="J2931" s="94" t="s">
        <v>989</v>
      </c>
      <c r="K2931" s="94" t="s">
        <v>989</v>
      </c>
    </row>
    <row r="2932" spans="1:11">
      <c r="A2932" s="66" t="s">
        <v>875</v>
      </c>
      <c r="B2932" s="94" t="s">
        <v>989</v>
      </c>
      <c r="C2932" s="94" t="s">
        <v>989</v>
      </c>
      <c r="D2932" s="94" t="s">
        <v>989</v>
      </c>
      <c r="E2932" s="94" t="s">
        <v>989</v>
      </c>
      <c r="F2932" s="145" t="s">
        <v>989</v>
      </c>
      <c r="G2932" s="97" t="s">
        <v>989</v>
      </c>
      <c r="H2932" s="97" t="s">
        <v>989</v>
      </c>
      <c r="I2932" s="94" t="s">
        <v>989</v>
      </c>
      <c r="J2932" s="94" t="s">
        <v>989</v>
      </c>
      <c r="K2932" s="94" t="s">
        <v>989</v>
      </c>
    </row>
    <row r="2933" spans="1:11">
      <c r="A2933" s="66" t="s">
        <v>7</v>
      </c>
      <c r="B2933" s="94">
        <v>27.056316357832966</v>
      </c>
      <c r="C2933" s="94">
        <v>9.7902683947041158</v>
      </c>
      <c r="D2933" s="94">
        <v>14.406402467999801</v>
      </c>
      <c r="E2933" s="94">
        <v>7.5584865387989808E-2</v>
      </c>
      <c r="F2933" s="145">
        <v>137.09966553616448</v>
      </c>
      <c r="G2933" s="97" t="s">
        <v>989</v>
      </c>
      <c r="H2933" s="97" t="s">
        <v>989</v>
      </c>
      <c r="I2933" s="97" t="s">
        <v>989</v>
      </c>
      <c r="J2933" s="97" t="s">
        <v>989</v>
      </c>
      <c r="K2933" s="97" t="s">
        <v>989</v>
      </c>
    </row>
    <row r="2934" spans="1:11">
      <c r="A2934" s="66" t="s">
        <v>8</v>
      </c>
      <c r="B2934" s="94">
        <v>6.9565212368033924</v>
      </c>
      <c r="C2934" s="94">
        <v>11.283003305270501</v>
      </c>
      <c r="D2934" s="94">
        <v>9.2078085901065698</v>
      </c>
      <c r="E2934" s="94">
        <v>6.4229186328391918</v>
      </c>
      <c r="F2934" s="145">
        <v>1.2096670205035576</v>
      </c>
      <c r="G2934" s="97">
        <v>-28.736316522194493</v>
      </c>
      <c r="H2934" s="97">
        <v>-79.860523303091924</v>
      </c>
      <c r="I2934" s="94">
        <v>0.21777351832430458</v>
      </c>
      <c r="J2934" s="94" t="s">
        <v>989</v>
      </c>
      <c r="K2934" s="94" t="s">
        <v>989</v>
      </c>
    </row>
    <row r="2935" spans="1:11">
      <c r="A2935" s="66" t="s">
        <v>876</v>
      </c>
      <c r="B2935" s="94">
        <v>19.355744191049105</v>
      </c>
      <c r="C2935" s="94">
        <v>9.3280811785041209</v>
      </c>
      <c r="D2935" s="94">
        <v>17.851102715758806</v>
      </c>
      <c r="E2935" s="94">
        <v>10.883017911050352</v>
      </c>
      <c r="F2935" s="145">
        <v>14.566377600161751</v>
      </c>
      <c r="G2935" s="97" t="s">
        <v>989</v>
      </c>
      <c r="H2935" s="97" t="s">
        <v>989</v>
      </c>
      <c r="I2935" s="94" t="s">
        <v>989</v>
      </c>
      <c r="J2935" s="94" t="s">
        <v>989</v>
      </c>
      <c r="K2935" s="94" t="s">
        <v>989</v>
      </c>
    </row>
    <row r="2936" spans="1:11">
      <c r="A2936" s="66" t="s">
        <v>9</v>
      </c>
      <c r="B2936" s="94">
        <v>-2.0874617659066619</v>
      </c>
      <c r="C2936" s="94">
        <v>18.83224865742541</v>
      </c>
      <c r="D2936" s="94">
        <v>14.898166514073985</v>
      </c>
      <c r="E2936" s="94">
        <v>36.244594212818917</v>
      </c>
      <c r="F2936" s="145">
        <v>15.037775280592157</v>
      </c>
      <c r="G2936" s="97" t="s">
        <v>989</v>
      </c>
      <c r="H2936" s="97" t="s">
        <v>989</v>
      </c>
      <c r="I2936" s="97" t="s">
        <v>989</v>
      </c>
      <c r="J2936" s="97" t="s">
        <v>989</v>
      </c>
      <c r="K2936" s="97" t="s">
        <v>989</v>
      </c>
    </row>
    <row r="2937" spans="1:11">
      <c r="A2937" s="66" t="s">
        <v>176</v>
      </c>
      <c r="B2937" s="94" t="s">
        <v>989</v>
      </c>
      <c r="C2937" s="94" t="s">
        <v>989</v>
      </c>
      <c r="D2937" s="94" t="s">
        <v>989</v>
      </c>
      <c r="E2937" s="94" t="s">
        <v>989</v>
      </c>
      <c r="F2937" s="145" t="s">
        <v>989</v>
      </c>
      <c r="G2937" s="94" t="s">
        <v>989</v>
      </c>
      <c r="H2937" s="94" t="s">
        <v>989</v>
      </c>
      <c r="I2937" s="94" t="s">
        <v>989</v>
      </c>
      <c r="J2937" s="94" t="s">
        <v>989</v>
      </c>
      <c r="K2937" s="94" t="s">
        <v>989</v>
      </c>
    </row>
    <row r="2938" spans="1:11" ht="14.25">
      <c r="A2938" s="86" t="s">
        <v>1285</v>
      </c>
      <c r="B2938" s="214">
        <v>14.927212921892252</v>
      </c>
      <c r="C2938" s="214">
        <v>5.4433641252988219</v>
      </c>
      <c r="D2938" s="214">
        <v>15.845802681024534</v>
      </c>
      <c r="E2938" s="214">
        <v>-2.7314512417113357</v>
      </c>
      <c r="F2938" s="765">
        <v>-6.3253132360797988</v>
      </c>
      <c r="G2938" s="214">
        <v>97.850861676062934</v>
      </c>
      <c r="H2938" s="214">
        <v>-1.9784083702308108</v>
      </c>
      <c r="I2938" s="214">
        <v>-11.045094635199382</v>
      </c>
      <c r="J2938" s="214">
        <v>83.948130816045705</v>
      </c>
      <c r="K2938" s="212">
        <v>-17.574885500782312</v>
      </c>
    </row>
    <row r="2939" spans="1:11" ht="14.25" customHeight="1">
      <c r="A2939" s="943" t="s">
        <v>836</v>
      </c>
      <c r="B2939" s="944"/>
      <c r="C2939" s="944"/>
      <c r="D2939" s="944"/>
      <c r="E2939" s="944"/>
      <c r="F2939" s="944"/>
      <c r="G2939" s="944"/>
      <c r="H2939" s="944"/>
      <c r="I2939" s="944"/>
      <c r="J2939" s="944"/>
      <c r="K2939" s="944"/>
    </row>
    <row r="2940" spans="1:11" ht="27" customHeight="1">
      <c r="A2940" s="941" t="s">
        <v>1298</v>
      </c>
      <c r="B2940" s="941"/>
      <c r="C2940" s="941"/>
      <c r="D2940" s="941"/>
      <c r="E2940" s="941"/>
      <c r="F2940" s="941"/>
      <c r="G2940" s="941"/>
      <c r="H2940" s="941"/>
      <c r="I2940" s="941"/>
      <c r="J2940" s="941"/>
      <c r="K2940" s="941"/>
    </row>
    <row r="2941" spans="1:11">
      <c r="A2941" s="99"/>
      <c r="B2941" s="92"/>
      <c r="C2941" s="92"/>
      <c r="D2941" s="92"/>
      <c r="E2941" s="92"/>
      <c r="F2941" s="92"/>
      <c r="G2941" s="92"/>
      <c r="H2941" s="92"/>
      <c r="I2941" s="92"/>
      <c r="J2941" s="92"/>
      <c r="K2941" s="93"/>
    </row>
  </sheetData>
  <mergeCells count="398">
    <mergeCell ref="B2881:F2881"/>
    <mergeCell ref="G2881:K2881"/>
    <mergeCell ref="A2939:K2939"/>
    <mergeCell ref="A2940:K2940"/>
    <mergeCell ref="A2910:K2910"/>
    <mergeCell ref="B2912:F2912"/>
    <mergeCell ref="G2912:K2912"/>
    <mergeCell ref="B2913:K2913"/>
    <mergeCell ref="B2844:K2844"/>
    <mergeCell ref="A2870:K2870"/>
    <mergeCell ref="A2871:K2871"/>
    <mergeCell ref="A2876:K2876"/>
    <mergeCell ref="A2877:K2877"/>
    <mergeCell ref="B2880:K2880"/>
    <mergeCell ref="A2808:K2808"/>
    <mergeCell ref="B2811:K2811"/>
    <mergeCell ref="B2812:F2812"/>
    <mergeCell ref="G2812:K2812"/>
    <mergeCell ref="A2841:K2841"/>
    <mergeCell ref="B2843:F2843"/>
    <mergeCell ref="G2843:K2843"/>
    <mergeCell ref="B2774:F2774"/>
    <mergeCell ref="G2774:K2774"/>
    <mergeCell ref="B2775:K2775"/>
    <mergeCell ref="A2801:K2801"/>
    <mergeCell ref="A2802:K2802"/>
    <mergeCell ref="A2807:K2807"/>
    <mergeCell ref="A2738:K2738"/>
    <mergeCell ref="A2739:K2739"/>
    <mergeCell ref="B2742:K2742"/>
    <mergeCell ref="B2743:F2743"/>
    <mergeCell ref="G2743:K2743"/>
    <mergeCell ref="A2772:K2772"/>
    <mergeCell ref="A2703:K2703"/>
    <mergeCell ref="B2705:F2705"/>
    <mergeCell ref="G2705:K2705"/>
    <mergeCell ref="B2706:K2706"/>
    <mergeCell ref="A2732:K2732"/>
    <mergeCell ref="A2733:K2733"/>
    <mergeCell ref="A2663:K2663"/>
    <mergeCell ref="A2664:K2664"/>
    <mergeCell ref="A2669:K2669"/>
    <mergeCell ref="A2670:K2670"/>
    <mergeCell ref="B2673:K2673"/>
    <mergeCell ref="B2674:F2674"/>
    <mergeCell ref="G2674:K2674"/>
    <mergeCell ref="B2605:F2605"/>
    <mergeCell ref="G2605:K2605"/>
    <mergeCell ref="A2634:K2634"/>
    <mergeCell ref="B2636:F2636"/>
    <mergeCell ref="G2636:K2636"/>
    <mergeCell ref="B2637:K2637"/>
    <mergeCell ref="B2568:K2568"/>
    <mergeCell ref="A2594:K2594"/>
    <mergeCell ref="A2595:K2595"/>
    <mergeCell ref="A2600:K2600"/>
    <mergeCell ref="A2601:K2601"/>
    <mergeCell ref="B2604:K2604"/>
    <mergeCell ref="A2532:K2532"/>
    <mergeCell ref="B2535:K2535"/>
    <mergeCell ref="B2536:F2536"/>
    <mergeCell ref="G2536:K2536"/>
    <mergeCell ref="A2565:K2565"/>
    <mergeCell ref="B2567:F2567"/>
    <mergeCell ref="G2567:K2567"/>
    <mergeCell ref="B2498:F2498"/>
    <mergeCell ref="G2498:K2498"/>
    <mergeCell ref="B2499:K2499"/>
    <mergeCell ref="A2525:K2525"/>
    <mergeCell ref="A2526:K2526"/>
    <mergeCell ref="A2531:K2531"/>
    <mergeCell ref="A2462:K2462"/>
    <mergeCell ref="A2463:K2463"/>
    <mergeCell ref="B2466:K2466"/>
    <mergeCell ref="B2467:F2467"/>
    <mergeCell ref="G2467:K2467"/>
    <mergeCell ref="A2496:K2496"/>
    <mergeCell ref="A2427:K2427"/>
    <mergeCell ref="B2429:F2429"/>
    <mergeCell ref="G2429:K2429"/>
    <mergeCell ref="B2430:K2430"/>
    <mergeCell ref="A2456:K2456"/>
    <mergeCell ref="A2457:K2457"/>
    <mergeCell ref="A2387:K2387"/>
    <mergeCell ref="A2388:K2388"/>
    <mergeCell ref="A2393:K2393"/>
    <mergeCell ref="A2394:K2394"/>
    <mergeCell ref="B2397:K2397"/>
    <mergeCell ref="B2398:F2398"/>
    <mergeCell ref="G2398:K2398"/>
    <mergeCell ref="A2327:K2327"/>
    <mergeCell ref="B2330:F2330"/>
    <mergeCell ref="G2330:K2330"/>
    <mergeCell ref="A2359:K2359"/>
    <mergeCell ref="B2361:F2361"/>
    <mergeCell ref="G2361:K2361"/>
    <mergeCell ref="A2292:K2292"/>
    <mergeCell ref="B2294:F2294"/>
    <mergeCell ref="G2294:K2294"/>
    <mergeCell ref="A2320:K2320"/>
    <mergeCell ref="A2321:K2321"/>
    <mergeCell ref="A2326:K2326"/>
    <mergeCell ref="A2253:K2253"/>
    <mergeCell ref="A2254:K2254"/>
    <mergeCell ref="A2259:K2259"/>
    <mergeCell ref="A2260:K2260"/>
    <mergeCell ref="B2263:F2263"/>
    <mergeCell ref="G2263:K2263"/>
    <mergeCell ref="A2193:K2193"/>
    <mergeCell ref="B2196:F2196"/>
    <mergeCell ref="G2196:K2196"/>
    <mergeCell ref="A2225:K2225"/>
    <mergeCell ref="B2227:F2227"/>
    <mergeCell ref="G2227:K2227"/>
    <mergeCell ref="A2158:K2158"/>
    <mergeCell ref="B2160:F2160"/>
    <mergeCell ref="G2160:K2160"/>
    <mergeCell ref="A2186:K2186"/>
    <mergeCell ref="A2187:K2187"/>
    <mergeCell ref="A2192:K2192"/>
    <mergeCell ref="A2094:K2094"/>
    <mergeCell ref="B2097:F2097"/>
    <mergeCell ref="G2097:K2097"/>
    <mergeCell ref="A2126:K2126"/>
    <mergeCell ref="B2128:F2128"/>
    <mergeCell ref="G2128:K2128"/>
    <mergeCell ref="A2059:K2059"/>
    <mergeCell ref="B2061:F2061"/>
    <mergeCell ref="G2061:K2061"/>
    <mergeCell ref="A2087:K2087"/>
    <mergeCell ref="A2088:K2088"/>
    <mergeCell ref="A2093:K2093"/>
    <mergeCell ref="A1995:K1995"/>
    <mergeCell ref="B1998:F1998"/>
    <mergeCell ref="G1998:K1998"/>
    <mergeCell ref="A2027:K2027"/>
    <mergeCell ref="B2029:F2029"/>
    <mergeCell ref="G2029:K2029"/>
    <mergeCell ref="A1961:K1961"/>
    <mergeCell ref="B1963:F1963"/>
    <mergeCell ref="G1963:K1963"/>
    <mergeCell ref="A1989:K1989"/>
    <mergeCell ref="A1990:K1990"/>
    <mergeCell ref="A1994:K1994"/>
    <mergeCell ref="A1897:K1897"/>
    <mergeCell ref="B1900:F1900"/>
    <mergeCell ref="G1900:K1900"/>
    <mergeCell ref="A1929:K1929"/>
    <mergeCell ref="B1931:F1931"/>
    <mergeCell ref="G1931:K1931"/>
    <mergeCell ref="A1862:K1862"/>
    <mergeCell ref="B1864:F1864"/>
    <mergeCell ref="G1864:K1864"/>
    <mergeCell ref="A1890:K1890"/>
    <mergeCell ref="A1891:K1891"/>
    <mergeCell ref="A1896:K1896"/>
    <mergeCell ref="B1799:F1799"/>
    <mergeCell ref="G1799:K1799"/>
    <mergeCell ref="A1825:K1825"/>
    <mergeCell ref="A1826:K1826"/>
    <mergeCell ref="A1831:K1831"/>
    <mergeCell ref="B1833:F1833"/>
    <mergeCell ref="G1833:K1833"/>
    <mergeCell ref="A1759:K1759"/>
    <mergeCell ref="A1764:K1764"/>
    <mergeCell ref="A1765:K1765"/>
    <mergeCell ref="B1768:F1768"/>
    <mergeCell ref="G1768:K1768"/>
    <mergeCell ref="A1797:K1797"/>
    <mergeCell ref="B1701:F1701"/>
    <mergeCell ref="G1701:K1701"/>
    <mergeCell ref="A1730:K1730"/>
    <mergeCell ref="B1732:F1732"/>
    <mergeCell ref="G1732:K1732"/>
    <mergeCell ref="A1758:K1758"/>
    <mergeCell ref="A1665:K1665"/>
    <mergeCell ref="B1667:F1667"/>
    <mergeCell ref="G1667:K1667"/>
    <mergeCell ref="A1693:K1693"/>
    <mergeCell ref="A1694:K1694"/>
    <mergeCell ref="A1699:K1699"/>
    <mergeCell ref="A1626:K1626"/>
    <mergeCell ref="A1627:K1627"/>
    <mergeCell ref="A1632:K1632"/>
    <mergeCell ref="A1633:K1633"/>
    <mergeCell ref="B1636:F1636"/>
    <mergeCell ref="G1636:K1636"/>
    <mergeCell ref="A1562:K1562"/>
    <mergeCell ref="A1567:K1567"/>
    <mergeCell ref="B1569:F1569"/>
    <mergeCell ref="G1569:K1569"/>
    <mergeCell ref="A1598:K1598"/>
    <mergeCell ref="B1600:F1600"/>
    <mergeCell ref="G1600:K1600"/>
    <mergeCell ref="B1504:F1504"/>
    <mergeCell ref="G1504:K1504"/>
    <mergeCell ref="A1533:K1533"/>
    <mergeCell ref="B1535:F1535"/>
    <mergeCell ref="G1535:K1535"/>
    <mergeCell ref="A1561:K1561"/>
    <mergeCell ref="B1468:F1468"/>
    <mergeCell ref="G1468:K1468"/>
    <mergeCell ref="A1494:K1494"/>
    <mergeCell ref="A1495:K1495"/>
    <mergeCell ref="A1500:K1500"/>
    <mergeCell ref="A1501:K1501"/>
    <mergeCell ref="A1429:K1429"/>
    <mergeCell ref="A1430:K1430"/>
    <mergeCell ref="A1435:K1435"/>
    <mergeCell ref="B1437:F1437"/>
    <mergeCell ref="G1437:K1437"/>
    <mergeCell ref="A1466:K1466"/>
    <mergeCell ref="A1369:K1369"/>
    <mergeCell ref="B1372:F1372"/>
    <mergeCell ref="G1372:K1372"/>
    <mergeCell ref="A1401:K1401"/>
    <mergeCell ref="B1403:F1403"/>
    <mergeCell ref="G1403:K1403"/>
    <mergeCell ref="A1334:K1334"/>
    <mergeCell ref="B1336:F1336"/>
    <mergeCell ref="G1336:K1336"/>
    <mergeCell ref="A1362:K1362"/>
    <mergeCell ref="A1363:K1363"/>
    <mergeCell ref="A1368:K1368"/>
    <mergeCell ref="B1271:F1271"/>
    <mergeCell ref="G1271:K1271"/>
    <mergeCell ref="A1297:K1297"/>
    <mergeCell ref="A1298:K1298"/>
    <mergeCell ref="A1303:K1303"/>
    <mergeCell ref="B1305:F1305"/>
    <mergeCell ref="G1305:K1305"/>
    <mergeCell ref="A1231:K1231"/>
    <mergeCell ref="A1236:K1236"/>
    <mergeCell ref="A1237:K1237"/>
    <mergeCell ref="B1240:F1240"/>
    <mergeCell ref="G1240:K1240"/>
    <mergeCell ref="A1269:K1269"/>
    <mergeCell ref="B1173:F1173"/>
    <mergeCell ref="G1173:K1173"/>
    <mergeCell ref="A1202:K1202"/>
    <mergeCell ref="B1204:F1204"/>
    <mergeCell ref="G1204:K1204"/>
    <mergeCell ref="A1230:K1230"/>
    <mergeCell ref="A1137:K1137"/>
    <mergeCell ref="B1139:F1139"/>
    <mergeCell ref="G1139:K1139"/>
    <mergeCell ref="A1165:K1165"/>
    <mergeCell ref="A1166:K1166"/>
    <mergeCell ref="A1171:K1171"/>
    <mergeCell ref="A1098:K1098"/>
    <mergeCell ref="A1099:K1099"/>
    <mergeCell ref="A1104:K1104"/>
    <mergeCell ref="A1105:K1105"/>
    <mergeCell ref="B1108:F1108"/>
    <mergeCell ref="G1108:K1108"/>
    <mergeCell ref="A1038:K1038"/>
    <mergeCell ref="B1040:F1040"/>
    <mergeCell ref="G1040:K1040"/>
    <mergeCell ref="A1070:K1070"/>
    <mergeCell ref="B1072:F1072"/>
    <mergeCell ref="G1072:K1072"/>
    <mergeCell ref="A999:K999"/>
    <mergeCell ref="A1000:K1000"/>
    <mergeCell ref="A1005:K1005"/>
    <mergeCell ref="A1006:K1006"/>
    <mergeCell ref="B1009:F1009"/>
    <mergeCell ref="G1009:K1009"/>
    <mergeCell ref="A935:K935"/>
    <mergeCell ref="A940:K940"/>
    <mergeCell ref="B942:F942"/>
    <mergeCell ref="G942:K942"/>
    <mergeCell ref="A971:K971"/>
    <mergeCell ref="B973:F973"/>
    <mergeCell ref="G973:K973"/>
    <mergeCell ref="B877:F877"/>
    <mergeCell ref="G877:K877"/>
    <mergeCell ref="A906:K906"/>
    <mergeCell ref="B908:F908"/>
    <mergeCell ref="G908:K908"/>
    <mergeCell ref="A934:K934"/>
    <mergeCell ref="B841:F841"/>
    <mergeCell ref="G841:K841"/>
    <mergeCell ref="A867:K867"/>
    <mergeCell ref="A868:K868"/>
    <mergeCell ref="A873:K873"/>
    <mergeCell ref="A874:K874"/>
    <mergeCell ref="A802:K802"/>
    <mergeCell ref="A803:K803"/>
    <mergeCell ref="A808:K808"/>
    <mergeCell ref="B810:F810"/>
    <mergeCell ref="G810:K810"/>
    <mergeCell ref="A839:K839"/>
    <mergeCell ref="A742:K742"/>
    <mergeCell ref="B745:F745"/>
    <mergeCell ref="G745:K745"/>
    <mergeCell ref="A774:K774"/>
    <mergeCell ref="B776:F776"/>
    <mergeCell ref="G776:K776"/>
    <mergeCell ref="A707:K707"/>
    <mergeCell ref="B709:F709"/>
    <mergeCell ref="G709:K709"/>
    <mergeCell ref="A735:K735"/>
    <mergeCell ref="A736:K736"/>
    <mergeCell ref="A741:K741"/>
    <mergeCell ref="B644:F644"/>
    <mergeCell ref="G644:K644"/>
    <mergeCell ref="A670:K670"/>
    <mergeCell ref="A671:K671"/>
    <mergeCell ref="A676:K676"/>
    <mergeCell ref="B678:F678"/>
    <mergeCell ref="G678:K678"/>
    <mergeCell ref="A604:K604"/>
    <mergeCell ref="A609:K609"/>
    <mergeCell ref="A610:K610"/>
    <mergeCell ref="B613:F613"/>
    <mergeCell ref="G613:K613"/>
    <mergeCell ref="A642:K642"/>
    <mergeCell ref="B546:F546"/>
    <mergeCell ref="G546:K546"/>
    <mergeCell ref="A575:K575"/>
    <mergeCell ref="B577:F577"/>
    <mergeCell ref="G577:K577"/>
    <mergeCell ref="A603:K603"/>
    <mergeCell ref="A510:K510"/>
    <mergeCell ref="B512:F512"/>
    <mergeCell ref="G512:K512"/>
    <mergeCell ref="A538:K538"/>
    <mergeCell ref="A539:K539"/>
    <mergeCell ref="A544:K544"/>
    <mergeCell ref="A471:K471"/>
    <mergeCell ref="A472:K472"/>
    <mergeCell ref="A477:K477"/>
    <mergeCell ref="A478:K478"/>
    <mergeCell ref="B481:F481"/>
    <mergeCell ref="G481:K481"/>
    <mergeCell ref="A410:K410"/>
    <mergeCell ref="A411:K411"/>
    <mergeCell ref="B414:F414"/>
    <mergeCell ref="G414:K414"/>
    <mergeCell ref="A443:K443"/>
    <mergeCell ref="B445:F445"/>
    <mergeCell ref="G445:K445"/>
    <mergeCell ref="B345:K345"/>
    <mergeCell ref="B346:F346"/>
    <mergeCell ref="G346:K346"/>
    <mergeCell ref="B378:F378"/>
    <mergeCell ref="A404:K404"/>
    <mergeCell ref="A405:K405"/>
    <mergeCell ref="A376:K376"/>
    <mergeCell ref="A310:K310"/>
    <mergeCell ref="A311:K311"/>
    <mergeCell ref="B314:K314"/>
    <mergeCell ref="B315:F315"/>
    <mergeCell ref="G315:K315"/>
    <mergeCell ref="A343:K343"/>
    <mergeCell ref="A275:K275"/>
    <mergeCell ref="B277:K277"/>
    <mergeCell ref="B278:F278"/>
    <mergeCell ref="G278:K278"/>
    <mergeCell ref="A304:K304"/>
    <mergeCell ref="A305:K305"/>
    <mergeCell ref="A235:K235"/>
    <mergeCell ref="A236:K236"/>
    <mergeCell ref="A241:K241"/>
    <mergeCell ref="A242:K242"/>
    <mergeCell ref="B245:K245"/>
    <mergeCell ref="B246:F246"/>
    <mergeCell ref="G246:K246"/>
    <mergeCell ref="B177:F177"/>
    <mergeCell ref="G177:K177"/>
    <mergeCell ref="A206:K206"/>
    <mergeCell ref="B208:K208"/>
    <mergeCell ref="B209:F209"/>
    <mergeCell ref="G209:K209"/>
    <mergeCell ref="A167:K167"/>
    <mergeCell ref="A168:K168"/>
    <mergeCell ref="A172:K172"/>
    <mergeCell ref="A173:K173"/>
    <mergeCell ref="B176:K176"/>
    <mergeCell ref="A104:K104"/>
    <mergeCell ref="B107:F107"/>
    <mergeCell ref="G107:K107"/>
    <mergeCell ref="A137:K137"/>
    <mergeCell ref="B139:F139"/>
    <mergeCell ref="G139:K139"/>
    <mergeCell ref="A69:K69"/>
    <mergeCell ref="B71:F71"/>
    <mergeCell ref="G71:K71"/>
    <mergeCell ref="A97:K97"/>
    <mergeCell ref="A98:K98"/>
    <mergeCell ref="A103:K103"/>
    <mergeCell ref="A5:K5"/>
    <mergeCell ref="A6:K6"/>
    <mergeCell ref="B8:F8"/>
    <mergeCell ref="G8:K8"/>
    <mergeCell ref="A37:K37"/>
    <mergeCell ref="B39:F39"/>
    <mergeCell ref="G39:K39"/>
  </mergeCells>
  <phoneticPr fontId="24" type="noConversion"/>
  <pageMargins left="0.94488188976377963" right="0.94488188976377963" top="0.59055118110236227" bottom="0.98425196850393704" header="0.51181102362204722" footer="0.51181102362204722"/>
  <pageSetup paperSize="9" scale="78" firstPageNumber="447" orientation="portrait" useFirstPageNumber="1" r:id="rId1"/>
  <headerFooter alignWithMargins="0">
    <oddHeader>&amp;L&amp;"Arial,Italic"&amp;11      Comparative tables</oddHeader>
    <oddFooter>&amp;L       CPMI – Red Book statistical update&amp;C &amp;P&amp;RSeptember 2016 (provisional)</oddFooter>
  </headerFooter>
  <rowBreaks count="46" manualBreakCount="46">
    <brk id="65" max="10" man="1"/>
    <brk id="99" max="10" man="1"/>
    <brk id="168" max="10" man="1"/>
    <brk id="237" max="10" man="1"/>
    <brk id="306" max="10" man="1"/>
    <brk id="372" max="10" man="1"/>
    <brk id="406" max="10" man="1"/>
    <brk id="473" max="10" man="1"/>
    <brk id="540" max="10" man="1"/>
    <brk id="605" max="10" man="1"/>
    <brk id="672" max="10" man="1"/>
    <brk id="737" max="10" man="1"/>
    <brk id="804" max="10" man="1"/>
    <brk id="869" max="10" man="1"/>
    <brk id="936" max="10" man="1"/>
    <brk id="1001" max="10" man="1"/>
    <brk id="1066" max="10" man="1"/>
    <brk id="1100" max="10" man="1"/>
    <brk id="1167" max="10" man="1"/>
    <brk id="1232" max="10" man="1"/>
    <brk id="1299" max="10" man="1"/>
    <brk id="1364" max="10" man="1"/>
    <brk id="1431" max="10" man="1"/>
    <brk id="1496" max="10" man="1"/>
    <brk id="1563" max="10" man="1"/>
    <brk id="1628" max="10" man="1"/>
    <brk id="1695" max="10" man="1"/>
    <brk id="1760" max="10" man="1"/>
    <brk id="1827" max="10" man="1"/>
    <brk id="1892" max="10" man="1"/>
    <brk id="1957" max="10" man="1"/>
    <brk id="1990" max="10" man="1"/>
    <brk id="2055" max="10" man="1"/>
    <brk id="2089" max="10" man="1"/>
    <brk id="2154" max="10" man="1"/>
    <brk id="2188" max="10" man="1"/>
    <brk id="2255" max="10" man="1"/>
    <brk id="2322" max="10" man="1"/>
    <brk id="2389" max="10" man="1"/>
    <brk id="2458" max="10" man="1"/>
    <brk id="2527" max="10" man="1"/>
    <brk id="2596" max="10" man="1"/>
    <brk id="2665" max="10" man="1"/>
    <brk id="2734" max="10" man="1"/>
    <brk id="2803" max="10" man="1"/>
    <brk id="287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215"/>
  <sheetViews>
    <sheetView view="pageBreakPreview" zoomScaleNormal="100" zoomScaleSheetLayoutView="100" workbookViewId="0"/>
  </sheetViews>
  <sheetFormatPr defaultRowHeight="12.75" customHeight="1"/>
  <cols>
    <col min="1" max="1" width="27.140625" style="174" customWidth="1"/>
    <col min="2" max="6" width="15.7109375" style="185" customWidth="1"/>
    <col min="7" max="9" width="15" style="185" customWidth="1"/>
    <col min="10" max="10" width="8.140625" style="185"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79" t="s">
        <v>141</v>
      </c>
      <c r="B4" s="979"/>
      <c r="C4" s="979"/>
      <c r="D4" s="979"/>
      <c r="E4" s="979"/>
      <c r="F4" s="979"/>
    </row>
    <row r="5" spans="1:17" s="332" customFormat="1" ht="15" customHeight="1">
      <c r="A5" s="1009" t="s">
        <v>905</v>
      </c>
      <c r="B5" s="1009"/>
      <c r="C5" s="1009"/>
      <c r="D5" s="1009"/>
      <c r="E5" s="1009"/>
      <c r="F5" s="1009"/>
    </row>
    <row r="6" spans="1:17" s="332" customFormat="1" ht="12.75" customHeight="1">
      <c r="A6" s="705" t="s">
        <v>1309</v>
      </c>
      <c r="B6" s="185"/>
      <c r="C6" s="185"/>
      <c r="D6" s="185"/>
      <c r="E6" s="185"/>
    </row>
    <row r="7" spans="1:17" s="332" customFormat="1" ht="12.75" customHeight="1">
      <c r="A7" s="174"/>
      <c r="B7" s="185"/>
      <c r="C7" s="185"/>
      <c r="D7" s="185"/>
      <c r="E7" s="185"/>
    </row>
    <row r="8" spans="1:17" s="332" customFormat="1" ht="27.75" customHeight="1">
      <c r="A8" s="706" t="s">
        <v>502</v>
      </c>
      <c r="B8" s="690" t="s">
        <v>866</v>
      </c>
      <c r="C8" s="690" t="s">
        <v>977</v>
      </c>
      <c r="D8" s="690" t="s">
        <v>373</v>
      </c>
      <c r="E8" s="690" t="s">
        <v>374</v>
      </c>
      <c r="F8" s="690" t="s">
        <v>349</v>
      </c>
    </row>
    <row r="9" spans="1:17" s="332" customFormat="1">
      <c r="A9" s="167" t="s">
        <v>33</v>
      </c>
      <c r="B9" s="695"/>
      <c r="C9" s="695"/>
      <c r="D9" s="695"/>
      <c r="E9" s="695"/>
      <c r="F9" s="695"/>
    </row>
    <row r="10" spans="1:17" s="332" customFormat="1" ht="14.25">
      <c r="A10" s="334" t="s">
        <v>106</v>
      </c>
      <c r="B10" s="287" t="s">
        <v>885</v>
      </c>
      <c r="C10" s="287" t="s">
        <v>99</v>
      </c>
      <c r="D10" s="297" t="s">
        <v>949</v>
      </c>
      <c r="E10" s="293" t="s">
        <v>424</v>
      </c>
      <c r="F10" s="287" t="s">
        <v>86</v>
      </c>
    </row>
    <row r="11" spans="1:17" s="332" customFormat="1" ht="14.25">
      <c r="A11" s="334" t="s">
        <v>290</v>
      </c>
      <c r="B11" s="287" t="s">
        <v>885</v>
      </c>
      <c r="C11" s="287" t="s">
        <v>99</v>
      </c>
      <c r="D11" s="297" t="s">
        <v>425</v>
      </c>
      <c r="E11" s="293" t="s">
        <v>381</v>
      </c>
      <c r="F11" s="287" t="s">
        <v>194</v>
      </c>
    </row>
    <row r="12" spans="1:17" s="332" customFormat="1" ht="12.75" customHeight="1">
      <c r="A12" s="167" t="s">
        <v>495</v>
      </c>
      <c r="B12" s="641"/>
      <c r="C12" s="641"/>
      <c r="D12" s="641"/>
      <c r="E12" s="641"/>
      <c r="F12" s="641"/>
    </row>
    <row r="13" spans="1:17" s="332" customFormat="1" ht="12.75" customHeight="1">
      <c r="A13" s="137" t="s">
        <v>1068</v>
      </c>
      <c r="B13" s="291" t="s">
        <v>488</v>
      </c>
      <c r="C13" s="291"/>
      <c r="D13" s="291"/>
      <c r="E13" s="290"/>
      <c r="F13" s="291"/>
    </row>
    <row r="14" spans="1:17" s="332" customFormat="1" ht="12.75" customHeight="1">
      <c r="A14" s="167" t="s">
        <v>912</v>
      </c>
      <c r="B14" s="291"/>
      <c r="C14" s="291"/>
      <c r="D14" s="291"/>
      <c r="E14" s="290"/>
      <c r="F14" s="291"/>
    </row>
    <row r="15" spans="1:17" s="332" customFormat="1" ht="14.25">
      <c r="A15" s="137" t="s">
        <v>543</v>
      </c>
      <c r="B15" s="291" t="s">
        <v>885</v>
      </c>
      <c r="C15" s="291" t="s">
        <v>742</v>
      </c>
      <c r="D15" s="291" t="s">
        <v>102</v>
      </c>
      <c r="E15" s="291" t="s">
        <v>100</v>
      </c>
      <c r="F15" s="291" t="s">
        <v>773</v>
      </c>
    </row>
    <row r="16" spans="1:17" s="332" customFormat="1" ht="25.5">
      <c r="A16" s="334" t="s">
        <v>1010</v>
      </c>
      <c r="B16" s="287" t="s">
        <v>885</v>
      </c>
      <c r="C16" s="287" t="s">
        <v>742</v>
      </c>
      <c r="D16" s="287" t="s">
        <v>102</v>
      </c>
      <c r="E16" s="293" t="s">
        <v>441</v>
      </c>
      <c r="F16" s="287" t="s">
        <v>1054</v>
      </c>
    </row>
    <row r="17" spans="1:7" s="332" customFormat="1" ht="14.25">
      <c r="A17" s="137" t="s">
        <v>1011</v>
      </c>
      <c r="B17" s="291" t="s">
        <v>885</v>
      </c>
      <c r="C17" s="291" t="s">
        <v>742</v>
      </c>
      <c r="D17" s="291" t="s">
        <v>102</v>
      </c>
      <c r="E17" s="290" t="s">
        <v>34</v>
      </c>
      <c r="F17" s="291" t="s">
        <v>616</v>
      </c>
    </row>
    <row r="18" spans="1:7" s="332" customFormat="1" ht="14.25">
      <c r="A18" s="137" t="s">
        <v>218</v>
      </c>
      <c r="B18" s="291" t="s">
        <v>294</v>
      </c>
      <c r="C18" s="847" t="s">
        <v>30</v>
      </c>
      <c r="D18" s="291" t="s">
        <v>381</v>
      </c>
      <c r="E18" s="290" t="s">
        <v>101</v>
      </c>
      <c r="F18" s="291" t="s">
        <v>381</v>
      </c>
    </row>
    <row r="19" spans="1:7" s="332" customFormat="1">
      <c r="A19" s="167" t="s">
        <v>496</v>
      </c>
      <c r="B19" s="291"/>
      <c r="C19" s="291"/>
      <c r="D19" s="291"/>
      <c r="E19" s="290"/>
      <c r="F19" s="291"/>
    </row>
    <row r="20" spans="1:7" s="332" customFormat="1" ht="14.25">
      <c r="A20" s="334" t="s">
        <v>710</v>
      </c>
      <c r="B20" s="287" t="s">
        <v>885</v>
      </c>
      <c r="C20" s="287" t="s">
        <v>35</v>
      </c>
      <c r="D20" s="763" t="s">
        <v>571</v>
      </c>
      <c r="E20" s="293" t="s">
        <v>124</v>
      </c>
      <c r="F20" s="287" t="s">
        <v>773</v>
      </c>
    </row>
    <row r="21" spans="1:7" s="332" customFormat="1" ht="14.25">
      <c r="A21" s="334" t="s">
        <v>711</v>
      </c>
      <c r="B21" s="287" t="s">
        <v>885</v>
      </c>
      <c r="C21" s="287" t="s">
        <v>551</v>
      </c>
      <c r="D21" s="297" t="s">
        <v>424</v>
      </c>
      <c r="E21" s="293" t="s">
        <v>465</v>
      </c>
      <c r="F21" s="287" t="s">
        <v>86</v>
      </c>
    </row>
    <row r="22" spans="1:7" s="332" customFormat="1" ht="14.25">
      <c r="A22" s="334" t="s">
        <v>354</v>
      </c>
      <c r="B22" s="287" t="s">
        <v>294</v>
      </c>
      <c r="C22" s="287" t="s">
        <v>552</v>
      </c>
      <c r="D22" s="297" t="s">
        <v>932</v>
      </c>
      <c r="E22" s="293" t="s">
        <v>465</v>
      </c>
      <c r="F22" s="287" t="s">
        <v>86</v>
      </c>
    </row>
    <row r="23" spans="1:7" s="332" customFormat="1">
      <c r="A23" s="167" t="s">
        <v>433</v>
      </c>
      <c r="B23" s="287"/>
      <c r="C23" s="287"/>
      <c r="D23" s="297"/>
      <c r="E23" s="293"/>
      <c r="F23" s="287"/>
    </row>
    <row r="24" spans="1:7" s="332" customFormat="1" ht="14.25">
      <c r="A24" s="334" t="s">
        <v>126</v>
      </c>
      <c r="B24" s="287" t="s">
        <v>514</v>
      </c>
      <c r="C24" s="287" t="s">
        <v>515</v>
      </c>
      <c r="D24" s="297" t="s">
        <v>438</v>
      </c>
      <c r="E24" s="293" t="s">
        <v>101</v>
      </c>
      <c r="F24" s="287" t="s">
        <v>441</v>
      </c>
    </row>
    <row r="25" spans="1:7" s="332" customFormat="1" ht="12.75" customHeight="1">
      <c r="A25" s="169" t="s">
        <v>158</v>
      </c>
      <c r="B25" s="291"/>
      <c r="C25" s="291"/>
      <c r="D25" s="291"/>
      <c r="E25" s="290"/>
      <c r="F25" s="291"/>
    </row>
    <row r="26" spans="1:7" s="332" customFormat="1" ht="14.25">
      <c r="A26" s="166" t="s">
        <v>1068</v>
      </c>
      <c r="B26" s="287" t="s">
        <v>983</v>
      </c>
      <c r="C26" s="287" t="s">
        <v>309</v>
      </c>
      <c r="D26" s="287" t="s">
        <v>34</v>
      </c>
      <c r="E26" s="293" t="s">
        <v>439</v>
      </c>
      <c r="F26" s="287" t="s">
        <v>86</v>
      </c>
      <c r="G26" s="290"/>
    </row>
    <row r="27" spans="1:7" s="332" customFormat="1" ht="12.75" customHeight="1">
      <c r="A27" s="167" t="s">
        <v>159</v>
      </c>
      <c r="B27" s="288"/>
      <c r="C27" s="289"/>
      <c r="D27" s="290"/>
      <c r="E27" s="290"/>
      <c r="F27" s="289"/>
      <c r="G27" s="290"/>
    </row>
    <row r="28" spans="1:7" s="332" customFormat="1" ht="28.5">
      <c r="A28" s="166" t="s">
        <v>743</v>
      </c>
      <c r="B28" s="297" t="s">
        <v>885</v>
      </c>
      <c r="C28" s="297" t="s">
        <v>411</v>
      </c>
      <c r="D28" s="297" t="s">
        <v>860</v>
      </c>
      <c r="E28" s="293" t="s">
        <v>619</v>
      </c>
      <c r="F28" s="287" t="s">
        <v>744</v>
      </c>
    </row>
    <row r="29" spans="1:7" s="332" customFormat="1" ht="12.75" customHeight="1">
      <c r="A29" s="169" t="s">
        <v>693</v>
      </c>
      <c r="B29" s="289"/>
      <c r="C29" s="289"/>
      <c r="D29" s="289"/>
      <c r="E29" s="290"/>
      <c r="F29" s="290"/>
    </row>
    <row r="30" spans="1:7" s="332" customFormat="1" ht="12.75" customHeight="1">
      <c r="A30" s="168" t="s">
        <v>991</v>
      </c>
      <c r="B30" s="847" t="s">
        <v>1130</v>
      </c>
      <c r="C30" s="847" t="s">
        <v>925</v>
      </c>
      <c r="D30" s="847" t="s">
        <v>335</v>
      </c>
      <c r="E30" s="290" t="s">
        <v>335</v>
      </c>
      <c r="F30" s="291" t="s">
        <v>820</v>
      </c>
    </row>
    <row r="31" spans="1:7" s="332" customFormat="1" ht="12.75" customHeight="1">
      <c r="A31" s="169" t="s">
        <v>79</v>
      </c>
      <c r="B31" s="291"/>
      <c r="C31" s="291"/>
      <c r="D31" s="291"/>
      <c r="E31" s="290"/>
      <c r="F31" s="291"/>
    </row>
    <row r="32" spans="1:7" s="332" customFormat="1" ht="14.25" customHeight="1">
      <c r="A32" s="168" t="s">
        <v>516</v>
      </c>
      <c r="B32" s="291" t="s">
        <v>885</v>
      </c>
      <c r="C32" s="291" t="s">
        <v>234</v>
      </c>
      <c r="D32" s="291" t="s">
        <v>317</v>
      </c>
      <c r="E32" s="290" t="s">
        <v>685</v>
      </c>
      <c r="F32" s="291" t="s">
        <v>86</v>
      </c>
    </row>
    <row r="33" spans="1:6" s="332" customFormat="1" ht="14.25" customHeight="1">
      <c r="A33" s="168" t="s">
        <v>518</v>
      </c>
      <c r="B33" s="291" t="s">
        <v>885</v>
      </c>
      <c r="C33" s="291" t="s">
        <v>861</v>
      </c>
      <c r="D33" s="291" t="s">
        <v>1030</v>
      </c>
      <c r="E33" s="290" t="s">
        <v>424</v>
      </c>
      <c r="F33" s="291" t="s">
        <v>517</v>
      </c>
    </row>
    <row r="34" spans="1:6" s="332" customFormat="1" ht="14.25" customHeight="1">
      <c r="A34" s="850" t="s">
        <v>1227</v>
      </c>
      <c r="B34" s="291" t="s">
        <v>885</v>
      </c>
      <c r="C34" s="847" t="s">
        <v>1228</v>
      </c>
      <c r="D34" s="847" t="s">
        <v>1038</v>
      </c>
      <c r="E34" s="859" t="s">
        <v>1229</v>
      </c>
      <c r="F34" s="291" t="s">
        <v>517</v>
      </c>
    </row>
    <row r="35" spans="1:6" s="332" customFormat="1" ht="14.25" customHeight="1">
      <c r="A35" s="850" t="s">
        <v>1145</v>
      </c>
      <c r="B35" s="847" t="s">
        <v>885</v>
      </c>
      <c r="C35" s="847" t="s">
        <v>1228</v>
      </c>
      <c r="D35" s="847" t="s">
        <v>1230</v>
      </c>
      <c r="E35" s="859" t="s">
        <v>1229</v>
      </c>
      <c r="F35" s="291" t="s">
        <v>517</v>
      </c>
    </row>
    <row r="36" spans="1:6" s="332" customFormat="1" ht="14.25" customHeight="1">
      <c r="A36" s="850" t="s">
        <v>1146</v>
      </c>
      <c r="B36" s="847" t="s">
        <v>885</v>
      </c>
      <c r="C36" s="847" t="s">
        <v>1155</v>
      </c>
      <c r="D36" s="847" t="s">
        <v>998</v>
      </c>
      <c r="E36" s="290" t="s">
        <v>124</v>
      </c>
      <c r="F36" s="291" t="s">
        <v>517</v>
      </c>
    </row>
    <row r="37" spans="1:6" s="332" customFormat="1" ht="12.75" customHeight="1">
      <c r="A37" s="169" t="s">
        <v>119</v>
      </c>
      <c r="B37" s="291"/>
      <c r="C37" s="291"/>
      <c r="D37" s="291"/>
      <c r="E37" s="290"/>
      <c r="F37" s="291"/>
    </row>
    <row r="38" spans="1:6" s="332" customFormat="1" ht="14.25">
      <c r="A38" s="166" t="s">
        <v>637</v>
      </c>
      <c r="B38" s="287" t="s">
        <v>885</v>
      </c>
      <c r="C38" s="287" t="s">
        <v>674</v>
      </c>
      <c r="D38" s="287" t="s">
        <v>1030</v>
      </c>
      <c r="E38" s="293" t="s">
        <v>327</v>
      </c>
      <c r="F38" s="293" t="s">
        <v>773</v>
      </c>
    </row>
    <row r="39" spans="1:6" s="332" customFormat="1" ht="12.75" customHeight="1">
      <c r="A39" s="137" t="s">
        <v>1068</v>
      </c>
      <c r="B39" s="291" t="s">
        <v>488</v>
      </c>
      <c r="C39" s="291"/>
      <c r="D39" s="289"/>
      <c r="E39" s="290"/>
      <c r="F39" s="290"/>
    </row>
    <row r="40" spans="1:6" s="332" customFormat="1" ht="12.75" customHeight="1">
      <c r="A40" s="167" t="s">
        <v>4</v>
      </c>
      <c r="B40" s="291"/>
      <c r="C40" s="291"/>
      <c r="D40" s="291"/>
      <c r="E40" s="290"/>
      <c r="F40" s="291"/>
    </row>
    <row r="41" spans="1:6" s="332" customFormat="1" ht="25.5">
      <c r="A41" s="166" t="s">
        <v>1052</v>
      </c>
      <c r="B41" s="297" t="s">
        <v>43</v>
      </c>
      <c r="C41" s="317" t="s">
        <v>1191</v>
      </c>
      <c r="D41" s="317" t="s">
        <v>1156</v>
      </c>
      <c r="E41" s="293" t="s">
        <v>14</v>
      </c>
      <c r="F41" s="866" t="s">
        <v>86</v>
      </c>
    </row>
    <row r="42" spans="1:6" s="332" customFormat="1" ht="25.5">
      <c r="A42" s="166" t="s">
        <v>1053</v>
      </c>
      <c r="B42" s="297" t="s">
        <v>43</v>
      </c>
      <c r="C42" s="317" t="s">
        <v>1158</v>
      </c>
      <c r="D42" s="297" t="s">
        <v>772</v>
      </c>
      <c r="E42" s="317" t="s">
        <v>932</v>
      </c>
      <c r="F42" s="866" t="s">
        <v>1157</v>
      </c>
    </row>
    <row r="43" spans="1:6" s="332" customFormat="1" ht="25.5" hidden="1" customHeight="1">
      <c r="A43" s="890" t="s">
        <v>483</v>
      </c>
      <c r="B43" s="297" t="s">
        <v>43</v>
      </c>
      <c r="C43" s="317" t="s">
        <v>1159</v>
      </c>
      <c r="D43" s="297" t="s">
        <v>772</v>
      </c>
      <c r="E43" s="293" t="s">
        <v>14</v>
      </c>
      <c r="F43" s="318" t="s">
        <v>86</v>
      </c>
    </row>
    <row r="44" spans="1:6" s="332" customFormat="1" ht="12.75" customHeight="1">
      <c r="A44" s="166" t="s">
        <v>783</v>
      </c>
      <c r="B44" s="294" t="s">
        <v>43</v>
      </c>
      <c r="C44" s="294" t="s">
        <v>285</v>
      </c>
      <c r="D44" s="882" t="s">
        <v>1038</v>
      </c>
      <c r="E44" s="295" t="s">
        <v>772</v>
      </c>
      <c r="F44" s="296" t="s">
        <v>86</v>
      </c>
    </row>
    <row r="45" spans="1:6" s="332" customFormat="1" ht="12.75" hidden="1" customHeight="1">
      <c r="A45" s="890" t="s">
        <v>530</v>
      </c>
      <c r="B45" s="294" t="s">
        <v>885</v>
      </c>
      <c r="C45" s="882" t="s">
        <v>879</v>
      </c>
      <c r="D45" s="882" t="s">
        <v>561</v>
      </c>
      <c r="E45" s="295" t="s">
        <v>465</v>
      </c>
      <c r="F45" s="296" t="s">
        <v>86</v>
      </c>
    </row>
    <row r="46" spans="1:6" s="332" customFormat="1" ht="12.75" customHeight="1">
      <c r="A46" s="167" t="s">
        <v>751</v>
      </c>
      <c r="B46" s="294"/>
      <c r="C46" s="294"/>
      <c r="D46" s="294"/>
      <c r="E46" s="295"/>
      <c r="F46" s="296"/>
    </row>
    <row r="47" spans="1:6" s="332" customFormat="1" ht="14.25">
      <c r="A47" s="166" t="s">
        <v>464</v>
      </c>
      <c r="B47" s="294" t="s">
        <v>84</v>
      </c>
      <c r="C47" s="294" t="s">
        <v>1062</v>
      </c>
      <c r="D47" s="294" t="s">
        <v>100</v>
      </c>
      <c r="E47" s="295" t="s">
        <v>124</v>
      </c>
      <c r="F47" s="296" t="s">
        <v>381</v>
      </c>
    </row>
    <row r="48" spans="1:6" s="332" customFormat="1" ht="27">
      <c r="A48" s="843" t="s">
        <v>1166</v>
      </c>
      <c r="B48" s="882" t="s">
        <v>84</v>
      </c>
      <c r="C48" s="882" t="s">
        <v>279</v>
      </c>
      <c r="D48" s="882" t="s">
        <v>124</v>
      </c>
      <c r="E48" s="885" t="s">
        <v>424</v>
      </c>
      <c r="F48" s="296" t="s">
        <v>381</v>
      </c>
    </row>
    <row r="49" spans="1:6" s="332" customFormat="1" ht="12.75" customHeight="1">
      <c r="A49" s="167" t="s">
        <v>237</v>
      </c>
      <c r="B49" s="294"/>
      <c r="C49" s="294"/>
      <c r="D49" s="294"/>
      <c r="E49" s="295"/>
      <c r="F49" s="296"/>
    </row>
    <row r="50" spans="1:6" s="332" customFormat="1" ht="12.75" customHeight="1">
      <c r="A50" s="166" t="s">
        <v>235</v>
      </c>
      <c r="B50" s="294" t="s">
        <v>885</v>
      </c>
      <c r="C50" s="294" t="s">
        <v>742</v>
      </c>
      <c r="D50" s="294" t="s">
        <v>862</v>
      </c>
      <c r="E50" s="295" t="s">
        <v>949</v>
      </c>
      <c r="F50" s="296" t="s">
        <v>773</v>
      </c>
    </row>
    <row r="51" spans="1:6" s="332" customFormat="1" ht="12.75" customHeight="1">
      <c r="A51" s="166" t="s">
        <v>236</v>
      </c>
      <c r="B51" s="294" t="s">
        <v>885</v>
      </c>
      <c r="C51" s="294" t="s">
        <v>758</v>
      </c>
      <c r="D51" s="294" t="s">
        <v>424</v>
      </c>
      <c r="E51" s="295" t="s">
        <v>949</v>
      </c>
      <c r="F51" s="296" t="s">
        <v>773</v>
      </c>
    </row>
    <row r="52" spans="1:6" s="332" customFormat="1" ht="12.75" customHeight="1">
      <c r="A52" s="169" t="s">
        <v>5</v>
      </c>
      <c r="B52" s="289"/>
      <c r="C52" s="290"/>
      <c r="D52" s="290"/>
      <c r="E52" s="290"/>
      <c r="F52" s="289"/>
    </row>
    <row r="53" spans="1:6" s="332" customFormat="1" ht="12.75" customHeight="1">
      <c r="A53" s="137" t="s">
        <v>1068</v>
      </c>
      <c r="B53" s="291" t="s">
        <v>488</v>
      </c>
      <c r="C53" s="297"/>
      <c r="D53" s="297"/>
      <c r="E53" s="293"/>
      <c r="F53" s="297"/>
    </row>
    <row r="54" spans="1:6" s="332" customFormat="1" ht="28.5" customHeight="1">
      <c r="A54" s="896" t="s">
        <v>1281</v>
      </c>
      <c r="B54" s="297" t="s">
        <v>885</v>
      </c>
      <c r="C54" s="317" t="s">
        <v>1206</v>
      </c>
      <c r="D54" s="317" t="s">
        <v>571</v>
      </c>
      <c r="E54" s="866" t="s">
        <v>124</v>
      </c>
      <c r="F54" s="287" t="s">
        <v>744</v>
      </c>
    </row>
    <row r="55" spans="1:6" s="332" customFormat="1" ht="12.75" customHeight="1">
      <c r="A55" s="169" t="s">
        <v>969</v>
      </c>
      <c r="B55" s="291"/>
      <c r="C55" s="297"/>
      <c r="D55" s="297"/>
      <c r="E55" s="293"/>
      <c r="F55" s="297"/>
    </row>
    <row r="56" spans="1:6" s="332" customFormat="1" ht="12.75" customHeight="1">
      <c r="A56" s="843" t="s">
        <v>444</v>
      </c>
      <c r="B56" s="338" t="s">
        <v>294</v>
      </c>
      <c r="C56" s="338" t="s">
        <v>1178</v>
      </c>
      <c r="D56" s="338" t="s">
        <v>316</v>
      </c>
      <c r="E56" s="866" t="s">
        <v>949</v>
      </c>
      <c r="F56" s="866" t="s">
        <v>1314</v>
      </c>
    </row>
    <row r="57" spans="1:6" s="332" customFormat="1" ht="14.25">
      <c r="A57" s="843" t="s">
        <v>1076</v>
      </c>
      <c r="B57" s="338" t="s">
        <v>885</v>
      </c>
      <c r="C57" s="338" t="s">
        <v>192</v>
      </c>
      <c r="D57" s="338" t="s">
        <v>316</v>
      </c>
      <c r="E57" s="844" t="s">
        <v>949</v>
      </c>
      <c r="F57" s="844" t="s">
        <v>1314</v>
      </c>
    </row>
    <row r="58" spans="1:6" s="332" customFormat="1" hidden="1">
      <c r="A58" s="873" t="s">
        <v>524</v>
      </c>
      <c r="B58" s="874" t="s">
        <v>885</v>
      </c>
      <c r="C58" s="874" t="s">
        <v>1149</v>
      </c>
      <c r="D58" s="874" t="s">
        <v>316</v>
      </c>
      <c r="E58" s="875" t="s">
        <v>1150</v>
      </c>
      <c r="F58" s="875" t="s">
        <v>1151</v>
      </c>
    </row>
    <row r="59" spans="1:6" s="332" customFormat="1">
      <c r="A59" s="169" t="s">
        <v>610</v>
      </c>
      <c r="B59" s="287"/>
      <c r="C59" s="287"/>
      <c r="D59" s="287"/>
      <c r="E59" s="293"/>
      <c r="F59" s="293"/>
    </row>
    <row r="60" spans="1:6" s="332" customFormat="1" ht="14.25">
      <c r="A60" s="166" t="s">
        <v>941</v>
      </c>
      <c r="B60" s="287" t="s">
        <v>294</v>
      </c>
      <c r="C60" s="287" t="s">
        <v>475</v>
      </c>
      <c r="D60" s="338" t="s">
        <v>98</v>
      </c>
      <c r="E60" s="338" t="s">
        <v>98</v>
      </c>
      <c r="F60" s="293" t="s">
        <v>381</v>
      </c>
    </row>
    <row r="61" spans="1:6" s="332" customFormat="1">
      <c r="A61" s="167" t="s">
        <v>6</v>
      </c>
      <c r="B61" s="289"/>
      <c r="C61" s="289"/>
      <c r="D61" s="289"/>
      <c r="E61" s="290"/>
      <c r="F61" s="289"/>
    </row>
    <row r="62" spans="1:6" s="332" customFormat="1" ht="12.75" hidden="1" customHeight="1">
      <c r="A62" s="166" t="s">
        <v>555</v>
      </c>
      <c r="B62" s="289" t="s">
        <v>294</v>
      </c>
      <c r="C62" s="289" t="s">
        <v>294</v>
      </c>
      <c r="D62" s="859" t="s">
        <v>335</v>
      </c>
      <c r="E62" s="290" t="s">
        <v>335</v>
      </c>
      <c r="F62" s="289" t="s">
        <v>465</v>
      </c>
    </row>
    <row r="63" spans="1:6" s="332" customFormat="1">
      <c r="A63" s="166" t="s">
        <v>944</v>
      </c>
      <c r="B63" s="289" t="s">
        <v>84</v>
      </c>
      <c r="C63" s="289" t="s">
        <v>294</v>
      </c>
      <c r="D63" s="644" t="s">
        <v>335</v>
      </c>
      <c r="E63" s="290" t="s">
        <v>335</v>
      </c>
      <c r="F63" s="289" t="s">
        <v>465</v>
      </c>
    </row>
    <row r="64" spans="1:6" s="332" customFormat="1">
      <c r="A64" s="167" t="s">
        <v>209</v>
      </c>
      <c r="B64" s="1026" t="s">
        <v>381</v>
      </c>
      <c r="C64" s="1027"/>
      <c r="D64" s="1027"/>
      <c r="E64" s="1027"/>
      <c r="F64" s="1027"/>
    </row>
    <row r="65" spans="1:6" s="332" customFormat="1" ht="12.75" customHeight="1">
      <c r="A65" s="169" t="s">
        <v>7</v>
      </c>
      <c r="B65" s="289"/>
      <c r="C65" s="289"/>
      <c r="D65" s="289"/>
      <c r="E65" s="290"/>
      <c r="F65" s="289"/>
    </row>
    <row r="66" spans="1:6" s="332" customFormat="1" ht="14.25" customHeight="1">
      <c r="A66" s="168" t="s">
        <v>37</v>
      </c>
      <c r="B66" s="290" t="s">
        <v>885</v>
      </c>
      <c r="C66" s="290" t="s">
        <v>30</v>
      </c>
      <c r="D66" s="290" t="s">
        <v>335</v>
      </c>
      <c r="E66" s="290" t="s">
        <v>124</v>
      </c>
      <c r="F66" s="289" t="s">
        <v>989</v>
      </c>
    </row>
    <row r="67" spans="1:6" s="332" customFormat="1">
      <c r="A67" s="1013" t="s">
        <v>652</v>
      </c>
      <c r="B67" s="1013"/>
      <c r="C67" s="1013"/>
      <c r="D67" s="1013"/>
      <c r="E67" s="1013"/>
      <c r="F67" s="1013"/>
    </row>
    <row r="68" spans="1:6" s="332" customFormat="1">
      <c r="A68" s="648"/>
      <c r="B68" s="297"/>
      <c r="C68" s="297"/>
      <c r="D68" s="297"/>
      <c r="E68" s="297"/>
      <c r="F68" s="293"/>
    </row>
    <row r="69" spans="1:6" s="332" customFormat="1">
      <c r="A69" s="648"/>
      <c r="B69" s="297"/>
      <c r="C69" s="297"/>
      <c r="D69" s="297"/>
      <c r="E69" s="297"/>
      <c r="F69" s="293"/>
    </row>
    <row r="70" spans="1:6" s="332" customFormat="1">
      <c r="A70" s="648"/>
      <c r="B70" s="297"/>
      <c r="C70" s="297"/>
      <c r="D70" s="297"/>
      <c r="E70" s="297"/>
      <c r="F70" s="293"/>
    </row>
    <row r="71" spans="1:6" s="332" customFormat="1">
      <c r="A71" s="979" t="s">
        <v>1041</v>
      </c>
      <c r="B71" s="979"/>
      <c r="C71" s="979"/>
      <c r="D71" s="979"/>
      <c r="E71" s="979"/>
      <c r="F71" s="979"/>
    </row>
    <row r="72" spans="1:6" s="332" customFormat="1">
      <c r="A72" s="649"/>
      <c r="B72" s="649"/>
      <c r="C72" s="649"/>
      <c r="D72" s="649"/>
      <c r="E72" s="649"/>
      <c r="F72" s="649"/>
    </row>
    <row r="73" spans="1:6" s="332" customFormat="1" ht="25.5">
      <c r="A73" s="706" t="s">
        <v>502</v>
      </c>
      <c r="B73" s="690" t="s">
        <v>866</v>
      </c>
      <c r="C73" s="690" t="s">
        <v>977</v>
      </c>
      <c r="D73" s="690" t="s">
        <v>373</v>
      </c>
      <c r="E73" s="690" t="s">
        <v>374</v>
      </c>
      <c r="F73" s="690" t="s">
        <v>349</v>
      </c>
    </row>
    <row r="74" spans="1:6" s="332" customFormat="1">
      <c r="A74" s="169" t="s">
        <v>8</v>
      </c>
      <c r="B74" s="289"/>
      <c r="C74" s="289"/>
      <c r="D74" s="289"/>
      <c r="E74" s="289"/>
      <c r="F74" s="290"/>
    </row>
    <row r="75" spans="1:6" s="332" customFormat="1" ht="25.5">
      <c r="A75" s="166" t="s">
        <v>418</v>
      </c>
      <c r="B75" s="297" t="s">
        <v>885</v>
      </c>
      <c r="C75" s="297" t="s">
        <v>891</v>
      </c>
      <c r="D75" s="317" t="s">
        <v>233</v>
      </c>
      <c r="E75" s="297" t="s">
        <v>655</v>
      </c>
      <c r="F75" s="293" t="s">
        <v>744</v>
      </c>
    </row>
    <row r="76" spans="1:6" s="332" customFormat="1">
      <c r="A76" s="169" t="s">
        <v>840</v>
      </c>
      <c r="B76" s="297"/>
      <c r="C76" s="297"/>
      <c r="D76" s="297"/>
      <c r="E76" s="297"/>
      <c r="F76" s="293"/>
    </row>
    <row r="77" spans="1:6" s="332" customFormat="1" ht="14.25">
      <c r="A77" s="166" t="s">
        <v>644</v>
      </c>
      <c r="B77" s="297" t="s">
        <v>870</v>
      </c>
      <c r="C77" s="297" t="s">
        <v>258</v>
      </c>
      <c r="D77" s="297" t="s">
        <v>259</v>
      </c>
      <c r="E77" s="297" t="s">
        <v>260</v>
      </c>
      <c r="F77" s="293" t="s">
        <v>39</v>
      </c>
    </row>
    <row r="78" spans="1:6" s="332" customFormat="1" ht="12.75" customHeight="1">
      <c r="A78" s="169" t="s">
        <v>9</v>
      </c>
      <c r="B78" s="289"/>
      <c r="C78" s="289"/>
      <c r="D78" s="289"/>
      <c r="E78" s="290"/>
      <c r="F78" s="289"/>
    </row>
    <row r="79" spans="1:6" s="332" customFormat="1" ht="12.75" customHeight="1">
      <c r="A79" s="137" t="s">
        <v>733</v>
      </c>
      <c r="B79" s="289" t="s">
        <v>885</v>
      </c>
      <c r="C79" s="644" t="s">
        <v>1234</v>
      </c>
      <c r="D79" s="644" t="s">
        <v>1235</v>
      </c>
      <c r="E79" s="290" t="s">
        <v>124</v>
      </c>
      <c r="F79" s="289" t="s">
        <v>773</v>
      </c>
    </row>
    <row r="80" spans="1:6" s="332" customFormat="1" ht="12.75" customHeight="1">
      <c r="A80" s="857" t="s">
        <v>1198</v>
      </c>
      <c r="B80" s="644" t="s">
        <v>885</v>
      </c>
      <c r="C80" s="644" t="s">
        <v>931</v>
      </c>
      <c r="D80" s="644" t="s">
        <v>335</v>
      </c>
      <c r="E80" s="859" t="s">
        <v>1237</v>
      </c>
      <c r="F80" s="644" t="s">
        <v>773</v>
      </c>
    </row>
    <row r="81" spans="1:17" s="332" customFormat="1" ht="12.75" customHeight="1">
      <c r="A81" s="857" t="s">
        <v>1269</v>
      </c>
      <c r="B81" s="644" t="s">
        <v>885</v>
      </c>
      <c r="C81" s="644" t="s">
        <v>30</v>
      </c>
      <c r="D81" s="297" t="s">
        <v>124</v>
      </c>
      <c r="E81" s="297" t="s">
        <v>124</v>
      </c>
      <c r="F81" s="644" t="s">
        <v>1271</v>
      </c>
    </row>
    <row r="82" spans="1:17" s="332" customFormat="1" ht="12.75" customHeight="1">
      <c r="A82" s="857" t="s">
        <v>1270</v>
      </c>
      <c r="B82" s="644" t="s">
        <v>885</v>
      </c>
      <c r="C82" s="644" t="s">
        <v>30</v>
      </c>
      <c r="D82" s="297" t="s">
        <v>124</v>
      </c>
      <c r="E82" s="297" t="s">
        <v>124</v>
      </c>
      <c r="F82" s="644" t="s">
        <v>1271</v>
      </c>
    </row>
    <row r="83" spans="1:17" ht="12.75" customHeight="1">
      <c r="A83" s="169" t="s">
        <v>176</v>
      </c>
      <c r="B83" s="289"/>
      <c r="C83" s="289"/>
      <c r="D83" s="289"/>
      <c r="E83" s="290"/>
      <c r="F83" s="289"/>
      <c r="G83" s="332"/>
      <c r="H83" s="332"/>
      <c r="I83" s="332"/>
      <c r="J83" s="332"/>
      <c r="K83" s="332"/>
      <c r="L83" s="332"/>
      <c r="M83" s="332"/>
      <c r="N83" s="174"/>
      <c r="O83" s="174"/>
      <c r="P83" s="174"/>
      <c r="Q83" s="174"/>
    </row>
    <row r="84" spans="1:17" ht="25.5">
      <c r="A84" s="166" t="s">
        <v>915</v>
      </c>
      <c r="B84" s="297" t="s">
        <v>885</v>
      </c>
      <c r="C84" s="297" t="s">
        <v>285</v>
      </c>
      <c r="D84" s="297" t="s">
        <v>124</v>
      </c>
      <c r="E84" s="293" t="s">
        <v>738</v>
      </c>
      <c r="F84" s="297" t="s">
        <v>745</v>
      </c>
      <c r="G84" s="290"/>
      <c r="H84" s="290"/>
      <c r="I84" s="332"/>
      <c r="J84" s="332"/>
      <c r="K84" s="332"/>
      <c r="L84" s="332"/>
      <c r="M84" s="332"/>
      <c r="N84" s="174"/>
      <c r="O84" s="174"/>
      <c r="P84" s="174"/>
      <c r="Q84" s="174"/>
    </row>
    <row r="85" spans="1:17" ht="51">
      <c r="A85" s="166" t="s">
        <v>1056</v>
      </c>
      <c r="B85" s="297" t="s">
        <v>885</v>
      </c>
      <c r="C85" s="297" t="s">
        <v>285</v>
      </c>
      <c r="D85" s="297" t="s">
        <v>124</v>
      </c>
      <c r="E85" s="293" t="s">
        <v>739</v>
      </c>
      <c r="F85" s="297" t="s">
        <v>745</v>
      </c>
      <c r="G85" s="290"/>
      <c r="H85" s="290"/>
      <c r="I85" s="332"/>
      <c r="J85" s="332"/>
      <c r="K85" s="332"/>
      <c r="L85" s="332"/>
      <c r="M85" s="332"/>
      <c r="N85" s="174"/>
      <c r="O85" s="174"/>
      <c r="P85" s="174"/>
      <c r="Q85" s="174"/>
    </row>
    <row r="86" spans="1:17" ht="51">
      <c r="A86" s="166" t="s">
        <v>715</v>
      </c>
      <c r="B86" s="337" t="s">
        <v>294</v>
      </c>
      <c r="C86" s="321" t="s">
        <v>285</v>
      </c>
      <c r="D86" s="322" t="s">
        <v>124</v>
      </c>
      <c r="E86" s="293" t="s">
        <v>739</v>
      </c>
      <c r="F86" s="297" t="s">
        <v>745</v>
      </c>
      <c r="G86" s="290"/>
      <c r="H86" s="290"/>
      <c r="N86" s="174"/>
      <c r="O86" s="174"/>
      <c r="P86" s="174"/>
      <c r="Q86" s="174"/>
    </row>
    <row r="87" spans="1:17">
      <c r="A87" s="1013" t="s">
        <v>652</v>
      </c>
      <c r="B87" s="1013"/>
      <c r="C87" s="1013"/>
      <c r="D87" s="1013"/>
      <c r="E87" s="1013"/>
      <c r="F87" s="1013"/>
      <c r="G87" s="290"/>
      <c r="H87" s="290"/>
      <c r="N87" s="174"/>
      <c r="O87" s="174"/>
      <c r="P87" s="174"/>
      <c r="Q87" s="174"/>
    </row>
    <row r="88" spans="1:17" ht="14.25" customHeight="1">
      <c r="B88" s="174"/>
      <c r="C88" s="174"/>
      <c r="D88" s="174"/>
      <c r="E88" s="174"/>
      <c r="F88" s="174"/>
      <c r="G88" s="290"/>
      <c r="H88" s="290"/>
      <c r="N88" s="174"/>
      <c r="O88" s="174"/>
      <c r="P88" s="174"/>
      <c r="Q88" s="174"/>
    </row>
    <row r="89" spans="1:17" ht="12.75" customHeight="1">
      <c r="A89" s="332"/>
      <c r="B89" s="641"/>
      <c r="C89" s="641"/>
      <c r="D89" s="641"/>
      <c r="E89" s="641"/>
      <c r="F89" s="641"/>
      <c r="G89" s="713"/>
      <c r="H89" s="713"/>
      <c r="I89" s="713"/>
      <c r="J89" s="291"/>
      <c r="K89" s="290"/>
      <c r="L89" s="713"/>
      <c r="M89" s="713"/>
      <c r="N89" s="713"/>
      <c r="O89" s="713"/>
      <c r="P89" s="174"/>
      <c r="Q89" s="174"/>
    </row>
    <row r="90" spans="1:17" ht="12.75" customHeight="1">
      <c r="B90" s="174"/>
      <c r="C90" s="174"/>
      <c r="D90" s="174"/>
      <c r="E90" s="174"/>
      <c r="F90" s="174"/>
      <c r="G90" s="174"/>
      <c r="H90" s="174"/>
      <c r="I90" s="713"/>
      <c r="J90" s="291"/>
      <c r="K90" s="290"/>
      <c r="L90" s="713"/>
      <c r="M90" s="713"/>
      <c r="N90" s="713"/>
      <c r="O90" s="713"/>
      <c r="P90" s="174"/>
      <c r="Q90" s="174"/>
    </row>
    <row r="91" spans="1:17" ht="12.75" customHeight="1">
      <c r="H91" s="291"/>
      <c r="I91" s="174"/>
      <c r="J91" s="174"/>
      <c r="K91" s="291"/>
      <c r="L91" s="290"/>
      <c r="M91" s="173"/>
      <c r="N91" s="174"/>
      <c r="O91" s="174"/>
      <c r="P91" s="174"/>
      <c r="Q91" s="174"/>
    </row>
    <row r="92" spans="1:17" ht="12.75" customHeight="1">
      <c r="A92" s="979" t="s">
        <v>880</v>
      </c>
      <c r="B92" s="979"/>
      <c r="C92" s="979"/>
      <c r="D92" s="979"/>
      <c r="E92" s="979"/>
      <c r="F92" s="979"/>
      <c r="G92" s="171"/>
      <c r="H92" s="171"/>
      <c r="I92" s="290"/>
      <c r="J92" s="290"/>
      <c r="N92" s="174"/>
      <c r="O92" s="174"/>
      <c r="P92" s="174"/>
      <c r="Q92" s="174"/>
    </row>
    <row r="93" spans="1:17" ht="12.75" customHeight="1">
      <c r="A93" s="646"/>
      <c r="I93" s="171"/>
      <c r="J93" s="171"/>
      <c r="K93" s="171"/>
      <c r="L93" s="171"/>
      <c r="M93" s="172"/>
      <c r="N93" s="174"/>
      <c r="O93" s="174"/>
      <c r="P93" s="174"/>
      <c r="Q93" s="174"/>
    </row>
    <row r="94" spans="1:17" ht="26.25" customHeight="1">
      <c r="A94" s="706" t="s">
        <v>502</v>
      </c>
      <c r="B94" s="690" t="s">
        <v>350</v>
      </c>
      <c r="C94" s="690" t="s">
        <v>351</v>
      </c>
      <c r="D94" s="690" t="s">
        <v>352</v>
      </c>
      <c r="E94" s="690" t="s">
        <v>190</v>
      </c>
      <c r="F94" s="690" t="s">
        <v>196</v>
      </c>
      <c r="G94" s="174"/>
      <c r="H94" s="174"/>
      <c r="M94" s="290"/>
      <c r="N94" s="174"/>
      <c r="O94" s="174"/>
      <c r="P94" s="174"/>
      <c r="Q94" s="174"/>
    </row>
    <row r="95" spans="1:17">
      <c r="A95" s="708" t="s">
        <v>33</v>
      </c>
      <c r="B95" s="683"/>
      <c r="C95" s="683"/>
      <c r="D95" s="683"/>
      <c r="E95" s="683"/>
      <c r="F95" s="683"/>
      <c r="G95" s="174"/>
      <c r="H95" s="174"/>
      <c r="M95" s="290"/>
      <c r="N95" s="174"/>
      <c r="O95" s="174"/>
      <c r="P95" s="174"/>
      <c r="Q95" s="174"/>
    </row>
    <row r="96" spans="1:17" ht="14.25">
      <c r="A96" s="334" t="s">
        <v>106</v>
      </c>
      <c r="B96" s="709" t="s">
        <v>1072</v>
      </c>
      <c r="C96" s="348" t="s">
        <v>633</v>
      </c>
      <c r="D96" s="348" t="s">
        <v>704</v>
      </c>
      <c r="E96" s="348" t="s">
        <v>927</v>
      </c>
      <c r="F96" s="348" t="s">
        <v>628</v>
      </c>
      <c r="G96" s="174"/>
      <c r="H96" s="174"/>
      <c r="M96" s="290"/>
      <c r="N96" s="174"/>
      <c r="O96" s="174"/>
      <c r="P96" s="174"/>
      <c r="Q96" s="174"/>
    </row>
    <row r="97" spans="1:17" ht="14.25">
      <c r="A97" s="334" t="s">
        <v>290</v>
      </c>
      <c r="B97" s="709" t="s">
        <v>380</v>
      </c>
      <c r="C97" s="844" t="s">
        <v>1141</v>
      </c>
      <c r="D97" s="348" t="s">
        <v>442</v>
      </c>
      <c r="E97" s="348" t="s">
        <v>927</v>
      </c>
      <c r="F97" s="348" t="s">
        <v>628</v>
      </c>
      <c r="G97" s="174"/>
      <c r="H97" s="174"/>
      <c r="M97" s="290"/>
      <c r="N97" s="174"/>
      <c r="O97" s="174"/>
      <c r="P97" s="174"/>
      <c r="Q97" s="174"/>
    </row>
    <row r="98" spans="1:17" ht="12" customHeight="1">
      <c r="A98" s="167" t="s">
        <v>495</v>
      </c>
      <c r="B98" s="710"/>
      <c r="C98" s="641"/>
      <c r="D98" s="641"/>
      <c r="E98" s="641"/>
      <c r="F98" s="641"/>
      <c r="G98" s="174"/>
      <c r="H98" s="174"/>
      <c r="I98" s="173"/>
      <c r="J98" s="174"/>
      <c r="K98" s="174"/>
      <c r="L98" s="174"/>
      <c r="M98" s="174"/>
      <c r="N98" s="174"/>
      <c r="O98" s="174"/>
      <c r="P98" s="174"/>
      <c r="Q98" s="174"/>
    </row>
    <row r="99" spans="1:17" ht="12" customHeight="1">
      <c r="A99" s="137" t="s">
        <v>1068</v>
      </c>
      <c r="B99" s="291" t="s">
        <v>488</v>
      </c>
      <c r="C99" s="291"/>
      <c r="D99" s="291"/>
      <c r="E99" s="290"/>
      <c r="F99" s="291"/>
      <c r="G99" s="174"/>
      <c r="H99" s="174"/>
      <c r="I99" s="173"/>
      <c r="J99" s="174"/>
      <c r="K99" s="174"/>
      <c r="L99" s="174"/>
      <c r="M99" s="174"/>
      <c r="N99" s="174"/>
      <c r="O99" s="174"/>
      <c r="P99" s="174"/>
      <c r="Q99" s="174"/>
    </row>
    <row r="100" spans="1:17" ht="12" customHeight="1">
      <c r="A100" s="167" t="s">
        <v>912</v>
      </c>
      <c r="B100" s="291"/>
      <c r="C100" s="291"/>
      <c r="D100" s="291"/>
      <c r="E100" s="290"/>
      <c r="F100" s="291"/>
      <c r="G100" s="174"/>
      <c r="H100" s="174"/>
      <c r="I100" s="173"/>
      <c r="J100" s="174"/>
      <c r="K100" s="174"/>
      <c r="L100" s="174"/>
      <c r="M100" s="174"/>
      <c r="N100" s="174"/>
      <c r="O100" s="174"/>
      <c r="P100" s="174"/>
      <c r="Q100" s="174"/>
    </row>
    <row r="101" spans="1:17" ht="14.25">
      <c r="A101" s="137" t="s">
        <v>543</v>
      </c>
      <c r="B101" s="291" t="s">
        <v>1072</v>
      </c>
      <c r="C101" s="291" t="s">
        <v>654</v>
      </c>
      <c r="D101" s="348" t="s">
        <v>392</v>
      </c>
      <c r="E101" s="290" t="s">
        <v>927</v>
      </c>
      <c r="F101" s="291" t="s">
        <v>381</v>
      </c>
      <c r="G101" s="174"/>
      <c r="H101" s="174"/>
      <c r="I101" s="173"/>
      <c r="J101" s="174"/>
      <c r="K101" s="174"/>
      <c r="L101" s="174"/>
      <c r="M101" s="174"/>
      <c r="N101" s="174"/>
      <c r="O101" s="174"/>
      <c r="P101" s="174"/>
      <c r="Q101" s="174"/>
    </row>
    <row r="102" spans="1:17">
      <c r="A102" s="137" t="s">
        <v>1010</v>
      </c>
      <c r="B102" s="291" t="s">
        <v>380</v>
      </c>
      <c r="C102" s="291" t="s">
        <v>654</v>
      </c>
      <c r="D102" s="291" t="s">
        <v>381</v>
      </c>
      <c r="E102" s="290" t="s">
        <v>927</v>
      </c>
      <c r="F102" s="291" t="s">
        <v>381</v>
      </c>
      <c r="G102" s="174"/>
      <c r="H102" s="174"/>
      <c r="I102" s="173"/>
      <c r="J102" s="174"/>
      <c r="K102" s="174"/>
      <c r="L102" s="174"/>
      <c r="M102" s="174"/>
      <c r="N102" s="174"/>
      <c r="O102" s="174"/>
      <c r="P102" s="174"/>
      <c r="Q102" s="174"/>
    </row>
    <row r="103" spans="1:17" ht="14.25">
      <c r="A103" s="137" t="s">
        <v>1011</v>
      </c>
      <c r="B103" s="291" t="s">
        <v>286</v>
      </c>
      <c r="C103" s="291" t="s">
        <v>654</v>
      </c>
      <c r="D103" s="348" t="s">
        <v>939</v>
      </c>
      <c r="E103" s="290" t="s">
        <v>927</v>
      </c>
      <c r="F103" s="291" t="s">
        <v>381</v>
      </c>
      <c r="G103" s="174"/>
      <c r="H103" s="174"/>
      <c r="I103" s="173"/>
      <c r="J103" s="174"/>
      <c r="K103" s="174"/>
      <c r="L103" s="174"/>
      <c r="M103" s="174"/>
      <c r="N103" s="174"/>
      <c r="O103" s="174"/>
      <c r="P103" s="174"/>
      <c r="Q103" s="174"/>
    </row>
    <row r="104" spans="1:17" ht="14.25">
      <c r="A104" s="137" t="s">
        <v>218</v>
      </c>
      <c r="B104" s="291" t="s">
        <v>1034</v>
      </c>
      <c r="C104" s="291" t="s">
        <v>654</v>
      </c>
      <c r="D104" s="348" t="s">
        <v>539</v>
      </c>
      <c r="E104" s="290" t="s">
        <v>927</v>
      </c>
      <c r="F104" s="291" t="s">
        <v>381</v>
      </c>
      <c r="G104" s="174"/>
      <c r="H104" s="174"/>
      <c r="I104" s="173"/>
      <c r="J104" s="174"/>
      <c r="K104" s="174"/>
      <c r="L104" s="174"/>
      <c r="M104" s="174"/>
      <c r="N104" s="174"/>
      <c r="O104" s="174"/>
      <c r="P104" s="174"/>
      <c r="Q104" s="174"/>
    </row>
    <row r="105" spans="1:17" ht="12" customHeight="1">
      <c r="A105" s="167" t="s">
        <v>496</v>
      </c>
      <c r="B105" s="301"/>
      <c r="C105" s="291"/>
      <c r="D105" s="291"/>
      <c r="E105" s="290"/>
      <c r="F105" s="291"/>
      <c r="G105" s="174"/>
      <c r="H105" s="174"/>
      <c r="I105" s="174"/>
      <c r="J105" s="174"/>
      <c r="K105" s="174"/>
      <c r="L105" s="174"/>
      <c r="M105" s="174"/>
      <c r="N105" s="174"/>
      <c r="O105" s="174"/>
      <c r="P105" s="174"/>
      <c r="Q105" s="174"/>
    </row>
    <row r="106" spans="1:17" ht="12" customHeight="1">
      <c r="A106" s="137" t="s">
        <v>710</v>
      </c>
      <c r="B106" s="301" t="s">
        <v>293</v>
      </c>
      <c r="C106" s="291" t="s">
        <v>934</v>
      </c>
      <c r="D106" s="292" t="s">
        <v>465</v>
      </c>
      <c r="E106" s="290" t="s">
        <v>309</v>
      </c>
      <c r="F106" s="291" t="s">
        <v>628</v>
      </c>
      <c r="G106" s="174"/>
      <c r="H106" s="174"/>
      <c r="I106" s="174"/>
      <c r="J106" s="174"/>
      <c r="K106" s="174"/>
      <c r="L106" s="174"/>
      <c r="M106" s="174"/>
      <c r="N106" s="174"/>
      <c r="O106" s="174"/>
      <c r="P106" s="174"/>
      <c r="Q106" s="174"/>
    </row>
    <row r="107" spans="1:17" ht="12" customHeight="1">
      <c r="A107" s="137" t="s">
        <v>711</v>
      </c>
      <c r="B107" s="301" t="s">
        <v>293</v>
      </c>
      <c r="C107" s="291" t="s">
        <v>762</v>
      </c>
      <c r="D107" s="292" t="s">
        <v>465</v>
      </c>
      <c r="E107" s="290" t="s">
        <v>309</v>
      </c>
      <c r="F107" s="291" t="s">
        <v>628</v>
      </c>
      <c r="G107" s="174"/>
      <c r="H107" s="174"/>
      <c r="I107" s="174"/>
      <c r="J107" s="174"/>
      <c r="K107" s="174"/>
      <c r="L107" s="174"/>
      <c r="M107" s="174"/>
      <c r="N107" s="174"/>
      <c r="O107" s="174"/>
      <c r="P107" s="174"/>
      <c r="Q107" s="174"/>
    </row>
    <row r="108" spans="1:17" ht="12" customHeight="1">
      <c r="A108" s="137" t="s">
        <v>354</v>
      </c>
      <c r="B108" s="301" t="s">
        <v>293</v>
      </c>
      <c r="C108" s="291" t="s">
        <v>934</v>
      </c>
      <c r="D108" s="292" t="s">
        <v>465</v>
      </c>
      <c r="E108" s="290" t="s">
        <v>309</v>
      </c>
      <c r="F108" s="291" t="s">
        <v>628</v>
      </c>
      <c r="G108" s="174"/>
      <c r="H108" s="174"/>
      <c r="I108" s="174"/>
      <c r="J108" s="174"/>
      <c r="K108" s="174"/>
      <c r="L108" s="174"/>
      <c r="M108" s="174"/>
      <c r="N108" s="174"/>
      <c r="O108" s="174"/>
      <c r="P108" s="174"/>
      <c r="Q108" s="174"/>
    </row>
    <row r="109" spans="1:17" ht="12" customHeight="1">
      <c r="A109" s="167" t="s">
        <v>433</v>
      </c>
      <c r="B109" s="301"/>
      <c r="C109" s="291"/>
      <c r="D109" s="292"/>
      <c r="E109" s="290"/>
      <c r="F109" s="291"/>
      <c r="G109" s="174"/>
      <c r="H109" s="174"/>
      <c r="I109" s="174"/>
      <c r="J109" s="174"/>
      <c r="K109" s="174"/>
      <c r="L109" s="174"/>
      <c r="M109" s="174"/>
      <c r="N109" s="174"/>
      <c r="O109" s="174"/>
      <c r="P109" s="174"/>
      <c r="Q109" s="174"/>
    </row>
    <row r="110" spans="1:17" ht="14.25">
      <c r="A110" s="137" t="s">
        <v>126</v>
      </c>
      <c r="B110" s="301" t="s">
        <v>1035</v>
      </c>
      <c r="C110" s="291" t="s">
        <v>303</v>
      </c>
      <c r="D110" s="348" t="s">
        <v>539</v>
      </c>
      <c r="E110" s="290" t="s">
        <v>309</v>
      </c>
      <c r="F110" s="291" t="s">
        <v>989</v>
      </c>
      <c r="G110" s="174"/>
      <c r="H110" s="174"/>
      <c r="I110" s="174"/>
      <c r="J110" s="174"/>
      <c r="K110" s="174"/>
      <c r="L110" s="174"/>
      <c r="M110" s="174"/>
      <c r="N110" s="174"/>
      <c r="O110" s="174"/>
      <c r="P110" s="174"/>
      <c r="Q110" s="174"/>
    </row>
    <row r="111" spans="1:17" ht="12" customHeight="1">
      <c r="A111" s="169" t="s">
        <v>158</v>
      </c>
      <c r="B111" s="301"/>
      <c r="C111" s="291"/>
      <c r="D111" s="291"/>
      <c r="E111" s="290"/>
      <c r="F111" s="291"/>
      <c r="G111" s="174"/>
      <c r="H111" s="174"/>
      <c r="I111" s="174"/>
      <c r="J111" s="174"/>
      <c r="K111" s="174"/>
      <c r="L111" s="174"/>
      <c r="M111" s="174"/>
      <c r="N111" s="174"/>
      <c r="O111" s="174"/>
      <c r="P111" s="174"/>
      <c r="Q111" s="174"/>
    </row>
    <row r="112" spans="1:17" ht="14.25">
      <c r="A112" s="334" t="s">
        <v>1068</v>
      </c>
      <c r="B112" s="307" t="s">
        <v>774</v>
      </c>
      <c r="C112" s="287" t="s">
        <v>275</v>
      </c>
      <c r="D112" s="287" t="s">
        <v>123</v>
      </c>
      <c r="E112" s="293" t="s">
        <v>775</v>
      </c>
      <c r="F112" s="287" t="s">
        <v>776</v>
      </c>
      <c r="G112" s="174"/>
      <c r="H112" s="174"/>
      <c r="I112" s="174"/>
      <c r="J112" s="174"/>
      <c r="K112" s="174"/>
      <c r="L112" s="174"/>
      <c r="M112" s="174"/>
      <c r="N112" s="174"/>
      <c r="O112" s="174"/>
      <c r="P112" s="174"/>
      <c r="Q112" s="174"/>
    </row>
    <row r="113" spans="1:17">
      <c r="A113" s="1013" t="s">
        <v>652</v>
      </c>
      <c r="B113" s="1013"/>
      <c r="C113" s="1013"/>
      <c r="D113" s="1013"/>
      <c r="E113" s="1013"/>
      <c r="F113" s="1013"/>
      <c r="G113" s="290"/>
      <c r="H113" s="290"/>
      <c r="N113" s="174"/>
      <c r="O113" s="174"/>
      <c r="P113" s="174"/>
      <c r="Q113" s="174"/>
    </row>
    <row r="114" spans="1:17" ht="14.25" customHeight="1">
      <c r="B114" s="174"/>
      <c r="C114" s="174"/>
      <c r="D114" s="174"/>
      <c r="E114" s="174"/>
      <c r="F114" s="174"/>
      <c r="G114" s="290"/>
      <c r="H114" s="290"/>
      <c r="N114" s="174"/>
      <c r="O114" s="174"/>
      <c r="P114" s="174"/>
      <c r="Q114" s="174"/>
    </row>
    <row r="115" spans="1:17" ht="12.75" customHeight="1">
      <c r="A115" s="332"/>
      <c r="B115" s="641"/>
      <c r="C115" s="641"/>
      <c r="D115" s="641"/>
      <c r="E115" s="641"/>
      <c r="F115" s="641"/>
      <c r="G115" s="713"/>
      <c r="H115" s="713"/>
      <c r="I115" s="713"/>
      <c r="J115" s="291"/>
      <c r="K115" s="290"/>
      <c r="L115" s="713"/>
      <c r="M115" s="713"/>
      <c r="N115" s="713"/>
      <c r="O115" s="713"/>
      <c r="P115" s="174"/>
      <c r="Q115" s="174"/>
    </row>
    <row r="116" spans="1:17" ht="12.75" customHeight="1">
      <c r="A116" s="332"/>
      <c r="B116" s="641"/>
      <c r="C116" s="641"/>
      <c r="D116" s="641"/>
      <c r="E116" s="641"/>
      <c r="F116" s="641"/>
      <c r="G116" s="713"/>
      <c r="H116" s="713"/>
      <c r="I116" s="713"/>
      <c r="J116" s="291"/>
      <c r="K116" s="290"/>
      <c r="L116" s="713"/>
      <c r="M116" s="713"/>
      <c r="N116" s="713"/>
      <c r="O116" s="713"/>
      <c r="P116" s="174"/>
      <c r="Q116" s="174"/>
    </row>
    <row r="117" spans="1:17" ht="12.75" customHeight="1">
      <c r="B117" s="174"/>
      <c r="C117" s="174"/>
      <c r="D117" s="174"/>
      <c r="E117" s="174"/>
      <c r="F117" s="174"/>
      <c r="G117" s="174"/>
      <c r="H117" s="174"/>
      <c r="I117" s="713"/>
      <c r="J117" s="291"/>
      <c r="K117" s="290"/>
      <c r="L117" s="713"/>
      <c r="M117" s="713"/>
      <c r="N117" s="713"/>
      <c r="O117" s="713"/>
      <c r="P117" s="174"/>
      <c r="Q117" s="174"/>
    </row>
    <row r="118" spans="1:17" ht="12.75" customHeight="1">
      <c r="A118" s="979" t="s">
        <v>880</v>
      </c>
      <c r="B118" s="979"/>
      <c r="C118" s="979"/>
      <c r="D118" s="979"/>
      <c r="E118" s="979"/>
      <c r="F118" s="979"/>
      <c r="G118" s="171"/>
      <c r="H118" s="171"/>
      <c r="I118" s="290"/>
      <c r="J118" s="290"/>
      <c r="N118" s="174"/>
      <c r="O118" s="174"/>
      <c r="P118" s="174"/>
      <c r="Q118" s="174"/>
    </row>
    <row r="119" spans="1:17" ht="12.75" customHeight="1">
      <c r="A119" s="646"/>
      <c r="I119" s="171"/>
      <c r="J119" s="171"/>
      <c r="K119" s="171"/>
      <c r="L119" s="171"/>
      <c r="M119" s="172"/>
      <c r="N119" s="174"/>
      <c r="O119" s="174"/>
      <c r="P119" s="174"/>
      <c r="Q119" s="174"/>
    </row>
    <row r="120" spans="1:17" ht="26.25" customHeight="1">
      <c r="A120" s="706" t="s">
        <v>502</v>
      </c>
      <c r="B120" s="690" t="s">
        <v>350</v>
      </c>
      <c r="C120" s="690" t="s">
        <v>351</v>
      </c>
      <c r="D120" s="690" t="s">
        <v>352</v>
      </c>
      <c r="E120" s="690" t="s">
        <v>190</v>
      </c>
      <c r="F120" s="690" t="s">
        <v>196</v>
      </c>
      <c r="G120" s="174"/>
      <c r="H120" s="174"/>
      <c r="M120" s="290"/>
      <c r="N120" s="174"/>
      <c r="O120" s="174"/>
      <c r="P120" s="174"/>
      <c r="Q120" s="174"/>
    </row>
    <row r="121" spans="1:17" ht="12" customHeight="1">
      <c r="A121" s="167" t="s">
        <v>159</v>
      </c>
      <c r="B121" s="302"/>
      <c r="C121" s="289"/>
      <c r="D121" s="290"/>
      <c r="E121" s="290"/>
      <c r="F121" s="289"/>
      <c r="G121" s="174"/>
      <c r="H121" s="174"/>
      <c r="I121" s="174"/>
      <c r="J121" s="174"/>
      <c r="K121" s="174"/>
      <c r="L121" s="174"/>
      <c r="M121" s="174"/>
      <c r="N121" s="174"/>
      <c r="O121" s="174"/>
      <c r="P121" s="174"/>
      <c r="Q121" s="174"/>
    </row>
    <row r="122" spans="1:17" ht="243.75" customHeight="1">
      <c r="A122" s="334" t="s">
        <v>743</v>
      </c>
      <c r="B122" s="303" t="s">
        <v>774</v>
      </c>
      <c r="C122" s="297" t="s">
        <v>1067</v>
      </c>
      <c r="D122" s="764" t="s">
        <v>827</v>
      </c>
      <c r="E122" s="348" t="s">
        <v>620</v>
      </c>
      <c r="F122" s="293" t="s">
        <v>381</v>
      </c>
      <c r="G122" s="174"/>
      <c r="H122" s="174"/>
      <c r="I122" s="174"/>
      <c r="J122" s="174"/>
      <c r="K122" s="174"/>
      <c r="L122" s="174"/>
      <c r="M122" s="174"/>
      <c r="N122" s="174"/>
      <c r="O122" s="174"/>
      <c r="P122" s="174"/>
      <c r="Q122" s="174"/>
    </row>
    <row r="123" spans="1:17" ht="12" customHeight="1">
      <c r="A123" s="169" t="s">
        <v>693</v>
      </c>
      <c r="B123" s="304"/>
      <c r="C123" s="289"/>
      <c r="D123" s="289"/>
      <c r="E123" s="290"/>
      <c r="F123" s="290"/>
      <c r="G123" s="174"/>
      <c r="H123" s="174"/>
      <c r="I123" s="174"/>
      <c r="J123" s="174"/>
      <c r="K123" s="174"/>
      <c r="L123" s="174"/>
      <c r="M123" s="174"/>
      <c r="N123" s="174"/>
      <c r="O123" s="174"/>
      <c r="P123" s="174"/>
      <c r="Q123" s="174"/>
    </row>
    <row r="124" spans="1:17" ht="13.5" customHeight="1">
      <c r="A124" s="168" t="s">
        <v>991</v>
      </c>
      <c r="B124" s="645" t="s">
        <v>1131</v>
      </c>
      <c r="C124" s="645" t="s">
        <v>1132</v>
      </c>
      <c r="D124" s="645" t="s">
        <v>1133</v>
      </c>
      <c r="E124" s="295" t="s">
        <v>309</v>
      </c>
      <c r="F124" s="645" t="s">
        <v>123</v>
      </c>
      <c r="G124" s="174"/>
      <c r="H124" s="174"/>
      <c r="I124" s="174"/>
      <c r="J124" s="174"/>
      <c r="K124" s="174"/>
      <c r="L124" s="174"/>
      <c r="M124" s="174"/>
      <c r="N124" s="174"/>
      <c r="O124" s="174"/>
      <c r="P124" s="174"/>
      <c r="Q124" s="174"/>
    </row>
    <row r="125" spans="1:17" ht="13.5" customHeight="1">
      <c r="A125" s="169" t="s">
        <v>79</v>
      </c>
      <c r="B125" s="333"/>
      <c r="C125" s="333"/>
      <c r="D125" s="645"/>
      <c r="E125" s="295"/>
      <c r="F125" s="333"/>
      <c r="G125" s="174"/>
      <c r="H125" s="174"/>
      <c r="I125" s="174"/>
      <c r="J125" s="174"/>
      <c r="K125" s="174"/>
      <c r="L125" s="174"/>
      <c r="M125" s="174"/>
      <c r="N125" s="174"/>
      <c r="O125" s="174"/>
      <c r="P125" s="174"/>
      <c r="Q125" s="174"/>
    </row>
    <row r="126" spans="1:17" ht="14.25">
      <c r="A126" s="334" t="s">
        <v>516</v>
      </c>
      <c r="B126" s="645" t="s">
        <v>1231</v>
      </c>
      <c r="C126" s="333" t="s">
        <v>545</v>
      </c>
      <c r="D126" s="645" t="s">
        <v>927</v>
      </c>
      <c r="E126" s="295" t="s">
        <v>927</v>
      </c>
      <c r="F126" s="333" t="s">
        <v>381</v>
      </c>
      <c r="G126" s="174"/>
      <c r="H126" s="174"/>
      <c r="I126" s="174"/>
      <c r="J126" s="174"/>
      <c r="K126" s="174"/>
      <c r="L126" s="174"/>
      <c r="M126" s="174"/>
      <c r="N126" s="174"/>
      <c r="O126" s="174"/>
      <c r="P126" s="174"/>
      <c r="Q126" s="174"/>
    </row>
    <row r="127" spans="1:17" ht="14.25">
      <c r="A127" s="334" t="s">
        <v>518</v>
      </c>
      <c r="B127" s="333" t="s">
        <v>774</v>
      </c>
      <c r="C127" s="333" t="s">
        <v>545</v>
      </c>
      <c r="D127" s="645" t="s">
        <v>1232</v>
      </c>
      <c r="E127" s="295" t="s">
        <v>309</v>
      </c>
      <c r="F127" s="333" t="s">
        <v>989</v>
      </c>
      <c r="G127" s="174"/>
      <c r="H127" s="174"/>
      <c r="I127" s="174"/>
      <c r="J127" s="174"/>
      <c r="K127" s="174"/>
      <c r="L127" s="174"/>
      <c r="M127" s="174"/>
      <c r="N127" s="174"/>
      <c r="O127" s="174"/>
      <c r="P127" s="174"/>
      <c r="Q127" s="174"/>
    </row>
    <row r="128" spans="1:17" ht="14.25">
      <c r="A128" s="334" t="s">
        <v>1037</v>
      </c>
      <c r="B128" s="333" t="s">
        <v>774</v>
      </c>
      <c r="C128" s="333" t="s">
        <v>545</v>
      </c>
      <c r="D128" s="645" t="s">
        <v>1232</v>
      </c>
      <c r="E128" s="295" t="s">
        <v>309</v>
      </c>
      <c r="F128" s="333" t="s">
        <v>989</v>
      </c>
      <c r="G128" s="174"/>
      <c r="H128" s="174"/>
      <c r="I128" s="174"/>
      <c r="J128" s="174"/>
      <c r="K128" s="174"/>
      <c r="L128" s="174"/>
      <c r="M128" s="174"/>
      <c r="N128" s="174"/>
      <c r="O128" s="174"/>
      <c r="P128" s="174"/>
      <c r="Q128" s="174"/>
    </row>
    <row r="129" spans="1:17" ht="14.25">
      <c r="A129" s="880" t="s">
        <v>1145</v>
      </c>
      <c r="B129" s="645" t="s">
        <v>774</v>
      </c>
      <c r="C129" s="333" t="s">
        <v>545</v>
      </c>
      <c r="D129" s="645" t="s">
        <v>1232</v>
      </c>
      <c r="E129" s="881" t="s">
        <v>309</v>
      </c>
      <c r="F129" s="333" t="s">
        <v>989</v>
      </c>
      <c r="G129" s="174"/>
      <c r="H129" s="174"/>
      <c r="I129" s="174"/>
      <c r="J129" s="174"/>
      <c r="K129" s="174"/>
      <c r="L129" s="174"/>
      <c r="M129" s="174"/>
      <c r="N129" s="174"/>
      <c r="O129" s="174"/>
      <c r="P129" s="174"/>
      <c r="Q129" s="174"/>
    </row>
    <row r="130" spans="1:17" ht="14.25">
      <c r="A130" s="880" t="s">
        <v>1146</v>
      </c>
      <c r="B130" s="333" t="s">
        <v>774</v>
      </c>
      <c r="C130" s="333" t="s">
        <v>545</v>
      </c>
      <c r="D130" s="645" t="s">
        <v>1232</v>
      </c>
      <c r="E130" s="881" t="s">
        <v>309</v>
      </c>
      <c r="F130" s="333" t="s">
        <v>989</v>
      </c>
      <c r="G130" s="174"/>
      <c r="H130" s="174"/>
      <c r="I130" s="174"/>
      <c r="J130" s="174"/>
      <c r="K130" s="174"/>
      <c r="L130" s="174"/>
      <c r="M130" s="174"/>
      <c r="N130" s="174"/>
      <c r="O130" s="174"/>
      <c r="P130" s="174"/>
      <c r="Q130" s="174"/>
    </row>
    <row r="131" spans="1:17" ht="12" customHeight="1">
      <c r="A131" s="169" t="s">
        <v>119</v>
      </c>
      <c r="B131" s="301"/>
      <c r="C131" s="291"/>
      <c r="D131" s="291"/>
      <c r="E131" s="290"/>
      <c r="F131" s="291"/>
      <c r="G131" s="174"/>
      <c r="H131" s="174"/>
      <c r="I131" s="174"/>
      <c r="J131" s="174"/>
      <c r="K131" s="174"/>
      <c r="L131" s="174"/>
      <c r="M131" s="174"/>
      <c r="N131" s="174"/>
      <c r="O131" s="174"/>
      <c r="P131" s="174"/>
      <c r="Q131" s="174"/>
    </row>
    <row r="132" spans="1:17" ht="14.25">
      <c r="A132" s="166" t="s">
        <v>637</v>
      </c>
      <c r="B132" s="301" t="s">
        <v>774</v>
      </c>
      <c r="C132" s="291" t="s">
        <v>275</v>
      </c>
      <c r="D132" s="291" t="s">
        <v>704</v>
      </c>
      <c r="E132" s="290" t="s">
        <v>466</v>
      </c>
      <c r="F132" s="291" t="s">
        <v>169</v>
      </c>
      <c r="G132" s="174"/>
      <c r="H132" s="174"/>
      <c r="I132" s="174"/>
      <c r="J132" s="174"/>
      <c r="K132" s="174"/>
      <c r="L132" s="174"/>
      <c r="M132" s="174"/>
      <c r="N132" s="174"/>
      <c r="O132" s="174"/>
      <c r="P132" s="174"/>
      <c r="Q132" s="174"/>
    </row>
    <row r="133" spans="1:17" ht="12" customHeight="1">
      <c r="A133" s="137" t="s">
        <v>1068</v>
      </c>
      <c r="B133" s="291" t="s">
        <v>488</v>
      </c>
      <c r="C133" s="291"/>
      <c r="D133" s="291"/>
      <c r="E133" s="290"/>
      <c r="F133" s="291"/>
      <c r="G133" s="174"/>
      <c r="H133" s="174"/>
      <c r="I133" s="174"/>
      <c r="J133" s="174"/>
      <c r="K133" s="174"/>
      <c r="L133" s="174"/>
      <c r="M133" s="174"/>
      <c r="N133" s="174"/>
      <c r="O133" s="174"/>
      <c r="P133" s="174"/>
      <c r="Q133" s="174"/>
    </row>
    <row r="134" spans="1:17" ht="12" customHeight="1">
      <c r="A134" s="167" t="s">
        <v>4</v>
      </c>
      <c r="B134" s="301"/>
      <c r="C134" s="291"/>
      <c r="D134" s="291"/>
      <c r="E134" s="290"/>
      <c r="F134" s="291"/>
      <c r="G134" s="174"/>
      <c r="H134" s="174"/>
      <c r="I134" s="174"/>
      <c r="J134" s="174"/>
      <c r="K134" s="174"/>
      <c r="L134" s="174"/>
      <c r="M134" s="174"/>
      <c r="N134" s="174"/>
      <c r="O134" s="174"/>
      <c r="P134" s="174"/>
      <c r="Q134" s="174"/>
    </row>
    <row r="135" spans="1:17" ht="25.5">
      <c r="A135" s="910" t="s">
        <v>340</v>
      </c>
      <c r="B135" s="305" t="s">
        <v>1267</v>
      </c>
      <c r="C135" s="644" t="s">
        <v>1349</v>
      </c>
      <c r="D135" s="644" t="s">
        <v>1160</v>
      </c>
      <c r="E135" s="290" t="s">
        <v>746</v>
      </c>
      <c r="F135" s="289" t="s">
        <v>772</v>
      </c>
      <c r="G135" s="174"/>
      <c r="H135" s="174"/>
      <c r="I135" s="174"/>
      <c r="J135" s="174"/>
      <c r="K135" s="174"/>
      <c r="L135" s="174"/>
      <c r="M135" s="174"/>
      <c r="N135" s="174"/>
      <c r="O135" s="174"/>
      <c r="P135" s="174"/>
      <c r="Q135" s="174"/>
    </row>
    <row r="136" spans="1:17" ht="14.25">
      <c r="A136" s="282" t="s">
        <v>341</v>
      </c>
      <c r="B136" s="304" t="s">
        <v>926</v>
      </c>
      <c r="C136" s="289" t="s">
        <v>841</v>
      </c>
      <c r="D136" s="644" t="s">
        <v>1161</v>
      </c>
      <c r="E136" s="290" t="s">
        <v>927</v>
      </c>
      <c r="F136" s="289" t="s">
        <v>772</v>
      </c>
      <c r="G136" s="174"/>
      <c r="H136" s="174"/>
      <c r="I136" s="174"/>
      <c r="J136" s="174"/>
      <c r="K136" s="174"/>
      <c r="L136" s="174"/>
      <c r="M136" s="174"/>
      <c r="N136" s="174"/>
      <c r="O136" s="174"/>
      <c r="P136" s="174"/>
      <c r="Q136" s="174"/>
    </row>
    <row r="137" spans="1:17" ht="12" hidden="1" customHeight="1">
      <c r="A137" s="895" t="s">
        <v>889</v>
      </c>
      <c r="B137" s="304" t="s">
        <v>1032</v>
      </c>
      <c r="C137" s="289" t="s">
        <v>841</v>
      </c>
      <c r="D137" s="289" t="s">
        <v>940</v>
      </c>
      <c r="E137" s="290" t="s">
        <v>22</v>
      </c>
      <c r="F137" s="289" t="s">
        <v>772</v>
      </c>
      <c r="G137" s="174"/>
      <c r="H137" s="174"/>
      <c r="I137" s="174"/>
      <c r="J137" s="174"/>
      <c r="K137" s="174"/>
      <c r="L137" s="174"/>
      <c r="M137" s="174"/>
      <c r="N137" s="174"/>
      <c r="O137" s="174"/>
      <c r="P137" s="174"/>
      <c r="Q137" s="174"/>
    </row>
    <row r="138" spans="1:17" ht="12" customHeight="1">
      <c r="A138" s="282" t="s">
        <v>783</v>
      </c>
      <c r="B138" s="305" t="s">
        <v>380</v>
      </c>
      <c r="C138" s="289" t="s">
        <v>841</v>
      </c>
      <c r="D138" s="289" t="s">
        <v>381</v>
      </c>
      <c r="E138" s="290" t="s">
        <v>44</v>
      </c>
      <c r="F138" s="289" t="s">
        <v>169</v>
      </c>
      <c r="G138" s="174"/>
      <c r="H138" s="174"/>
      <c r="I138" s="174"/>
      <c r="J138" s="174"/>
      <c r="K138" s="174"/>
      <c r="L138" s="174"/>
      <c r="M138" s="174"/>
      <c r="N138" s="174"/>
      <c r="O138" s="174"/>
      <c r="P138" s="174"/>
      <c r="Q138" s="174"/>
    </row>
    <row r="139" spans="1:17" ht="12" hidden="1" customHeight="1">
      <c r="A139" s="895" t="s">
        <v>530</v>
      </c>
      <c r="B139" s="305" t="s">
        <v>380</v>
      </c>
      <c r="C139" s="289" t="s">
        <v>32</v>
      </c>
      <c r="D139" s="289" t="s">
        <v>465</v>
      </c>
      <c r="E139" s="290" t="s">
        <v>44</v>
      </c>
      <c r="F139" s="289" t="s">
        <v>465</v>
      </c>
      <c r="G139" s="174"/>
      <c r="H139" s="174"/>
      <c r="I139" s="174"/>
      <c r="J139" s="174"/>
      <c r="K139" s="174"/>
      <c r="L139" s="174"/>
      <c r="M139" s="174"/>
      <c r="N139" s="174"/>
      <c r="O139" s="174"/>
      <c r="P139" s="174"/>
      <c r="Q139" s="174"/>
    </row>
    <row r="140" spans="1:17" ht="12" customHeight="1">
      <c r="A140" s="167" t="s">
        <v>751</v>
      </c>
      <c r="B140" s="305"/>
      <c r="C140" s="289"/>
      <c r="D140" s="289"/>
      <c r="E140" s="290"/>
      <c r="F140" s="289"/>
      <c r="G140" s="174"/>
      <c r="H140" s="174"/>
      <c r="I140" s="174"/>
      <c r="J140" s="174"/>
      <c r="K140" s="174"/>
      <c r="L140" s="174"/>
      <c r="M140" s="174"/>
      <c r="N140" s="174"/>
      <c r="O140" s="174"/>
      <c r="P140" s="174"/>
      <c r="Q140" s="174"/>
    </row>
    <row r="141" spans="1:17" ht="14.25">
      <c r="A141" s="282" t="s">
        <v>464</v>
      </c>
      <c r="B141" s="305" t="s">
        <v>774</v>
      </c>
      <c r="C141" s="289" t="s">
        <v>546</v>
      </c>
      <c r="D141" s="644" t="s">
        <v>704</v>
      </c>
      <c r="E141" s="290" t="s">
        <v>211</v>
      </c>
      <c r="F141" s="289" t="s">
        <v>381</v>
      </c>
      <c r="G141" s="174"/>
      <c r="H141" s="174"/>
      <c r="I141" s="174"/>
      <c r="J141" s="174"/>
      <c r="K141" s="174"/>
      <c r="L141" s="174"/>
      <c r="M141" s="174"/>
      <c r="N141" s="174"/>
      <c r="O141" s="174"/>
      <c r="P141" s="174"/>
      <c r="Q141" s="174"/>
    </row>
    <row r="142" spans="1:17" ht="25.5">
      <c r="A142" s="900" t="s">
        <v>1165</v>
      </c>
      <c r="B142" s="305" t="s">
        <v>197</v>
      </c>
      <c r="C142" s="644" t="s">
        <v>546</v>
      </c>
      <c r="D142" s="644" t="s">
        <v>704</v>
      </c>
      <c r="E142" s="859" t="s">
        <v>211</v>
      </c>
      <c r="F142" s="644" t="s">
        <v>381</v>
      </c>
      <c r="G142" s="174"/>
      <c r="H142" s="174"/>
      <c r="I142" s="174"/>
      <c r="J142" s="174"/>
      <c r="K142" s="174"/>
      <c r="L142" s="174"/>
      <c r="M142" s="174"/>
      <c r="N142" s="174"/>
      <c r="O142" s="174"/>
      <c r="P142" s="174"/>
      <c r="Q142" s="174"/>
    </row>
    <row r="143" spans="1:17" ht="12" customHeight="1">
      <c r="A143" s="167" t="s">
        <v>237</v>
      </c>
      <c r="B143" s="305"/>
      <c r="C143" s="289"/>
      <c r="D143" s="289"/>
      <c r="E143" s="290"/>
      <c r="F143" s="289"/>
      <c r="G143" s="174"/>
      <c r="H143" s="174"/>
      <c r="I143" s="174"/>
      <c r="J143" s="174"/>
      <c r="K143" s="174"/>
      <c r="L143" s="174"/>
      <c r="M143" s="174"/>
      <c r="N143" s="174"/>
      <c r="O143" s="174"/>
      <c r="P143" s="174"/>
      <c r="Q143" s="174"/>
    </row>
    <row r="144" spans="1:17" ht="14.25">
      <c r="A144" s="282" t="s">
        <v>235</v>
      </c>
      <c r="B144" s="305" t="s">
        <v>1032</v>
      </c>
      <c r="C144" s="289" t="s">
        <v>548</v>
      </c>
      <c r="D144" s="289" t="s">
        <v>562</v>
      </c>
      <c r="E144" s="644" t="s">
        <v>54</v>
      </c>
      <c r="F144" s="289" t="s">
        <v>381</v>
      </c>
      <c r="G144" s="174"/>
      <c r="H144" s="174"/>
      <c r="I144" s="174"/>
      <c r="J144" s="174"/>
      <c r="K144" s="174"/>
      <c r="L144" s="174"/>
      <c r="M144" s="174"/>
      <c r="N144" s="174"/>
      <c r="O144" s="174"/>
      <c r="P144" s="174"/>
      <c r="Q144" s="174"/>
    </row>
    <row r="145" spans="1:17" ht="14.25">
      <c r="A145" s="282" t="s">
        <v>236</v>
      </c>
      <c r="B145" s="305" t="s">
        <v>380</v>
      </c>
      <c r="C145" s="644" t="s">
        <v>1241</v>
      </c>
      <c r="D145" s="644" t="s">
        <v>1338</v>
      </c>
      <c r="E145" s="290" t="s">
        <v>309</v>
      </c>
      <c r="F145" s="289" t="s">
        <v>381</v>
      </c>
      <c r="G145" s="174"/>
      <c r="H145" s="174"/>
      <c r="I145" s="174"/>
      <c r="J145" s="174"/>
      <c r="K145" s="174"/>
      <c r="L145" s="174"/>
      <c r="M145" s="174"/>
      <c r="N145" s="174"/>
      <c r="O145" s="174"/>
      <c r="P145" s="174"/>
      <c r="Q145" s="174"/>
    </row>
    <row r="146" spans="1:17" ht="12" customHeight="1">
      <c r="A146" s="169" t="s">
        <v>5</v>
      </c>
      <c r="B146" s="304"/>
      <c r="C146" s="290"/>
      <c r="D146" s="290"/>
      <c r="E146" s="290"/>
      <c r="F146" s="289"/>
      <c r="G146" s="174"/>
      <c r="H146" s="174"/>
      <c r="I146" s="174"/>
      <c r="J146" s="174"/>
      <c r="K146" s="174"/>
      <c r="L146" s="174"/>
      <c r="M146" s="174"/>
      <c r="N146" s="174"/>
      <c r="O146" s="174"/>
      <c r="P146" s="174"/>
      <c r="Q146" s="174"/>
    </row>
    <row r="147" spans="1:17" ht="12" customHeight="1">
      <c r="A147" s="137" t="s">
        <v>1068</v>
      </c>
      <c r="B147" s="291" t="s">
        <v>488</v>
      </c>
      <c r="C147" s="297"/>
      <c r="D147" s="297"/>
      <c r="E147" s="293"/>
      <c r="F147" s="297"/>
      <c r="G147" s="174"/>
      <c r="H147" s="174"/>
      <c r="I147" s="174"/>
      <c r="J147" s="174"/>
      <c r="K147" s="174"/>
      <c r="L147" s="174"/>
      <c r="M147" s="174"/>
      <c r="N147" s="174"/>
      <c r="O147" s="174"/>
      <c r="P147" s="174"/>
      <c r="Q147" s="174"/>
    </row>
    <row r="148" spans="1:17" ht="144" customHeight="1">
      <c r="A148" s="334" t="s">
        <v>1281</v>
      </c>
      <c r="B148" s="303" t="s">
        <v>197</v>
      </c>
      <c r="C148" s="317" t="s">
        <v>1207</v>
      </c>
      <c r="D148" s="317" t="s">
        <v>1209</v>
      </c>
      <c r="E148" s="866" t="s">
        <v>309</v>
      </c>
      <c r="F148" s="317" t="s">
        <v>1208</v>
      </c>
      <c r="G148" s="174"/>
      <c r="H148" s="174"/>
      <c r="I148" s="174"/>
      <c r="J148" s="174"/>
      <c r="K148" s="174"/>
      <c r="L148" s="174"/>
      <c r="M148" s="174"/>
      <c r="N148" s="174"/>
      <c r="O148" s="174"/>
      <c r="P148" s="174"/>
      <c r="Q148" s="174"/>
    </row>
    <row r="149" spans="1:17" ht="12" customHeight="1">
      <c r="A149" s="169" t="s">
        <v>969</v>
      </c>
      <c r="B149" s="291"/>
      <c r="C149" s="297"/>
      <c r="D149" s="297"/>
      <c r="E149" s="293"/>
      <c r="F149" s="297"/>
      <c r="G149" s="174"/>
      <c r="H149" s="174"/>
      <c r="I149" s="174"/>
      <c r="J149" s="174"/>
      <c r="K149" s="174"/>
      <c r="L149" s="174"/>
      <c r="M149" s="174"/>
      <c r="N149" s="174"/>
      <c r="O149" s="174"/>
      <c r="P149" s="174"/>
      <c r="Q149" s="174"/>
    </row>
    <row r="150" spans="1:17" ht="51" customHeight="1">
      <c r="A150" s="843" t="s">
        <v>444</v>
      </c>
      <c r="B150" s="303" t="s">
        <v>286</v>
      </c>
      <c r="C150" s="317" t="s">
        <v>1315</v>
      </c>
      <c r="D150" s="866" t="s">
        <v>562</v>
      </c>
      <c r="E150" s="866" t="s">
        <v>1328</v>
      </c>
      <c r="F150" s="317" t="s">
        <v>381</v>
      </c>
      <c r="G150" s="174"/>
      <c r="H150" s="174"/>
      <c r="I150" s="174"/>
      <c r="J150" s="174"/>
      <c r="K150" s="174"/>
      <c r="L150" s="174"/>
      <c r="M150" s="174"/>
      <c r="N150" s="174"/>
      <c r="O150" s="174"/>
      <c r="P150" s="174"/>
      <c r="Q150" s="174"/>
    </row>
    <row r="151" spans="1:17" ht="38.25">
      <c r="A151" s="843" t="s">
        <v>1076</v>
      </c>
      <c r="B151" s="317" t="s">
        <v>1316</v>
      </c>
      <c r="C151" s="317" t="s">
        <v>1247</v>
      </c>
      <c r="D151" s="844" t="s">
        <v>562</v>
      </c>
      <c r="E151" s="293" t="s">
        <v>821</v>
      </c>
      <c r="F151" s="297" t="s">
        <v>381</v>
      </c>
      <c r="G151" s="174"/>
      <c r="H151" s="174"/>
      <c r="I151" s="174"/>
      <c r="J151" s="174"/>
      <c r="K151" s="174"/>
      <c r="L151" s="174"/>
      <c r="M151" s="174"/>
      <c r="N151" s="174"/>
      <c r="O151" s="174"/>
      <c r="P151" s="174"/>
      <c r="Q151" s="174"/>
    </row>
    <row r="152" spans="1:17" ht="12.75" customHeight="1">
      <c r="A152" s="1013" t="s">
        <v>652</v>
      </c>
      <c r="B152" s="1013"/>
      <c r="C152" s="1013"/>
      <c r="D152" s="1013"/>
      <c r="E152" s="1013"/>
      <c r="F152" s="1013"/>
      <c r="G152" s="174"/>
      <c r="H152" s="174"/>
      <c r="I152" s="174"/>
      <c r="J152" s="174"/>
      <c r="K152" s="174"/>
      <c r="L152" s="174"/>
      <c r="M152" s="174"/>
      <c r="N152" s="174"/>
      <c r="O152" s="174"/>
      <c r="P152" s="174"/>
      <c r="Q152" s="174"/>
    </row>
    <row r="153" spans="1:17" ht="12.75" customHeight="1">
      <c r="A153" s="707"/>
      <c r="B153" s="707"/>
      <c r="C153" s="707"/>
      <c r="D153" s="707"/>
      <c r="E153" s="707"/>
      <c r="F153" s="707"/>
      <c r="G153" s="174"/>
      <c r="H153" s="174"/>
      <c r="I153" s="174"/>
      <c r="J153" s="174"/>
      <c r="K153" s="174"/>
      <c r="L153" s="174"/>
      <c r="M153" s="174"/>
      <c r="N153" s="174"/>
      <c r="O153" s="174"/>
      <c r="P153" s="174"/>
      <c r="Q153" s="174"/>
    </row>
    <row r="154" spans="1:17" ht="12.75" customHeight="1">
      <c r="A154" s="707"/>
      <c r="B154" s="707"/>
      <c r="C154" s="707"/>
      <c r="D154" s="707"/>
      <c r="E154" s="707"/>
      <c r="F154" s="707"/>
      <c r="G154" s="174"/>
      <c r="H154" s="174"/>
      <c r="I154" s="174"/>
      <c r="J154" s="174"/>
      <c r="K154" s="174"/>
      <c r="L154" s="174"/>
      <c r="M154" s="174"/>
      <c r="N154" s="174"/>
      <c r="O154" s="174"/>
      <c r="P154" s="174"/>
      <c r="Q154" s="174"/>
    </row>
    <row r="155" spans="1:17" ht="12.75" customHeight="1">
      <c r="A155" s="707"/>
      <c r="B155" s="707"/>
      <c r="C155" s="707"/>
      <c r="D155" s="707"/>
      <c r="E155" s="707"/>
      <c r="F155" s="707"/>
      <c r="G155" s="174"/>
      <c r="H155" s="174"/>
      <c r="I155" s="174"/>
      <c r="J155" s="174"/>
      <c r="K155" s="174"/>
      <c r="L155" s="174"/>
      <c r="M155" s="174"/>
      <c r="N155" s="174"/>
      <c r="O155" s="174"/>
      <c r="P155" s="174"/>
      <c r="Q155" s="174"/>
    </row>
    <row r="156" spans="1:17" ht="12.75" customHeight="1">
      <c r="A156" s="707"/>
      <c r="B156" s="707"/>
      <c r="C156" s="707"/>
      <c r="D156" s="707"/>
      <c r="E156" s="707"/>
      <c r="F156" s="707"/>
      <c r="G156" s="174"/>
      <c r="H156" s="174"/>
      <c r="I156" s="174"/>
      <c r="J156" s="174"/>
      <c r="K156" s="174"/>
      <c r="L156" s="174"/>
      <c r="M156" s="174"/>
      <c r="N156" s="174"/>
      <c r="O156" s="174"/>
      <c r="P156" s="174"/>
      <c r="Q156" s="174"/>
    </row>
    <row r="157" spans="1:17" ht="12.75" customHeight="1">
      <c r="A157" s="979" t="s">
        <v>880</v>
      </c>
      <c r="B157" s="979"/>
      <c r="C157" s="979"/>
      <c r="D157" s="979"/>
      <c r="E157" s="979"/>
      <c r="F157" s="979"/>
      <c r="G157" s="174"/>
      <c r="H157" s="174"/>
      <c r="I157" s="174"/>
      <c r="J157" s="174"/>
      <c r="K157" s="174"/>
      <c r="L157" s="174"/>
      <c r="M157" s="174"/>
      <c r="N157" s="174"/>
      <c r="O157" s="174"/>
      <c r="P157" s="174"/>
      <c r="Q157" s="174"/>
    </row>
    <row r="158" spans="1:17" ht="12.75" customHeight="1">
      <c r="A158" s="646"/>
      <c r="B158" s="646"/>
      <c r="C158" s="646"/>
      <c r="D158" s="646"/>
      <c r="E158" s="646"/>
      <c r="F158" s="646"/>
      <c r="G158" s="174"/>
      <c r="H158" s="174"/>
      <c r="I158" s="174"/>
      <c r="J158" s="174"/>
      <c r="K158" s="174"/>
      <c r="L158" s="174"/>
      <c r="M158" s="174"/>
      <c r="N158" s="174"/>
      <c r="O158" s="174"/>
      <c r="P158" s="174"/>
      <c r="Q158" s="174"/>
    </row>
    <row r="159" spans="1:17" ht="26.25" customHeight="1">
      <c r="A159" s="706" t="s">
        <v>502</v>
      </c>
      <c r="B159" s="690" t="s">
        <v>350</v>
      </c>
      <c r="C159" s="690" t="s">
        <v>351</v>
      </c>
      <c r="D159" s="690" t="s">
        <v>352</v>
      </c>
      <c r="E159" s="690" t="s">
        <v>190</v>
      </c>
      <c r="F159" s="690" t="s">
        <v>196</v>
      </c>
      <c r="G159" s="174"/>
      <c r="H159" s="174"/>
      <c r="I159" s="174"/>
      <c r="J159" s="174"/>
      <c r="K159" s="174"/>
      <c r="L159" s="174"/>
      <c r="M159" s="174"/>
      <c r="N159" s="174"/>
      <c r="O159" s="174"/>
      <c r="P159" s="174"/>
      <c r="Q159" s="174"/>
    </row>
    <row r="160" spans="1:17" hidden="1">
      <c r="A160" s="873" t="s">
        <v>524</v>
      </c>
      <c r="B160" s="876" t="s">
        <v>774</v>
      </c>
      <c r="C160" s="877" t="s">
        <v>394</v>
      </c>
      <c r="D160" s="875" t="s">
        <v>1152</v>
      </c>
      <c r="E160" s="878" t="s">
        <v>1153</v>
      </c>
      <c r="F160" s="879" t="s">
        <v>381</v>
      </c>
      <c r="G160" s="174"/>
      <c r="H160" s="174"/>
      <c r="I160" s="174"/>
      <c r="J160" s="174"/>
      <c r="K160" s="174"/>
      <c r="L160" s="174"/>
      <c r="M160" s="174"/>
      <c r="N160" s="174"/>
      <c r="O160" s="174"/>
      <c r="P160" s="174"/>
      <c r="Q160" s="174"/>
    </row>
    <row r="161" spans="1:17">
      <c r="A161" s="169" t="s">
        <v>610</v>
      </c>
      <c r="B161" s="291"/>
      <c r="C161" s="297"/>
      <c r="D161" s="297"/>
      <c r="E161" s="293"/>
      <c r="F161" s="297"/>
      <c r="G161" s="174"/>
      <c r="H161" s="174"/>
      <c r="I161" s="174"/>
      <c r="J161" s="174"/>
      <c r="K161" s="174"/>
      <c r="L161" s="174"/>
      <c r="M161" s="174"/>
      <c r="N161" s="174"/>
      <c r="O161" s="174"/>
      <c r="P161" s="174"/>
      <c r="Q161" s="174"/>
    </row>
    <row r="162" spans="1:17">
      <c r="A162" s="137" t="s">
        <v>941</v>
      </c>
      <c r="B162" s="291" t="s">
        <v>1032</v>
      </c>
      <c r="C162" s="297" t="s">
        <v>395</v>
      </c>
      <c r="D162" s="297" t="s">
        <v>509</v>
      </c>
      <c r="E162" s="293" t="s">
        <v>44</v>
      </c>
      <c r="F162" s="297" t="s">
        <v>628</v>
      </c>
      <c r="G162" s="174"/>
      <c r="H162" s="174"/>
      <c r="I162" s="174"/>
      <c r="J162" s="174"/>
      <c r="K162" s="174"/>
      <c r="L162" s="174"/>
      <c r="M162" s="174"/>
      <c r="N162" s="174"/>
      <c r="O162" s="174"/>
      <c r="P162" s="174"/>
      <c r="Q162" s="174"/>
    </row>
    <row r="163" spans="1:17" ht="12" customHeight="1">
      <c r="A163" s="167" t="s">
        <v>6</v>
      </c>
      <c r="B163" s="304"/>
      <c r="C163" s="289"/>
      <c r="D163" s="289"/>
      <c r="E163" s="290"/>
      <c r="F163" s="289"/>
      <c r="G163" s="174"/>
      <c r="H163" s="174"/>
      <c r="I163" s="174"/>
      <c r="J163" s="174"/>
      <c r="K163" s="174"/>
      <c r="L163" s="174"/>
      <c r="M163" s="174"/>
      <c r="N163" s="174"/>
      <c r="O163" s="174"/>
      <c r="P163" s="174"/>
      <c r="Q163" s="174"/>
    </row>
    <row r="164" spans="1:17" ht="14.25" hidden="1">
      <c r="A164" s="168" t="s">
        <v>555</v>
      </c>
      <c r="B164" s="304" t="s">
        <v>197</v>
      </c>
      <c r="C164" s="289" t="s">
        <v>686</v>
      </c>
      <c r="D164" s="289" t="s">
        <v>392</v>
      </c>
      <c r="E164" s="290" t="s">
        <v>211</v>
      </c>
      <c r="F164" s="289" t="s">
        <v>628</v>
      </c>
      <c r="G164" s="174"/>
      <c r="H164" s="174"/>
      <c r="I164" s="174"/>
      <c r="J164" s="174"/>
      <c r="K164" s="174"/>
      <c r="L164" s="174"/>
      <c r="M164" s="174"/>
      <c r="N164" s="174"/>
      <c r="O164" s="174"/>
      <c r="P164" s="174"/>
      <c r="Q164" s="174"/>
    </row>
    <row r="165" spans="1:17" ht="25.5">
      <c r="A165" s="166" t="s">
        <v>944</v>
      </c>
      <c r="B165" s="303" t="s">
        <v>197</v>
      </c>
      <c r="C165" s="289" t="s">
        <v>1046</v>
      </c>
      <c r="D165" s="293" t="s">
        <v>392</v>
      </c>
      <c r="E165" s="293" t="s">
        <v>309</v>
      </c>
      <c r="F165" s="297" t="s">
        <v>989</v>
      </c>
      <c r="G165" s="174"/>
      <c r="H165" s="174"/>
      <c r="I165" s="174"/>
      <c r="J165" s="174"/>
      <c r="K165" s="174"/>
      <c r="L165" s="174"/>
      <c r="M165" s="174"/>
      <c r="N165" s="174"/>
      <c r="O165" s="174"/>
      <c r="P165" s="174"/>
      <c r="Q165" s="174"/>
    </row>
    <row r="166" spans="1:17" ht="12.75" customHeight="1">
      <c r="A166" s="714" t="s">
        <v>209</v>
      </c>
      <c r="B166" s="1026" t="s">
        <v>381</v>
      </c>
      <c r="C166" s="1027"/>
      <c r="D166" s="1027"/>
      <c r="E166" s="1027"/>
      <c r="F166" s="1027"/>
      <c r="G166" s="174"/>
      <c r="H166" s="174"/>
      <c r="I166" s="174"/>
      <c r="J166" s="174"/>
      <c r="K166" s="174"/>
      <c r="L166" s="174"/>
      <c r="M166" s="174"/>
      <c r="N166" s="174"/>
      <c r="O166" s="174"/>
      <c r="P166" s="174"/>
      <c r="Q166" s="174"/>
    </row>
    <row r="167" spans="1:17" ht="12" customHeight="1">
      <c r="A167" s="169" t="s">
        <v>7</v>
      </c>
      <c r="B167" s="304"/>
      <c r="C167" s="289"/>
      <c r="D167" s="289"/>
      <c r="E167" s="290"/>
      <c r="F167" s="289"/>
      <c r="I167" s="174"/>
      <c r="J167" s="174"/>
      <c r="K167" s="174"/>
      <c r="L167" s="174"/>
      <c r="M167" s="174"/>
      <c r="N167" s="174"/>
      <c r="O167" s="174"/>
      <c r="P167" s="174"/>
      <c r="Q167" s="174"/>
    </row>
    <row r="168" spans="1:17" ht="40.5" customHeight="1">
      <c r="A168" s="166" t="s">
        <v>689</v>
      </c>
      <c r="B168" s="315" t="s">
        <v>293</v>
      </c>
      <c r="C168" s="293" t="s">
        <v>508</v>
      </c>
      <c r="D168" s="293" t="s">
        <v>509</v>
      </c>
      <c r="E168" s="293" t="s">
        <v>807</v>
      </c>
      <c r="F168" s="297" t="s">
        <v>838</v>
      </c>
      <c r="I168" s="174"/>
      <c r="J168" s="174"/>
      <c r="K168" s="174"/>
      <c r="L168" s="174"/>
      <c r="M168" s="174"/>
      <c r="N168" s="174"/>
      <c r="O168" s="174"/>
      <c r="P168" s="174"/>
      <c r="Q168" s="174"/>
    </row>
    <row r="169" spans="1:17" ht="12" customHeight="1">
      <c r="A169" s="169" t="s">
        <v>8</v>
      </c>
      <c r="B169" s="304"/>
      <c r="C169" s="289"/>
      <c r="D169" s="289"/>
      <c r="E169" s="289"/>
      <c r="F169" s="290"/>
      <c r="N169" s="174"/>
      <c r="O169" s="174"/>
      <c r="P169" s="174"/>
      <c r="Q169" s="174"/>
    </row>
    <row r="170" spans="1:17" ht="122.25">
      <c r="A170" s="166" t="s">
        <v>418</v>
      </c>
      <c r="B170" s="303" t="s">
        <v>197</v>
      </c>
      <c r="C170" s="317" t="s">
        <v>1185</v>
      </c>
      <c r="D170" s="317" t="s">
        <v>1220</v>
      </c>
      <c r="E170" s="644" t="s">
        <v>1221</v>
      </c>
      <c r="F170" s="293" t="s">
        <v>917</v>
      </c>
      <c r="N170" s="174"/>
      <c r="O170" s="174"/>
      <c r="P170" s="174"/>
      <c r="Q170" s="174"/>
    </row>
    <row r="171" spans="1:17">
      <c r="A171" s="169" t="s">
        <v>840</v>
      </c>
      <c r="B171" s="303"/>
      <c r="C171" s="297"/>
      <c r="D171" s="297"/>
      <c r="E171" s="289"/>
      <c r="F171" s="293"/>
      <c r="N171" s="174"/>
      <c r="O171" s="174"/>
      <c r="P171" s="174"/>
      <c r="Q171" s="174"/>
    </row>
    <row r="172" spans="1:17" ht="41.25">
      <c r="A172" s="166" t="s">
        <v>644</v>
      </c>
      <c r="B172" s="303" t="s">
        <v>774</v>
      </c>
      <c r="C172" s="297" t="s">
        <v>398</v>
      </c>
      <c r="D172" s="297" t="s">
        <v>202</v>
      </c>
      <c r="E172" s="289" t="s">
        <v>443</v>
      </c>
      <c r="F172" s="293" t="s">
        <v>381</v>
      </c>
      <c r="N172" s="174"/>
      <c r="O172" s="174"/>
      <c r="P172" s="174"/>
      <c r="Q172" s="174"/>
    </row>
    <row r="173" spans="1:17" ht="12" customHeight="1">
      <c r="A173" s="169" t="s">
        <v>9</v>
      </c>
      <c r="B173" s="304"/>
      <c r="C173" s="289"/>
      <c r="D173" s="289"/>
      <c r="E173" s="290"/>
      <c r="F173" s="289"/>
      <c r="N173" s="174"/>
      <c r="O173" s="174"/>
      <c r="P173" s="174"/>
      <c r="Q173" s="174"/>
    </row>
    <row r="174" spans="1:17" ht="91.5" customHeight="1">
      <c r="A174" s="334" t="s">
        <v>733</v>
      </c>
      <c r="B174" s="303" t="s">
        <v>774</v>
      </c>
      <c r="C174" s="644" t="s">
        <v>1277</v>
      </c>
      <c r="D174" s="866" t="s">
        <v>1278</v>
      </c>
      <c r="E174" s="866" t="s">
        <v>1238</v>
      </c>
      <c r="F174" s="317" t="s">
        <v>1279</v>
      </c>
      <c r="N174" s="174"/>
      <c r="O174" s="174"/>
      <c r="P174" s="174"/>
      <c r="Q174" s="174"/>
    </row>
    <row r="175" spans="1:17" ht="77.25" customHeight="1">
      <c r="A175" s="880" t="s">
        <v>1198</v>
      </c>
      <c r="B175" s="887" t="s">
        <v>293</v>
      </c>
      <c r="C175" s="317" t="s">
        <v>1236</v>
      </c>
      <c r="D175" s="866" t="s">
        <v>309</v>
      </c>
      <c r="E175" s="866" t="s">
        <v>1239</v>
      </c>
      <c r="F175" s="317" t="s">
        <v>381</v>
      </c>
      <c r="N175" s="174"/>
      <c r="O175" s="174"/>
      <c r="P175" s="174"/>
      <c r="Q175" s="174"/>
    </row>
    <row r="176" spans="1:17" ht="77.25" customHeight="1">
      <c r="A176" s="880" t="s">
        <v>1269</v>
      </c>
      <c r="B176" s="887" t="s">
        <v>293</v>
      </c>
      <c r="C176" s="317" t="s">
        <v>1272</v>
      </c>
      <c r="D176" s="866" t="s">
        <v>381</v>
      </c>
      <c r="E176" s="866" t="s">
        <v>309</v>
      </c>
      <c r="F176" s="317" t="s">
        <v>381</v>
      </c>
      <c r="N176" s="174"/>
      <c r="O176" s="174"/>
      <c r="P176" s="174"/>
      <c r="Q176" s="174"/>
    </row>
    <row r="177" spans="1:17" ht="77.25" customHeight="1">
      <c r="A177" s="880" t="s">
        <v>1270</v>
      </c>
      <c r="B177" s="887" t="s">
        <v>293</v>
      </c>
      <c r="C177" s="317" t="s">
        <v>1273</v>
      </c>
      <c r="D177" s="866" t="s">
        <v>381</v>
      </c>
      <c r="E177" s="866" t="s">
        <v>1274</v>
      </c>
      <c r="F177" s="317" t="s">
        <v>381</v>
      </c>
      <c r="N177" s="174"/>
      <c r="O177" s="174"/>
      <c r="P177" s="174"/>
      <c r="Q177" s="174"/>
    </row>
    <row r="178" spans="1:17" ht="12" customHeight="1">
      <c r="A178" s="169" t="s">
        <v>176</v>
      </c>
      <c r="B178" s="304"/>
      <c r="C178" s="289"/>
      <c r="D178" s="289"/>
      <c r="E178" s="290"/>
      <c r="F178" s="289"/>
    </row>
    <row r="179" spans="1:17" ht="14.25" customHeight="1">
      <c r="A179" s="168" t="s">
        <v>185</v>
      </c>
      <c r="B179" s="304" t="s">
        <v>197</v>
      </c>
      <c r="C179" s="289" t="s">
        <v>958</v>
      </c>
      <c r="D179" s="289" t="s">
        <v>392</v>
      </c>
      <c r="E179" s="289" t="s">
        <v>393</v>
      </c>
      <c r="F179" s="289" t="s">
        <v>989</v>
      </c>
    </row>
    <row r="180" spans="1:17" ht="12" customHeight="1">
      <c r="A180" s="168" t="s">
        <v>716</v>
      </c>
      <c r="B180" s="304" t="s">
        <v>286</v>
      </c>
      <c r="C180" s="289" t="s">
        <v>958</v>
      </c>
      <c r="D180" s="289" t="s">
        <v>309</v>
      </c>
      <c r="E180" s="289" t="s">
        <v>309</v>
      </c>
      <c r="F180" s="289" t="s">
        <v>918</v>
      </c>
    </row>
    <row r="181" spans="1:17" ht="12" customHeight="1">
      <c r="A181" s="170" t="s">
        <v>717</v>
      </c>
      <c r="B181" s="298" t="s">
        <v>197</v>
      </c>
      <c r="C181" s="299" t="s">
        <v>958</v>
      </c>
      <c r="D181" s="300" t="s">
        <v>309</v>
      </c>
      <c r="E181" s="300" t="s">
        <v>309</v>
      </c>
      <c r="F181" s="300" t="s">
        <v>989</v>
      </c>
    </row>
    <row r="182" spans="1:17" ht="12.75" customHeight="1">
      <c r="A182" s="1013" t="s">
        <v>652</v>
      </c>
      <c r="B182" s="1013"/>
      <c r="C182" s="1013"/>
      <c r="D182" s="1013"/>
      <c r="E182" s="1013"/>
      <c r="F182" s="1013"/>
      <c r="G182" s="174"/>
      <c r="H182" s="174"/>
      <c r="I182" s="174"/>
      <c r="J182" s="174"/>
      <c r="K182" s="174"/>
      <c r="L182" s="174"/>
      <c r="M182" s="174"/>
      <c r="N182" s="174"/>
      <c r="O182" s="174"/>
      <c r="P182" s="174"/>
      <c r="Q182" s="174"/>
    </row>
    <row r="183" spans="1:17" ht="12.75" customHeight="1">
      <c r="A183" s="711"/>
      <c r="B183" s="711"/>
      <c r="C183" s="711"/>
      <c r="D183" s="711"/>
      <c r="E183" s="711"/>
      <c r="F183" s="711"/>
      <c r="G183" s="174"/>
      <c r="H183" s="174"/>
      <c r="I183" s="174"/>
      <c r="J183" s="174"/>
      <c r="K183" s="174"/>
      <c r="L183" s="174"/>
      <c r="M183" s="174"/>
      <c r="N183" s="174"/>
      <c r="O183" s="174"/>
      <c r="P183" s="174"/>
      <c r="Q183" s="174"/>
    </row>
    <row r="184" spans="1:17" ht="12.75" customHeight="1">
      <c r="A184" s="642"/>
      <c r="B184" s="289"/>
      <c r="C184" s="289"/>
      <c r="D184" s="290"/>
      <c r="E184" s="290"/>
      <c r="F184" s="289"/>
      <c r="G184" s="174"/>
      <c r="H184" s="174"/>
      <c r="I184" s="174"/>
      <c r="J184" s="174"/>
      <c r="K184" s="174"/>
      <c r="L184" s="174"/>
      <c r="M184" s="174"/>
      <c r="N184" s="174"/>
      <c r="O184" s="174"/>
      <c r="P184" s="174"/>
      <c r="Q184" s="174"/>
    </row>
    <row r="185" spans="1:17" ht="12.75" customHeight="1">
      <c r="A185" s="642"/>
      <c r="B185" s="289"/>
      <c r="C185" s="289"/>
      <c r="D185" s="290"/>
      <c r="E185" s="290"/>
      <c r="F185" s="289"/>
      <c r="G185" s="174"/>
      <c r="H185" s="174"/>
      <c r="I185" s="174"/>
      <c r="J185" s="174"/>
      <c r="K185" s="174"/>
      <c r="L185" s="174"/>
      <c r="M185" s="174"/>
      <c r="N185" s="174"/>
      <c r="O185" s="174"/>
      <c r="P185" s="174"/>
      <c r="Q185" s="174"/>
    </row>
    <row r="186" spans="1:17" ht="12.75" customHeight="1">
      <c r="A186" s="642"/>
      <c r="B186" s="289"/>
      <c r="C186" s="289"/>
      <c r="D186" s="290"/>
      <c r="E186" s="290"/>
      <c r="F186" s="289"/>
      <c r="G186" s="174"/>
      <c r="H186" s="174"/>
      <c r="I186" s="174"/>
      <c r="J186" s="174"/>
      <c r="K186" s="174"/>
      <c r="L186" s="174"/>
      <c r="M186" s="174"/>
      <c r="N186" s="174"/>
      <c r="O186" s="174"/>
      <c r="P186" s="174"/>
      <c r="Q186" s="174"/>
    </row>
    <row r="187" spans="1:17" ht="12.75" customHeight="1">
      <c r="A187" s="979" t="s">
        <v>1212</v>
      </c>
      <c r="B187" s="979"/>
      <c r="C187" s="979"/>
      <c r="D187" s="979"/>
      <c r="E187" s="979"/>
      <c r="F187" s="979"/>
      <c r="G187" s="174"/>
      <c r="H187" s="174"/>
      <c r="I187" s="174"/>
      <c r="J187" s="174"/>
      <c r="K187" s="174"/>
      <c r="L187" s="174"/>
      <c r="M187" s="174"/>
      <c r="N187" s="174"/>
      <c r="O187" s="174"/>
      <c r="P187" s="174"/>
      <c r="Q187" s="174"/>
    </row>
    <row r="188" spans="1:17" ht="12.75" customHeight="1">
      <c r="A188" s="347"/>
      <c r="B188" s="347"/>
      <c r="C188" s="347"/>
      <c r="D188" s="347"/>
      <c r="E188" s="347"/>
      <c r="F188" s="347"/>
      <c r="G188" s="174"/>
      <c r="H188" s="174"/>
      <c r="I188" s="174"/>
      <c r="J188" s="174"/>
      <c r="K188" s="174"/>
      <c r="L188" s="174"/>
      <c r="M188" s="174"/>
      <c r="N188" s="174"/>
      <c r="O188" s="174"/>
      <c r="P188" s="174"/>
      <c r="Q188" s="174"/>
    </row>
    <row r="189" spans="1:17" ht="14.25" customHeight="1">
      <c r="A189" s="1023" t="s">
        <v>1055</v>
      </c>
      <c r="B189" s="1024"/>
      <c r="C189" s="1024"/>
      <c r="D189" s="1024"/>
      <c r="E189" s="1024"/>
      <c r="F189" s="1024"/>
    </row>
    <row r="190" spans="1:17" ht="14.25" customHeight="1">
      <c r="A190" s="1023" t="s">
        <v>988</v>
      </c>
      <c r="B190" s="1024"/>
      <c r="C190" s="1024"/>
      <c r="D190" s="1024"/>
      <c r="E190" s="1024"/>
      <c r="F190" s="1024"/>
    </row>
    <row r="191" spans="1:17" ht="14.25" customHeight="1">
      <c r="A191" s="1023" t="s">
        <v>553</v>
      </c>
      <c r="B191" s="1023"/>
      <c r="C191" s="1023"/>
      <c r="D191" s="1023"/>
      <c r="E191" s="1023"/>
      <c r="F191" s="1023"/>
    </row>
    <row r="192" spans="1:17" ht="26.25" customHeight="1">
      <c r="A192" s="1023" t="s">
        <v>756</v>
      </c>
      <c r="B192" s="1023"/>
      <c r="C192" s="1023"/>
      <c r="D192" s="1023"/>
      <c r="E192" s="1023"/>
      <c r="F192" s="1023"/>
    </row>
    <row r="193" spans="1:17" ht="40.5" customHeight="1">
      <c r="A193" s="1008" t="s">
        <v>103</v>
      </c>
      <c r="B193" s="1008"/>
      <c r="C193" s="1008"/>
      <c r="D193" s="1008"/>
      <c r="E193" s="1008"/>
      <c r="F193" s="1008"/>
    </row>
    <row r="194" spans="1:17" ht="40.5" customHeight="1">
      <c r="A194" s="1008" t="s">
        <v>1083</v>
      </c>
      <c r="B194" s="1008"/>
      <c r="C194" s="1008"/>
      <c r="D194" s="1008"/>
      <c r="E194" s="1008"/>
      <c r="F194" s="1008"/>
      <c r="G194" s="174"/>
      <c r="H194" s="174"/>
      <c r="I194" s="174"/>
      <c r="J194" s="174"/>
      <c r="K194" s="174"/>
      <c r="L194" s="174"/>
      <c r="M194" s="174"/>
      <c r="N194" s="174"/>
      <c r="O194" s="174"/>
      <c r="P194" s="174"/>
      <c r="Q194" s="174"/>
    </row>
    <row r="195" spans="1:17" ht="51.75" customHeight="1">
      <c r="A195" s="1008" t="s">
        <v>1332</v>
      </c>
      <c r="B195" s="1008"/>
      <c r="C195" s="1008"/>
      <c r="D195" s="1008"/>
      <c r="E195" s="1008"/>
      <c r="F195" s="1008"/>
      <c r="G195" s="174"/>
      <c r="H195" s="174"/>
      <c r="I195" s="174"/>
      <c r="J195" s="174"/>
      <c r="K195" s="174"/>
      <c r="L195" s="174"/>
      <c r="M195" s="174"/>
      <c r="N195" s="174"/>
      <c r="O195" s="174"/>
      <c r="P195" s="174"/>
      <c r="Q195" s="174"/>
    </row>
    <row r="196" spans="1:17" ht="26.25" customHeight="1">
      <c r="A196" s="1008" t="s">
        <v>1356</v>
      </c>
      <c r="B196" s="1008"/>
      <c r="C196" s="1008"/>
      <c r="D196" s="1008"/>
      <c r="E196" s="1008"/>
      <c r="F196" s="1008"/>
      <c r="G196" s="174"/>
      <c r="H196" s="174"/>
      <c r="I196" s="174"/>
      <c r="J196" s="174"/>
      <c r="K196" s="174"/>
      <c r="L196" s="174"/>
      <c r="M196" s="174"/>
      <c r="N196" s="174"/>
      <c r="O196" s="174"/>
      <c r="P196" s="174"/>
      <c r="Q196" s="174"/>
    </row>
    <row r="197" spans="1:17" ht="14.25" customHeight="1">
      <c r="A197" s="1023" t="s">
        <v>1195</v>
      </c>
      <c r="B197" s="1023"/>
      <c r="C197" s="1023"/>
      <c r="D197" s="1023"/>
      <c r="E197" s="1023"/>
      <c r="F197" s="1023"/>
      <c r="G197" s="174"/>
      <c r="H197" s="174"/>
      <c r="I197" s="174"/>
      <c r="J197" s="174"/>
      <c r="K197" s="174"/>
      <c r="L197" s="174"/>
      <c r="M197" s="174"/>
      <c r="N197" s="174"/>
      <c r="O197" s="174"/>
      <c r="P197" s="174"/>
      <c r="Q197" s="174"/>
    </row>
    <row r="198" spans="1:17" ht="26.25" customHeight="1">
      <c r="A198" s="1003" t="s">
        <v>1192</v>
      </c>
      <c r="B198" s="1003"/>
      <c r="C198" s="1003"/>
      <c r="D198" s="1003"/>
      <c r="E198" s="1003"/>
      <c r="F198" s="1003"/>
      <c r="G198" s="174"/>
      <c r="H198" s="174"/>
      <c r="I198" s="174"/>
      <c r="J198" s="174"/>
      <c r="K198" s="174"/>
      <c r="L198" s="174"/>
      <c r="M198" s="174"/>
      <c r="N198" s="174"/>
      <c r="O198" s="174"/>
      <c r="P198" s="174"/>
      <c r="Q198" s="174"/>
    </row>
    <row r="199" spans="1:17" ht="14.25" customHeight="1">
      <c r="A199" s="1003" t="s">
        <v>1171</v>
      </c>
      <c r="B199" s="1003"/>
      <c r="C199" s="1003"/>
      <c r="D199" s="1003"/>
      <c r="E199" s="1003"/>
      <c r="F199" s="1003"/>
      <c r="G199" s="174"/>
      <c r="H199" s="174"/>
      <c r="I199" s="174"/>
      <c r="J199" s="174"/>
      <c r="K199" s="174"/>
      <c r="L199" s="174"/>
      <c r="M199" s="174"/>
      <c r="N199" s="174"/>
      <c r="O199" s="174"/>
      <c r="P199" s="174"/>
      <c r="Q199" s="174"/>
    </row>
    <row r="200" spans="1:17" ht="27" customHeight="1">
      <c r="A200" s="1023" t="s">
        <v>1339</v>
      </c>
      <c r="B200" s="1023"/>
      <c r="C200" s="1023"/>
      <c r="D200" s="1023"/>
      <c r="E200" s="1023"/>
      <c r="F200" s="1023"/>
      <c r="G200" s="174"/>
      <c r="H200" s="174"/>
      <c r="I200" s="174"/>
      <c r="J200" s="174"/>
      <c r="K200" s="174"/>
      <c r="L200" s="174"/>
      <c r="M200" s="174"/>
      <c r="N200" s="174"/>
      <c r="O200" s="174"/>
      <c r="P200" s="174"/>
      <c r="Q200" s="174"/>
    </row>
    <row r="201" spans="1:17" ht="40.5" customHeight="1">
      <c r="A201" s="1023" t="s">
        <v>1357</v>
      </c>
      <c r="B201" s="1023"/>
      <c r="C201" s="1023"/>
      <c r="D201" s="1023"/>
      <c r="E201" s="1023"/>
      <c r="F201" s="1023"/>
      <c r="G201" s="174"/>
      <c r="H201" s="174"/>
      <c r="I201" s="174"/>
      <c r="J201" s="174"/>
      <c r="K201" s="174"/>
      <c r="L201" s="174"/>
      <c r="M201" s="174"/>
      <c r="N201" s="174"/>
      <c r="O201" s="174"/>
      <c r="P201" s="174"/>
      <c r="Q201" s="174"/>
    </row>
    <row r="202" spans="1:17" ht="14.25" customHeight="1">
      <c r="A202" s="1008" t="s">
        <v>1179</v>
      </c>
      <c r="B202" s="1008"/>
      <c r="C202" s="1008"/>
      <c r="D202" s="1008"/>
      <c r="E202" s="1008"/>
      <c r="F202" s="1008"/>
      <c r="G202" s="174"/>
      <c r="H202" s="174"/>
      <c r="I202" s="174"/>
      <c r="J202" s="174"/>
      <c r="K202" s="174"/>
      <c r="L202" s="174"/>
      <c r="M202" s="174"/>
      <c r="N202" s="174"/>
      <c r="O202" s="174"/>
      <c r="P202" s="174"/>
      <c r="Q202" s="174"/>
    </row>
    <row r="203" spans="1:17" ht="14.25" customHeight="1">
      <c r="A203" s="1003" t="s">
        <v>256</v>
      </c>
      <c r="B203" s="1003"/>
      <c r="C203" s="1003"/>
      <c r="D203" s="1003"/>
      <c r="E203" s="1003"/>
      <c r="F203" s="1003"/>
      <c r="G203" s="174"/>
      <c r="H203" s="174"/>
      <c r="I203" s="174"/>
      <c r="J203" s="174"/>
      <c r="K203" s="174"/>
      <c r="L203" s="174"/>
      <c r="M203" s="174"/>
      <c r="N203" s="174"/>
      <c r="O203" s="174"/>
      <c r="P203" s="174"/>
      <c r="Q203" s="174"/>
    </row>
    <row r="204" spans="1:17" ht="14.25" customHeight="1">
      <c r="A204" s="1003" t="s">
        <v>204</v>
      </c>
      <c r="B204" s="1003"/>
      <c r="C204" s="1003"/>
      <c r="D204" s="1003"/>
      <c r="E204" s="1003"/>
      <c r="F204" s="1003"/>
      <c r="G204" s="174"/>
      <c r="H204" s="174"/>
      <c r="I204" s="174"/>
      <c r="J204" s="174"/>
      <c r="K204" s="174"/>
      <c r="L204" s="174"/>
      <c r="M204" s="174"/>
      <c r="N204" s="174"/>
      <c r="O204" s="174"/>
      <c r="P204" s="174"/>
      <c r="Q204" s="174"/>
    </row>
    <row r="205" spans="1:17" ht="36" customHeight="1">
      <c r="A205" s="1003" t="s">
        <v>606</v>
      </c>
      <c r="B205" s="1003"/>
      <c r="C205" s="1003"/>
      <c r="D205" s="1003"/>
      <c r="E205" s="1003"/>
      <c r="F205" s="1003"/>
      <c r="G205" s="174"/>
      <c r="H205" s="174"/>
      <c r="I205" s="174"/>
      <c r="J205" s="174"/>
      <c r="K205" s="174"/>
      <c r="L205" s="174"/>
      <c r="M205" s="174"/>
      <c r="N205" s="174"/>
      <c r="O205" s="174"/>
      <c r="P205" s="174"/>
      <c r="Q205" s="174"/>
    </row>
    <row r="206" spans="1:17" ht="40.5" customHeight="1">
      <c r="A206" s="1010" t="s">
        <v>1222</v>
      </c>
      <c r="B206" s="1010"/>
      <c r="C206" s="1010"/>
      <c r="D206" s="1010"/>
      <c r="E206" s="1010"/>
      <c r="F206" s="1010"/>
      <c r="G206" s="174"/>
      <c r="H206" s="174"/>
      <c r="I206" s="174"/>
      <c r="J206" s="174"/>
      <c r="K206" s="174"/>
      <c r="L206" s="174"/>
      <c r="M206" s="174"/>
      <c r="N206" s="174"/>
      <c r="O206" s="174"/>
      <c r="P206" s="174"/>
      <c r="Q206" s="174"/>
    </row>
    <row r="207" spans="1:17" ht="54.75" customHeight="1">
      <c r="A207" s="1003" t="s">
        <v>1173</v>
      </c>
      <c r="B207" s="1003"/>
      <c r="C207" s="1003"/>
      <c r="D207" s="1003"/>
      <c r="E207" s="1003"/>
      <c r="F207" s="1003"/>
      <c r="G207" s="174"/>
      <c r="H207" s="174"/>
      <c r="I207" s="174"/>
      <c r="J207" s="174"/>
      <c r="K207" s="174"/>
      <c r="L207" s="174"/>
      <c r="M207" s="174"/>
      <c r="N207" s="174"/>
      <c r="O207" s="174"/>
      <c r="P207" s="174"/>
      <c r="Q207" s="174"/>
    </row>
    <row r="208" spans="1:17" ht="54" customHeight="1">
      <c r="A208" s="1003" t="s">
        <v>1280</v>
      </c>
      <c r="B208" s="1003"/>
      <c r="C208" s="1003"/>
      <c r="D208" s="1003"/>
      <c r="E208" s="1003"/>
      <c r="F208" s="1003"/>
      <c r="G208" s="174"/>
      <c r="H208" s="174"/>
      <c r="I208" s="174"/>
      <c r="J208" s="174"/>
      <c r="K208" s="174"/>
      <c r="L208" s="174"/>
      <c r="M208" s="174"/>
      <c r="N208" s="174"/>
      <c r="O208" s="174"/>
      <c r="P208" s="174"/>
      <c r="Q208" s="174"/>
    </row>
    <row r="209" spans="1:17" ht="14.25" customHeight="1">
      <c r="A209" s="1025" t="s">
        <v>301</v>
      </c>
      <c r="B209" s="1025"/>
      <c r="C209" s="1025"/>
      <c r="D209" s="1025"/>
      <c r="E209" s="1025"/>
      <c r="F209" s="1025"/>
      <c r="G209" s="174"/>
      <c r="H209" s="174"/>
      <c r="I209" s="174"/>
      <c r="J209" s="174"/>
      <c r="K209" s="174"/>
      <c r="L209" s="174"/>
      <c r="M209" s="174"/>
      <c r="N209" s="174"/>
      <c r="O209" s="174"/>
      <c r="P209" s="174"/>
      <c r="Q209" s="174"/>
    </row>
    <row r="210" spans="1:17" ht="12" customHeight="1">
      <c r="A210" s="642"/>
      <c r="B210" s="289"/>
      <c r="C210" s="289"/>
      <c r="D210" s="290"/>
      <c r="E210" s="290"/>
      <c r="F210" s="290"/>
      <c r="G210" s="174"/>
      <c r="H210" s="174"/>
      <c r="I210" s="174"/>
      <c r="J210" s="174"/>
      <c r="K210" s="174"/>
      <c r="L210" s="174"/>
      <c r="M210" s="174"/>
      <c r="N210" s="174"/>
      <c r="O210" s="174"/>
      <c r="P210" s="174"/>
      <c r="Q210" s="174"/>
    </row>
    <row r="211" spans="1:17" ht="12" customHeight="1">
      <c r="A211" s="642"/>
      <c r="B211" s="289"/>
      <c r="C211" s="289"/>
      <c r="D211" s="290"/>
      <c r="E211" s="290"/>
      <c r="F211" s="290"/>
      <c r="G211" s="174"/>
      <c r="H211" s="174"/>
      <c r="I211" s="174"/>
      <c r="J211" s="174"/>
      <c r="K211" s="174"/>
      <c r="L211" s="174"/>
      <c r="M211" s="174"/>
      <c r="N211" s="174"/>
      <c r="O211" s="174"/>
      <c r="P211" s="174"/>
      <c r="Q211" s="174"/>
    </row>
    <row r="212" spans="1:17" ht="12" customHeight="1">
      <c r="A212" s="642"/>
      <c r="B212" s="289"/>
      <c r="C212" s="289"/>
      <c r="D212" s="290"/>
      <c r="E212" s="290"/>
      <c r="F212" s="290"/>
      <c r="G212" s="174"/>
      <c r="H212" s="174"/>
      <c r="I212" s="174"/>
      <c r="J212" s="174"/>
      <c r="K212" s="174"/>
      <c r="L212" s="174"/>
      <c r="M212" s="174"/>
      <c r="N212" s="174"/>
      <c r="O212" s="174"/>
      <c r="P212" s="174"/>
      <c r="Q212" s="174"/>
    </row>
    <row r="213" spans="1:17" ht="12" customHeight="1">
      <c r="A213" s="642"/>
      <c r="B213" s="289"/>
      <c r="C213" s="289"/>
      <c r="D213" s="290"/>
      <c r="E213" s="290"/>
      <c r="F213" s="290"/>
      <c r="G213" s="174"/>
      <c r="H213" s="174"/>
      <c r="I213" s="174"/>
      <c r="J213" s="174"/>
      <c r="K213" s="174"/>
      <c r="L213" s="174"/>
      <c r="M213" s="174"/>
      <c r="N213" s="174"/>
      <c r="O213" s="174"/>
      <c r="P213" s="174"/>
      <c r="Q213" s="174"/>
    </row>
    <row r="214" spans="1:17" ht="12" customHeight="1">
      <c r="A214" s="642"/>
      <c r="B214" s="289"/>
      <c r="C214" s="289"/>
      <c r="D214" s="290"/>
      <c r="E214" s="290"/>
      <c r="F214" s="290"/>
      <c r="G214" s="174"/>
      <c r="H214" s="174"/>
      <c r="I214" s="174"/>
      <c r="J214" s="174"/>
      <c r="K214" s="174"/>
      <c r="L214" s="174"/>
      <c r="M214" s="174"/>
      <c r="N214" s="174"/>
      <c r="O214" s="174"/>
      <c r="P214" s="174"/>
      <c r="Q214" s="174"/>
    </row>
    <row r="215" spans="1:17" ht="12" customHeight="1">
      <c r="A215" s="642"/>
      <c r="B215" s="289"/>
      <c r="C215" s="289"/>
      <c r="D215" s="290"/>
      <c r="E215" s="290"/>
      <c r="F215" s="290"/>
      <c r="G215" s="174"/>
      <c r="H215" s="174"/>
      <c r="I215" s="174"/>
      <c r="J215" s="174"/>
      <c r="K215" s="174"/>
      <c r="L215" s="174"/>
      <c r="M215" s="174"/>
      <c r="N215" s="174"/>
      <c r="O215" s="174"/>
      <c r="P215" s="174"/>
      <c r="Q215" s="174"/>
    </row>
  </sheetData>
  <mergeCells count="35">
    <mergeCell ref="A195:F195"/>
    <mergeCell ref="A118:F118"/>
    <mergeCell ref="A113:F113"/>
    <mergeCell ref="B64:F64"/>
    <mergeCell ref="B166:F166"/>
    <mergeCell ref="A182:F182"/>
    <mergeCell ref="A187:F187"/>
    <mergeCell ref="A152:F152"/>
    <mergeCell ref="A157:F157"/>
    <mergeCell ref="A209:F209"/>
    <mergeCell ref="A199:F199"/>
    <mergeCell ref="A200:F200"/>
    <mergeCell ref="A204:F204"/>
    <mergeCell ref="A208:F208"/>
    <mergeCell ref="A206:F206"/>
    <mergeCell ref="A202:F202"/>
    <mergeCell ref="A207:F207"/>
    <mergeCell ref="A203:F203"/>
    <mergeCell ref="A205:F205"/>
    <mergeCell ref="A197:F197"/>
    <mergeCell ref="A194:F194"/>
    <mergeCell ref="A192:F192"/>
    <mergeCell ref="A201:F201"/>
    <mergeCell ref="A4:F4"/>
    <mergeCell ref="A87:F87"/>
    <mergeCell ref="A92:F92"/>
    <mergeCell ref="A189:F189"/>
    <mergeCell ref="A190:F190"/>
    <mergeCell ref="A191:F191"/>
    <mergeCell ref="A67:F67"/>
    <mergeCell ref="A71:F71"/>
    <mergeCell ref="A5:F5"/>
    <mergeCell ref="A193:F193"/>
    <mergeCell ref="A198:F198"/>
    <mergeCell ref="A196:F196"/>
  </mergeCells>
  <phoneticPr fontId="0" type="noConversion"/>
  <pageMargins left="0.94488188976377963" right="0.94488188976377963" top="0.59055118110236227" bottom="0.98425196850393704" header="0.47244094488188981" footer="0.47244094488188981"/>
  <pageSetup paperSize="9" scale="78" firstPageNumber="523" fitToHeight="8" orientation="portrait" useFirstPageNumber="1" r:id="rId1"/>
  <headerFooter alignWithMargins="0">
    <oddHeader>&amp;L&amp;"Arial,Italic"&amp;11      Comparative tables</oddHeader>
    <oddFooter>&amp;L      CPMI – Red Book statistical update&amp;C&amp;11 &amp;P&amp;RSeptember 2016 (provisional)</oddFooter>
  </headerFooter>
  <rowBreaks count="5" manualBreakCount="5">
    <brk id="67" max="5" man="1"/>
    <brk id="114" max="5" man="1"/>
    <brk id="153" max="5" man="1"/>
    <brk id="183" max="5" man="1"/>
    <brk id="21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88"/>
  <sheetViews>
    <sheetView view="pageBreakPreview" zoomScaleNormal="100" zoomScaleSheetLayoutView="100" workbookViewId="0"/>
  </sheetViews>
  <sheetFormatPr defaultRowHeight="12.75" customHeight="1"/>
  <cols>
    <col min="1" max="1" width="24.42578125" style="1" customWidth="1"/>
    <col min="2" max="2" width="7.85546875" style="2" customWidth="1"/>
    <col min="3" max="4" width="8.85546875" style="2" customWidth="1"/>
    <col min="5" max="5" width="7.85546875" style="2" customWidth="1"/>
    <col min="6" max="6" width="8.85546875" style="2" customWidth="1"/>
    <col min="7"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9" width="8.140625" bestFit="1" customWidth="1"/>
    <col min="42" max="42" width="12.42578125" bestFit="1" customWidth="1"/>
  </cols>
  <sheetData>
    <row r="1" spans="1:11" ht="12.75" customHeight="1">
      <c r="A1" s="234"/>
      <c r="B1" s="272"/>
      <c r="C1" s="272"/>
      <c r="D1" s="272"/>
      <c r="E1" s="272"/>
      <c r="F1" s="272"/>
      <c r="G1" s="272"/>
    </row>
    <row r="6" spans="1:11" ht="12.75" customHeight="1">
      <c r="A6" s="940" t="s">
        <v>881</v>
      </c>
      <c r="B6" s="940"/>
      <c r="C6" s="940"/>
      <c r="D6" s="940"/>
      <c r="E6" s="940"/>
      <c r="F6" s="940"/>
      <c r="G6" s="940"/>
      <c r="H6" s="940"/>
      <c r="I6" s="940"/>
      <c r="J6" s="940"/>
      <c r="K6" s="940"/>
    </row>
    <row r="7" spans="1:11" ht="15" customHeight="1">
      <c r="A7" s="1018" t="s">
        <v>906</v>
      </c>
      <c r="B7" s="1018"/>
      <c r="C7" s="1018"/>
      <c r="D7" s="1018"/>
      <c r="E7" s="1018"/>
      <c r="F7" s="1018"/>
      <c r="G7" s="1018"/>
      <c r="H7" s="1018"/>
      <c r="I7" s="1018"/>
      <c r="J7" s="1018"/>
      <c r="K7" s="1018"/>
    </row>
    <row r="8" spans="1:11" ht="12.75" customHeight="1">
      <c r="A8" s="131" t="s">
        <v>241</v>
      </c>
    </row>
    <row r="10" spans="1:11" ht="26.25" customHeight="1">
      <c r="A10" s="987" t="s">
        <v>502</v>
      </c>
      <c r="B10" s="984" t="s">
        <v>263</v>
      </c>
      <c r="C10" s="985"/>
      <c r="D10" s="985"/>
      <c r="E10" s="985"/>
      <c r="F10" s="986"/>
      <c r="G10" s="984" t="s">
        <v>229</v>
      </c>
      <c r="H10" s="985"/>
      <c r="I10" s="985"/>
      <c r="J10" s="985"/>
      <c r="K10" s="985"/>
    </row>
    <row r="11" spans="1:11" ht="15" customHeight="1">
      <c r="A11" s="988"/>
      <c r="B11" s="264">
        <v>40544</v>
      </c>
      <c r="C11" s="264">
        <v>40909</v>
      </c>
      <c r="D11" s="264">
        <v>41275</v>
      </c>
      <c r="E11" s="264">
        <v>41640</v>
      </c>
      <c r="F11" s="265">
        <v>42005</v>
      </c>
      <c r="G11" s="264">
        <v>40544</v>
      </c>
      <c r="H11" s="264">
        <v>40909</v>
      </c>
      <c r="I11" s="264">
        <v>41275</v>
      </c>
      <c r="J11" s="264">
        <v>41640</v>
      </c>
      <c r="K11" s="264">
        <v>42005</v>
      </c>
    </row>
    <row r="12" spans="1:11">
      <c r="A12" s="650" t="s">
        <v>33</v>
      </c>
      <c r="B12" s="273"/>
      <c r="C12" s="273"/>
      <c r="D12" s="273"/>
      <c r="E12" s="273"/>
      <c r="F12" s="643"/>
      <c r="G12" s="273"/>
      <c r="H12" s="273"/>
      <c r="I12" s="273"/>
      <c r="J12" s="273"/>
      <c r="K12" s="273"/>
    </row>
    <row r="13" spans="1:11">
      <c r="A13" s="136" t="s">
        <v>106</v>
      </c>
      <c r="B13" s="785" t="s">
        <v>989</v>
      </c>
      <c r="C13" s="780" t="s">
        <v>989</v>
      </c>
      <c r="D13" s="780" t="s">
        <v>989</v>
      </c>
      <c r="E13" s="780" t="s">
        <v>989</v>
      </c>
      <c r="F13" s="781" t="s">
        <v>989</v>
      </c>
      <c r="G13" s="777" t="s">
        <v>989</v>
      </c>
      <c r="H13" s="778" t="s">
        <v>989</v>
      </c>
      <c r="I13" s="778" t="s">
        <v>989</v>
      </c>
      <c r="J13" s="778" t="s">
        <v>989</v>
      </c>
      <c r="K13" s="778" t="s">
        <v>989</v>
      </c>
    </row>
    <row r="14" spans="1:11">
      <c r="A14" s="136" t="s">
        <v>290</v>
      </c>
      <c r="B14" s="785" t="s">
        <v>989</v>
      </c>
      <c r="C14" s="780" t="s">
        <v>989</v>
      </c>
      <c r="D14" s="780" t="s">
        <v>989</v>
      </c>
      <c r="E14" s="780" t="s">
        <v>989</v>
      </c>
      <c r="F14" s="781" t="s">
        <v>989</v>
      </c>
      <c r="G14" s="777" t="s">
        <v>989</v>
      </c>
      <c r="H14" s="778" t="s">
        <v>989</v>
      </c>
      <c r="I14" s="778" t="s">
        <v>989</v>
      </c>
      <c r="J14" s="778" t="s">
        <v>989</v>
      </c>
      <c r="K14" s="778" t="s">
        <v>989</v>
      </c>
    </row>
    <row r="15" spans="1:11" ht="12.75" customHeight="1">
      <c r="A15" s="133" t="s">
        <v>495</v>
      </c>
      <c r="B15" s="782"/>
      <c r="C15" s="783"/>
      <c r="D15" s="783"/>
      <c r="E15" s="783"/>
      <c r="F15" s="784"/>
      <c r="G15" s="782"/>
      <c r="H15" s="778"/>
      <c r="I15" s="783"/>
      <c r="J15" s="783"/>
      <c r="K15" s="778"/>
    </row>
    <row r="16" spans="1:11">
      <c r="A16" s="136" t="s">
        <v>1068</v>
      </c>
      <c r="B16" s="785">
        <v>34.831235</v>
      </c>
      <c r="C16" s="780">
        <v>32.216135000000001</v>
      </c>
      <c r="D16" s="780">
        <v>30.882339000000002</v>
      </c>
      <c r="E16" s="780">
        <v>31.806543000000001</v>
      </c>
      <c r="F16" s="781">
        <v>41.348463000000002</v>
      </c>
      <c r="G16" s="777">
        <v>25.643181543378859</v>
      </c>
      <c r="H16" s="778">
        <v>-7.5079163859679454</v>
      </c>
      <c r="I16" s="778">
        <v>-4.140149027808576</v>
      </c>
      <c r="J16" s="778">
        <v>2.9926619224016662</v>
      </c>
      <c r="K16" s="778">
        <v>29.999865122091393</v>
      </c>
    </row>
    <row r="17" spans="1:11">
      <c r="A17" s="133" t="s">
        <v>497</v>
      </c>
      <c r="B17" s="785"/>
      <c r="C17" s="780"/>
      <c r="D17" s="780"/>
      <c r="E17" s="780"/>
      <c r="F17" s="781"/>
      <c r="G17" s="777"/>
      <c r="H17" s="778"/>
      <c r="I17" s="778"/>
      <c r="J17" s="778"/>
      <c r="K17" s="778"/>
    </row>
    <row r="18" spans="1:11">
      <c r="A18" s="136" t="s">
        <v>543</v>
      </c>
      <c r="B18" s="785">
        <v>142.40809300000001</v>
      </c>
      <c r="C18" s="780">
        <v>193.08616599999999</v>
      </c>
      <c r="D18" s="780">
        <v>220.600212</v>
      </c>
      <c r="E18" s="780">
        <v>228.13249600000003</v>
      </c>
      <c r="F18" s="781">
        <v>244.84584700000002</v>
      </c>
      <c r="G18" s="777">
        <v>32.854395267726687</v>
      </c>
      <c r="H18" s="778">
        <v>35.586511926678185</v>
      </c>
      <c r="I18" s="778">
        <v>14.24962055541566</v>
      </c>
      <c r="J18" s="778">
        <v>3.4144500278177503</v>
      </c>
      <c r="K18" s="778">
        <v>7.3261597067696869</v>
      </c>
    </row>
    <row r="19" spans="1:11">
      <c r="A19" s="136" t="s">
        <v>1010</v>
      </c>
      <c r="B19" s="785">
        <v>671.97769400000004</v>
      </c>
      <c r="C19" s="783">
        <v>712.34223800000007</v>
      </c>
      <c r="D19" s="783">
        <v>703.20250600000008</v>
      </c>
      <c r="E19" s="783">
        <v>637.526884</v>
      </c>
      <c r="F19" s="784">
        <v>701.3262850000001</v>
      </c>
      <c r="G19" s="777">
        <v>8.616636408467059</v>
      </c>
      <c r="H19" s="778">
        <v>6.0068279587863742</v>
      </c>
      <c r="I19" s="778">
        <v>-1.2830534976644259</v>
      </c>
      <c r="J19" s="778">
        <v>-9.3395034061497029</v>
      </c>
      <c r="K19" s="778">
        <v>10.007327157673245</v>
      </c>
    </row>
    <row r="20" spans="1:11">
      <c r="A20" s="136" t="s">
        <v>1011</v>
      </c>
      <c r="B20" s="791">
        <v>1.116E-3</v>
      </c>
      <c r="C20" s="775">
        <v>2.3400000000000002E-4</v>
      </c>
      <c r="D20" s="775">
        <v>5.1999999999999997E-5</v>
      </c>
      <c r="E20" s="775">
        <v>9.9999999999999995E-7</v>
      </c>
      <c r="F20" s="776">
        <v>0</v>
      </c>
      <c r="G20" s="777">
        <v>-27.766990291262132</v>
      </c>
      <c r="H20" s="778">
        <v>-79.032258064516128</v>
      </c>
      <c r="I20" s="778">
        <v>-77.777777777777786</v>
      </c>
      <c r="J20" s="778">
        <v>-98.07692307692308</v>
      </c>
      <c r="K20" s="778">
        <v>-100</v>
      </c>
    </row>
    <row r="21" spans="1:11">
      <c r="A21" s="136" t="s">
        <v>218</v>
      </c>
      <c r="B21" s="785">
        <v>34.897184000000003</v>
      </c>
      <c r="C21" s="780">
        <v>30.473662000000001</v>
      </c>
      <c r="D21" s="780">
        <v>86.045901999999998</v>
      </c>
      <c r="E21" s="780">
        <v>116.942351</v>
      </c>
      <c r="F21" s="781">
        <v>310.38059999999996</v>
      </c>
      <c r="G21" s="777">
        <v>34.169315346786476</v>
      </c>
      <c r="H21" s="778">
        <v>-12.675870924141037</v>
      </c>
      <c r="I21" s="778">
        <v>182.36154223932783</v>
      </c>
      <c r="J21" s="778">
        <v>35.906938368779038</v>
      </c>
      <c r="K21" s="778">
        <v>165.41334028764305</v>
      </c>
    </row>
    <row r="22" spans="1:11" ht="12.75" customHeight="1">
      <c r="A22" s="133" t="s">
        <v>496</v>
      </c>
      <c r="B22" s="782"/>
      <c r="C22" s="783"/>
      <c r="D22" s="783"/>
      <c r="E22" s="783"/>
      <c r="F22" s="784"/>
      <c r="G22" s="777"/>
      <c r="H22" s="778"/>
      <c r="I22" s="778"/>
      <c r="J22" s="778"/>
      <c r="K22" s="778"/>
    </row>
    <row r="23" spans="1:11" ht="12.75" customHeight="1">
      <c r="A23" s="136" t="s">
        <v>710</v>
      </c>
      <c r="B23" s="785">
        <v>125.82600000000001</v>
      </c>
      <c r="C23" s="780">
        <v>146.114</v>
      </c>
      <c r="D23" s="780">
        <v>152.82400000000001</v>
      </c>
      <c r="E23" s="780">
        <v>160.44800000000001</v>
      </c>
      <c r="F23" s="781">
        <v>179.23</v>
      </c>
      <c r="G23" s="777">
        <v>38.853207971926139</v>
      </c>
      <c r="H23" s="778">
        <v>16.123853575572625</v>
      </c>
      <c r="I23" s="778">
        <v>4.5923046388436575</v>
      </c>
      <c r="J23" s="778">
        <v>4.9887452232633507</v>
      </c>
      <c r="K23" s="778">
        <v>11.70597327483047</v>
      </c>
    </row>
    <row r="24" spans="1:11" ht="12.75" customHeight="1">
      <c r="A24" s="136" t="s">
        <v>711</v>
      </c>
      <c r="B24" s="785">
        <v>0.78138400000000008</v>
      </c>
      <c r="C24" s="780">
        <v>0.73519000000000012</v>
      </c>
      <c r="D24" s="780">
        <v>0.69418600000000008</v>
      </c>
      <c r="E24" s="780">
        <v>0.69458600000000004</v>
      </c>
      <c r="F24" s="781">
        <v>0.67971799999999993</v>
      </c>
      <c r="G24" s="777">
        <v>10.58614403949143</v>
      </c>
      <c r="H24" s="778">
        <v>-5.9118180049757711</v>
      </c>
      <c r="I24" s="778">
        <v>-5.5773337504590614</v>
      </c>
      <c r="J24" s="778">
        <v>5.7621444396744437E-2</v>
      </c>
      <c r="K24" s="778">
        <v>-2.1405556691324108</v>
      </c>
    </row>
    <row r="25" spans="1:11" ht="12.75" customHeight="1">
      <c r="A25" s="136" t="s">
        <v>354</v>
      </c>
      <c r="B25" s="785">
        <v>4.7778</v>
      </c>
      <c r="C25" s="780">
        <v>5.0568999999999997</v>
      </c>
      <c r="D25" s="780">
        <v>5.7431000000000001</v>
      </c>
      <c r="E25" s="780">
        <v>5.7204730000000001</v>
      </c>
      <c r="F25" s="781">
        <v>5.7793070000000002</v>
      </c>
      <c r="G25" s="777">
        <v>9.8546859192495191</v>
      </c>
      <c r="H25" s="778">
        <v>5.8416007367407587</v>
      </c>
      <c r="I25" s="778">
        <v>13.569578200083072</v>
      </c>
      <c r="J25" s="778">
        <v>-0.39398582647002911</v>
      </c>
      <c r="K25" s="778">
        <v>1.0284813860671989</v>
      </c>
    </row>
    <row r="26" spans="1:11" ht="12.75" customHeight="1">
      <c r="A26" s="162" t="s">
        <v>433</v>
      </c>
      <c r="B26" s="791"/>
      <c r="C26" s="775"/>
      <c r="D26" s="775"/>
      <c r="E26" s="775"/>
      <c r="F26" s="776"/>
      <c r="G26" s="777"/>
      <c r="H26" s="778"/>
      <c r="I26" s="778"/>
      <c r="J26" s="778"/>
      <c r="K26" s="778"/>
    </row>
    <row r="27" spans="1:11" ht="12.75" customHeight="1">
      <c r="A27" s="314" t="s">
        <v>126</v>
      </c>
      <c r="B27" s="782" t="s">
        <v>989</v>
      </c>
      <c r="C27" s="783" t="s">
        <v>989</v>
      </c>
      <c r="D27" s="783" t="s">
        <v>989</v>
      </c>
      <c r="E27" s="783" t="s">
        <v>989</v>
      </c>
      <c r="F27" s="784" t="s">
        <v>989</v>
      </c>
      <c r="G27" s="777" t="s">
        <v>989</v>
      </c>
      <c r="H27" s="778" t="s">
        <v>989</v>
      </c>
      <c r="I27" s="778" t="s">
        <v>989</v>
      </c>
      <c r="J27" s="778" t="s">
        <v>989</v>
      </c>
      <c r="K27" s="778" t="s">
        <v>989</v>
      </c>
    </row>
    <row r="28" spans="1:11" ht="12.75" customHeight="1">
      <c r="A28" s="134" t="s">
        <v>158</v>
      </c>
      <c r="B28" s="782"/>
      <c r="C28" s="783"/>
      <c r="D28" s="783"/>
      <c r="E28" s="783"/>
      <c r="F28" s="784"/>
      <c r="G28" s="777"/>
      <c r="H28" s="778"/>
      <c r="I28" s="778"/>
      <c r="J28" s="778"/>
      <c r="K28" s="778"/>
    </row>
    <row r="29" spans="1:11" ht="12.75" customHeight="1">
      <c r="A29" s="136" t="s">
        <v>1068</v>
      </c>
      <c r="B29" s="782">
        <v>511.55008100000003</v>
      </c>
      <c r="C29" s="783">
        <v>435.11632600000002</v>
      </c>
      <c r="D29" s="783">
        <v>389.74180899999999</v>
      </c>
      <c r="E29" s="783">
        <v>409.69762099999997</v>
      </c>
      <c r="F29" s="784">
        <v>459.31139300000001</v>
      </c>
      <c r="G29" s="777">
        <v>8.2773668233789408</v>
      </c>
      <c r="H29" s="778">
        <v>-14.941597673210026</v>
      </c>
      <c r="I29" s="778">
        <v>-10.428134797222015</v>
      </c>
      <c r="J29" s="778">
        <v>5.1202646313985696</v>
      </c>
      <c r="K29" s="778">
        <v>12.109851133355747</v>
      </c>
    </row>
    <row r="30" spans="1:11" ht="12.75" customHeight="1">
      <c r="A30" s="133" t="s">
        <v>159</v>
      </c>
      <c r="B30" s="782"/>
      <c r="C30" s="783"/>
      <c r="D30" s="783"/>
      <c r="E30" s="783"/>
      <c r="F30" s="784"/>
      <c r="G30" s="777"/>
      <c r="H30" s="778"/>
      <c r="I30" s="778"/>
      <c r="J30" s="778"/>
      <c r="K30" s="778"/>
    </row>
    <row r="31" spans="1:11">
      <c r="A31" s="163" t="s">
        <v>743</v>
      </c>
      <c r="B31" s="782">
        <v>4347.7830000000004</v>
      </c>
      <c r="C31" s="783">
        <v>3514.683</v>
      </c>
      <c r="D31" s="783">
        <v>3313.5219999999999</v>
      </c>
      <c r="E31" s="783">
        <v>3171.3969999999999</v>
      </c>
      <c r="F31" s="784">
        <v>3581.518</v>
      </c>
      <c r="G31" s="777">
        <v>8.1403825744018405</v>
      </c>
      <c r="H31" s="778">
        <v>-19.16148989036482</v>
      </c>
      <c r="I31" s="778">
        <v>-5.7234464672916516</v>
      </c>
      <c r="J31" s="778">
        <v>-4.2892426849738712</v>
      </c>
      <c r="K31" s="778">
        <v>12.931871979446271</v>
      </c>
    </row>
    <row r="32" spans="1:11" ht="12.75" customHeight="1">
      <c r="A32" s="134" t="s">
        <v>693</v>
      </c>
      <c r="B32" s="782"/>
      <c r="C32" s="783"/>
      <c r="D32" s="783"/>
      <c r="E32" s="783"/>
      <c r="F32" s="784"/>
      <c r="G32" s="777"/>
      <c r="H32" s="778"/>
      <c r="I32" s="778"/>
      <c r="J32" s="778"/>
      <c r="K32" s="778"/>
    </row>
    <row r="33" spans="1:11" ht="14.25" customHeight="1">
      <c r="A33" s="136" t="s">
        <v>991</v>
      </c>
      <c r="B33" s="785">
        <v>16.266999999999999</v>
      </c>
      <c r="C33" s="780">
        <v>14.048</v>
      </c>
      <c r="D33" s="780">
        <v>16.63</v>
      </c>
      <c r="E33" s="780">
        <v>18.591000000000001</v>
      </c>
      <c r="F33" s="781">
        <v>21.689</v>
      </c>
      <c r="G33" s="777">
        <v>-7.746838314523913</v>
      </c>
      <c r="H33" s="778">
        <v>-13.641113911600172</v>
      </c>
      <c r="I33" s="778">
        <v>18.379840546697039</v>
      </c>
      <c r="J33" s="778">
        <v>11.791942273000615</v>
      </c>
      <c r="K33" s="778">
        <v>16.663977193265552</v>
      </c>
    </row>
    <row r="34" spans="1:11" ht="14.25" customHeight="1">
      <c r="A34" s="134" t="s">
        <v>924</v>
      </c>
      <c r="B34" s="785"/>
      <c r="C34" s="780"/>
      <c r="D34" s="780"/>
      <c r="E34" s="780"/>
      <c r="F34" s="781"/>
      <c r="G34" s="777"/>
      <c r="H34" s="778"/>
      <c r="I34" s="778"/>
      <c r="J34" s="778"/>
      <c r="K34" s="778"/>
    </row>
    <row r="35" spans="1:11" ht="14.25" customHeight="1">
      <c r="A35" s="136" t="s">
        <v>516</v>
      </c>
      <c r="B35" s="785">
        <v>0.52076</v>
      </c>
      <c r="C35" s="780">
        <v>0.769621</v>
      </c>
      <c r="D35" s="780">
        <v>0.93968200000000002</v>
      </c>
      <c r="E35" s="780">
        <v>1.2073389999999999</v>
      </c>
      <c r="F35" s="781">
        <v>1.13568</v>
      </c>
      <c r="G35" s="777">
        <v>24.340702502524977</v>
      </c>
      <c r="H35" s="778">
        <v>47.788040556110303</v>
      </c>
      <c r="I35" s="778">
        <v>22.096720333774684</v>
      </c>
      <c r="J35" s="778">
        <v>28.483784940011617</v>
      </c>
      <c r="K35" s="778">
        <v>-5.9352841248398249</v>
      </c>
    </row>
    <row r="36" spans="1:11" ht="14.25" customHeight="1">
      <c r="A36" s="136" t="s">
        <v>518</v>
      </c>
      <c r="B36" s="782">
        <v>3615.7747960000002</v>
      </c>
      <c r="C36" s="783">
        <v>3450.4808780000003</v>
      </c>
      <c r="D36" s="783">
        <v>3388.832226</v>
      </c>
      <c r="E36" s="783">
        <v>4170.7798929999999</v>
      </c>
      <c r="F36" s="784" t="s">
        <v>989</v>
      </c>
      <c r="G36" s="777">
        <v>8.5212921704543021</v>
      </c>
      <c r="H36" s="778">
        <v>-4.5714660709195272</v>
      </c>
      <c r="I36" s="778">
        <v>-1.7866684146278686</v>
      </c>
      <c r="J36" s="778">
        <v>23.074251389628998</v>
      </c>
      <c r="K36" s="778" t="s">
        <v>989</v>
      </c>
    </row>
    <row r="37" spans="1:11" ht="14.25" customHeight="1">
      <c r="A37" s="136" t="s">
        <v>1037</v>
      </c>
      <c r="B37" s="782">
        <v>394.60944499999999</v>
      </c>
      <c r="C37" s="783">
        <v>323.50900300000001</v>
      </c>
      <c r="D37" s="783" t="s">
        <v>989</v>
      </c>
      <c r="E37" s="783" t="s">
        <v>989</v>
      </c>
      <c r="F37" s="784" t="s">
        <v>989</v>
      </c>
      <c r="G37" s="777">
        <v>-25.366485851352607</v>
      </c>
      <c r="H37" s="778">
        <v>-18.017927067103017</v>
      </c>
      <c r="I37" s="778" t="s">
        <v>989</v>
      </c>
      <c r="J37" s="778" t="s">
        <v>989</v>
      </c>
      <c r="K37" s="778" t="s">
        <v>989</v>
      </c>
    </row>
    <row r="38" spans="1:11" ht="14.25" customHeight="1">
      <c r="A38" s="857" t="s">
        <v>1145</v>
      </c>
      <c r="B38" s="782">
        <v>347.61282500000004</v>
      </c>
      <c r="C38" s="783">
        <v>608.64236899999992</v>
      </c>
      <c r="D38" s="783">
        <v>709.727441</v>
      </c>
      <c r="E38" s="783">
        <v>1525.7270000000001</v>
      </c>
      <c r="F38" s="784" t="s">
        <v>989</v>
      </c>
      <c r="G38" s="777">
        <v>107.18850411342223</v>
      </c>
      <c r="H38" s="849">
        <v>75.092034938584277</v>
      </c>
      <c r="I38" s="849">
        <v>16.608287090838417</v>
      </c>
      <c r="J38" s="849">
        <v>114.97365211781351</v>
      </c>
      <c r="K38" s="849" t="s">
        <v>989</v>
      </c>
    </row>
    <row r="39" spans="1:11" ht="14.25" customHeight="1">
      <c r="A39" s="857" t="s">
        <v>1146</v>
      </c>
      <c r="B39" s="782">
        <v>770.32522900000004</v>
      </c>
      <c r="C39" s="783">
        <v>597.58633499999996</v>
      </c>
      <c r="D39" s="783">
        <v>403.97162199999997</v>
      </c>
      <c r="E39" s="783">
        <v>103.56753</v>
      </c>
      <c r="F39" s="784" t="s">
        <v>989</v>
      </c>
      <c r="G39" s="777">
        <v>-14.710199571718391</v>
      </c>
      <c r="H39" s="849">
        <v>-22.424151189263469</v>
      </c>
      <c r="I39" s="849">
        <v>-32.399454549107119</v>
      </c>
      <c r="J39" s="849">
        <v>-74.362671940357231</v>
      </c>
      <c r="K39" s="849" t="s">
        <v>989</v>
      </c>
    </row>
    <row r="40" spans="1:11" ht="12.75" customHeight="1">
      <c r="A40" s="134" t="s">
        <v>119</v>
      </c>
      <c r="B40" s="782"/>
      <c r="C40" s="783"/>
      <c r="D40" s="783"/>
      <c r="E40" s="783"/>
      <c r="F40" s="784"/>
      <c r="G40" s="777"/>
      <c r="H40" s="778"/>
      <c r="I40" s="778"/>
      <c r="J40" s="778"/>
      <c r="K40" s="778"/>
    </row>
    <row r="41" spans="1:11" ht="12.75" customHeight="1">
      <c r="A41" s="136" t="s">
        <v>637</v>
      </c>
      <c r="B41" s="782">
        <v>251.31950000000001</v>
      </c>
      <c r="C41" s="783">
        <v>211.08199999999999</v>
      </c>
      <c r="D41" s="783">
        <v>199.191</v>
      </c>
      <c r="E41" s="783">
        <v>230.43383</v>
      </c>
      <c r="F41" s="784">
        <v>253.36110000000002</v>
      </c>
      <c r="G41" s="777">
        <v>13.261418889168809</v>
      </c>
      <c r="H41" s="778">
        <v>-16.010496598950738</v>
      </c>
      <c r="I41" s="778">
        <v>-5.6333557574781281</v>
      </c>
      <c r="J41" s="778">
        <v>15.684860259750693</v>
      </c>
      <c r="K41" s="778">
        <v>9.9496111313169564</v>
      </c>
    </row>
    <row r="42" spans="1:11" ht="12.75" customHeight="1">
      <c r="A42" s="136" t="s">
        <v>1068</v>
      </c>
      <c r="B42" s="785">
        <v>1.4322180000000002</v>
      </c>
      <c r="C42" s="780">
        <v>1.5355340000000002</v>
      </c>
      <c r="D42" s="780">
        <v>1.835774</v>
      </c>
      <c r="E42" s="780">
        <v>2.0877680000000001</v>
      </c>
      <c r="F42" s="781">
        <v>2.1004679999999998</v>
      </c>
      <c r="G42" s="777">
        <v>22.445284180288638</v>
      </c>
      <c r="H42" s="778">
        <v>7.2137062933156813</v>
      </c>
      <c r="I42" s="778">
        <v>19.552807036509762</v>
      </c>
      <c r="J42" s="778">
        <v>13.726853087580508</v>
      </c>
      <c r="K42" s="778">
        <v>0.60830513735241709</v>
      </c>
    </row>
    <row r="43" spans="1:11" ht="12.75" customHeight="1">
      <c r="A43" s="133" t="s">
        <v>4</v>
      </c>
      <c r="B43" s="782"/>
      <c r="C43" s="783"/>
      <c r="D43" s="783"/>
      <c r="E43" s="783"/>
      <c r="F43" s="784"/>
      <c r="G43" s="777"/>
      <c r="H43" s="778"/>
      <c r="I43" s="778"/>
      <c r="J43" s="778"/>
      <c r="K43" s="778"/>
    </row>
    <row r="44" spans="1:11" ht="12.75" customHeight="1">
      <c r="A44" s="136" t="s">
        <v>114</v>
      </c>
      <c r="B44" s="785" t="s">
        <v>989</v>
      </c>
      <c r="C44" s="780" t="s">
        <v>989</v>
      </c>
      <c r="D44" s="780" t="s">
        <v>989</v>
      </c>
      <c r="E44" s="780" t="s">
        <v>989</v>
      </c>
      <c r="F44" s="781" t="s">
        <v>989</v>
      </c>
      <c r="G44" s="777" t="s">
        <v>989</v>
      </c>
      <c r="H44" s="778" t="s">
        <v>989</v>
      </c>
      <c r="I44" s="778" t="s">
        <v>989</v>
      </c>
      <c r="J44" s="778" t="s">
        <v>989</v>
      </c>
      <c r="K44" s="778" t="s">
        <v>989</v>
      </c>
    </row>
    <row r="45" spans="1:11" ht="12.75" customHeight="1">
      <c r="A45" s="137" t="s">
        <v>115</v>
      </c>
      <c r="B45" s="785" t="s">
        <v>989</v>
      </c>
      <c r="C45" s="780" t="s">
        <v>989</v>
      </c>
      <c r="D45" s="780" t="s">
        <v>989</v>
      </c>
      <c r="E45" s="780" t="s">
        <v>989</v>
      </c>
      <c r="F45" s="781" t="s">
        <v>989</v>
      </c>
      <c r="G45" s="777" t="s">
        <v>989</v>
      </c>
      <c r="H45" s="778" t="s">
        <v>989</v>
      </c>
      <c r="I45" s="778" t="s">
        <v>989</v>
      </c>
      <c r="J45" s="778" t="s">
        <v>989</v>
      </c>
      <c r="K45" s="778" t="s">
        <v>989</v>
      </c>
    </row>
    <row r="46" spans="1:11" ht="12.75" customHeight="1">
      <c r="A46" s="137" t="s">
        <v>611</v>
      </c>
      <c r="B46" s="785" t="s">
        <v>989</v>
      </c>
      <c r="C46" s="780" t="s">
        <v>989</v>
      </c>
      <c r="D46" s="780" t="s">
        <v>381</v>
      </c>
      <c r="E46" s="780" t="s">
        <v>381</v>
      </c>
      <c r="F46" s="781" t="s">
        <v>381</v>
      </c>
      <c r="G46" s="849" t="s">
        <v>989</v>
      </c>
      <c r="H46" s="778" t="s">
        <v>989</v>
      </c>
      <c r="I46" s="778" t="s">
        <v>989</v>
      </c>
      <c r="J46" s="778" t="s">
        <v>989</v>
      </c>
      <c r="K46" s="778" t="s">
        <v>989</v>
      </c>
    </row>
    <row r="47" spans="1:11" ht="12.75" customHeight="1">
      <c r="A47" s="137" t="s">
        <v>713</v>
      </c>
      <c r="B47" s="785" t="s">
        <v>989</v>
      </c>
      <c r="C47" s="780" t="s">
        <v>989</v>
      </c>
      <c r="D47" s="780" t="s">
        <v>989</v>
      </c>
      <c r="E47" s="780" t="s">
        <v>989</v>
      </c>
      <c r="F47" s="781" t="s">
        <v>989</v>
      </c>
      <c r="G47" s="777" t="s">
        <v>989</v>
      </c>
      <c r="H47" s="778" t="s">
        <v>989</v>
      </c>
      <c r="I47" s="778" t="s">
        <v>989</v>
      </c>
      <c r="J47" s="778" t="s">
        <v>989</v>
      </c>
      <c r="K47" s="778" t="s">
        <v>989</v>
      </c>
    </row>
    <row r="48" spans="1:11" ht="12.75" customHeight="1">
      <c r="A48" s="137" t="s">
        <v>530</v>
      </c>
      <c r="B48" s="785" t="s">
        <v>989</v>
      </c>
      <c r="C48" s="780" t="s">
        <v>989</v>
      </c>
      <c r="D48" s="780" t="s">
        <v>989</v>
      </c>
      <c r="E48" s="780" t="s">
        <v>381</v>
      </c>
      <c r="F48" s="781" t="s">
        <v>381</v>
      </c>
      <c r="G48" s="777" t="s">
        <v>989</v>
      </c>
      <c r="H48" s="778" t="s">
        <v>989</v>
      </c>
      <c r="I48" s="778" t="s">
        <v>989</v>
      </c>
      <c r="J48" s="778" t="s">
        <v>989</v>
      </c>
      <c r="K48" s="778" t="s">
        <v>989</v>
      </c>
    </row>
    <row r="49" spans="1:11" ht="12.75" customHeight="1">
      <c r="A49" s="133" t="s">
        <v>871</v>
      </c>
      <c r="B49" s="785"/>
      <c r="C49" s="780"/>
      <c r="D49" s="780"/>
      <c r="E49" s="780"/>
      <c r="F49" s="781"/>
      <c r="G49" s="777"/>
      <c r="H49" s="778"/>
      <c r="I49" s="778"/>
      <c r="J49" s="778"/>
      <c r="K49" s="778"/>
    </row>
    <row r="50" spans="1:11" ht="12.75" customHeight="1">
      <c r="A50" s="136" t="s">
        <v>714</v>
      </c>
      <c r="B50" s="785" t="s">
        <v>989</v>
      </c>
      <c r="C50" s="780" t="s">
        <v>989</v>
      </c>
      <c r="D50" s="780" t="s">
        <v>989</v>
      </c>
      <c r="E50" s="780" t="s">
        <v>989</v>
      </c>
      <c r="F50" s="781" t="s">
        <v>989</v>
      </c>
      <c r="G50" s="777" t="s">
        <v>989</v>
      </c>
      <c r="H50" s="778" t="s">
        <v>989</v>
      </c>
      <c r="I50" s="778" t="s">
        <v>989</v>
      </c>
      <c r="J50" s="778" t="s">
        <v>989</v>
      </c>
      <c r="K50" s="778" t="s">
        <v>989</v>
      </c>
    </row>
    <row r="51" spans="1:11" ht="24.75" customHeight="1">
      <c r="A51" s="857" t="s">
        <v>1165</v>
      </c>
      <c r="B51" s="785" t="s">
        <v>989</v>
      </c>
      <c r="C51" s="780">
        <v>26.945610000000002</v>
      </c>
      <c r="D51" s="780">
        <v>24.924470000000003</v>
      </c>
      <c r="E51" s="780">
        <v>26.16076</v>
      </c>
      <c r="F51" s="781">
        <v>28.859680000000001</v>
      </c>
      <c r="G51" s="777" t="s">
        <v>989</v>
      </c>
      <c r="H51" s="849" t="s">
        <v>989</v>
      </c>
      <c r="I51" s="849">
        <v>-7.500813676142414</v>
      </c>
      <c r="J51" s="849">
        <v>4.9601455918621298</v>
      </c>
      <c r="K51" s="849">
        <v>10.316672757213482</v>
      </c>
    </row>
    <row r="52" spans="1:11" ht="12.75" customHeight="1">
      <c r="A52" s="133" t="s">
        <v>872</v>
      </c>
      <c r="B52" s="785"/>
      <c r="C52" s="780"/>
      <c r="D52" s="780"/>
      <c r="E52" s="780"/>
      <c r="F52" s="781"/>
      <c r="G52" s="777"/>
      <c r="H52" s="778"/>
      <c r="I52" s="778"/>
      <c r="J52" s="778"/>
      <c r="K52" s="778"/>
    </row>
    <row r="53" spans="1:11" ht="12.75" customHeight="1">
      <c r="A53" s="136" t="s">
        <v>235</v>
      </c>
      <c r="B53" s="785">
        <v>12.291639999999999</v>
      </c>
      <c r="C53" s="780">
        <v>20.867180000000001</v>
      </c>
      <c r="D53" s="780">
        <v>35.755830000000003</v>
      </c>
      <c r="E53" s="780">
        <v>40.005660000000006</v>
      </c>
      <c r="F53" s="781">
        <v>50.370910000000002</v>
      </c>
      <c r="G53" s="777">
        <v>31.733804610925347</v>
      </c>
      <c r="H53" s="778">
        <v>69.767256444217395</v>
      </c>
      <c r="I53" s="778">
        <v>71.349602581661742</v>
      </c>
      <c r="J53" s="778">
        <v>11.885698080564765</v>
      </c>
      <c r="K53" s="778">
        <v>25.909458811578162</v>
      </c>
    </row>
    <row r="54" spans="1:11" ht="12.75" customHeight="1">
      <c r="A54" s="137" t="s">
        <v>236</v>
      </c>
      <c r="B54" s="785">
        <v>46.759030000000003</v>
      </c>
      <c r="C54" s="780">
        <v>42.630660000000006</v>
      </c>
      <c r="D54" s="780">
        <v>27.358229999999999</v>
      </c>
      <c r="E54" s="780">
        <v>29.913970000000003</v>
      </c>
      <c r="F54" s="781">
        <v>17.049099999999999</v>
      </c>
      <c r="G54" s="777">
        <v>9.7743709558597374</v>
      </c>
      <c r="H54" s="778">
        <v>-8.8290325954152564</v>
      </c>
      <c r="I54" s="778">
        <v>-35.82499074609683</v>
      </c>
      <c r="J54" s="778">
        <v>9.341759317031844</v>
      </c>
      <c r="K54" s="778">
        <v>-43.006227525132914</v>
      </c>
    </row>
    <row r="55" spans="1:11" ht="12.75" customHeight="1">
      <c r="A55" s="134" t="s">
        <v>5</v>
      </c>
      <c r="B55" s="782"/>
      <c r="C55" s="783"/>
      <c r="D55" s="783"/>
      <c r="E55" s="783"/>
      <c r="F55" s="784"/>
      <c r="G55" s="777"/>
      <c r="H55" s="778"/>
      <c r="I55" s="778"/>
      <c r="J55" s="778"/>
      <c r="K55" s="778"/>
    </row>
    <row r="56" spans="1:11" ht="12.75" customHeight="1">
      <c r="A56" s="136" t="s">
        <v>1068</v>
      </c>
      <c r="B56" s="782">
        <v>329.55273399999999</v>
      </c>
      <c r="C56" s="783">
        <v>243.27528599999999</v>
      </c>
      <c r="D56" s="783">
        <v>223.30578500000001</v>
      </c>
      <c r="E56" s="783">
        <v>227.400498</v>
      </c>
      <c r="F56" s="784">
        <v>242.42601000000002</v>
      </c>
      <c r="G56" s="777">
        <v>-2.7239144230927792</v>
      </c>
      <c r="H56" s="778">
        <v>-26.180164537794425</v>
      </c>
      <c r="I56" s="778">
        <v>-8.2086024143035985</v>
      </c>
      <c r="J56" s="778">
        <v>1.8336797678573333</v>
      </c>
      <c r="K56" s="778">
        <v>6.607510595689206</v>
      </c>
    </row>
    <row r="57" spans="1:11" ht="12.75" customHeight="1">
      <c r="A57" s="845" t="s">
        <v>1281</v>
      </c>
      <c r="B57" s="782">
        <v>1164.373</v>
      </c>
      <c r="C57" s="783">
        <v>816.41800000000001</v>
      </c>
      <c r="D57" s="783">
        <v>673.35</v>
      </c>
      <c r="E57" s="783">
        <v>1274.114</v>
      </c>
      <c r="F57" s="784">
        <v>1758.8220000000001</v>
      </c>
      <c r="G57" s="777">
        <v>36.822642298730102</v>
      </c>
      <c r="H57" s="849">
        <v>-29.883465178254738</v>
      </c>
      <c r="I57" s="849">
        <v>-17.523866450764189</v>
      </c>
      <c r="J57" s="849">
        <v>89.220167817628266</v>
      </c>
      <c r="K57" s="849">
        <v>38.042749706855119</v>
      </c>
    </row>
    <row r="58" spans="1:11" ht="12.75" customHeight="1">
      <c r="A58" s="135" t="s">
        <v>873</v>
      </c>
      <c r="B58" s="785"/>
      <c r="C58" s="780"/>
      <c r="D58" s="780"/>
      <c r="E58" s="780"/>
      <c r="F58" s="781"/>
      <c r="G58" s="777"/>
      <c r="H58" s="778"/>
      <c r="I58" s="778"/>
      <c r="J58" s="778"/>
      <c r="K58" s="778"/>
    </row>
    <row r="59" spans="1:11" ht="12.75" customHeight="1">
      <c r="A59" s="166" t="s">
        <v>521</v>
      </c>
      <c r="B59" s="785">
        <v>117.32178999999999</v>
      </c>
      <c r="C59" s="780" t="s">
        <v>381</v>
      </c>
      <c r="D59" s="780" t="s">
        <v>381</v>
      </c>
      <c r="E59" s="780" t="s">
        <v>381</v>
      </c>
      <c r="F59" s="781" t="s">
        <v>381</v>
      </c>
      <c r="G59" s="777">
        <v>-17.708005974201015</v>
      </c>
      <c r="H59" s="778" t="s">
        <v>381</v>
      </c>
      <c r="I59" s="778" t="s">
        <v>381</v>
      </c>
      <c r="J59" s="778" t="s">
        <v>381</v>
      </c>
      <c r="K59" s="849" t="s">
        <v>381</v>
      </c>
    </row>
    <row r="60" spans="1:11" ht="12.75" customHeight="1">
      <c r="A60" s="166" t="s">
        <v>524</v>
      </c>
      <c r="B60" s="785">
        <v>1094.767255</v>
      </c>
      <c r="C60" s="780">
        <v>990.54795700000011</v>
      </c>
      <c r="D60" s="780" t="s">
        <v>381</v>
      </c>
      <c r="E60" s="780" t="s">
        <v>381</v>
      </c>
      <c r="F60" s="781" t="s">
        <v>381</v>
      </c>
      <c r="G60" s="777">
        <v>75.366654137325838</v>
      </c>
      <c r="H60" s="778">
        <v>-9.5197675600920206</v>
      </c>
      <c r="I60" s="778" t="s">
        <v>381</v>
      </c>
      <c r="J60" s="778" t="s">
        <v>381</v>
      </c>
      <c r="K60" s="778" t="s">
        <v>381</v>
      </c>
    </row>
    <row r="61" spans="1:11" ht="12.75" customHeight="1">
      <c r="A61" s="843" t="s">
        <v>1076</v>
      </c>
      <c r="B61" s="785">
        <v>23.693960999999998</v>
      </c>
      <c r="C61" s="780">
        <v>174.15350899999999</v>
      </c>
      <c r="D61" s="780">
        <v>232.70059700000002</v>
      </c>
      <c r="E61" s="780">
        <v>289.3553</v>
      </c>
      <c r="F61" s="781">
        <v>431.18990000000002</v>
      </c>
      <c r="G61" s="777" t="s">
        <v>989</v>
      </c>
      <c r="H61" s="849">
        <v>635.01222104653584</v>
      </c>
      <c r="I61" s="849">
        <v>33.618092644920551</v>
      </c>
      <c r="J61" s="849">
        <v>24.346608358722847</v>
      </c>
      <c r="K61" s="849">
        <v>49.017453628808596</v>
      </c>
    </row>
    <row r="62" spans="1:11" ht="12.75" customHeight="1">
      <c r="A62" s="843" t="s">
        <v>444</v>
      </c>
      <c r="B62" s="785" t="s">
        <v>381</v>
      </c>
      <c r="C62" s="780" t="s">
        <v>989</v>
      </c>
      <c r="D62" s="780">
        <v>8.7058999999999997E-2</v>
      </c>
      <c r="E62" s="780">
        <v>0.123613</v>
      </c>
      <c r="F62" s="781">
        <v>0.108207</v>
      </c>
      <c r="G62" s="777" t="s">
        <v>381</v>
      </c>
      <c r="H62" s="849" t="s">
        <v>381</v>
      </c>
      <c r="I62" s="849" t="s">
        <v>989</v>
      </c>
      <c r="J62" s="849">
        <v>41.98761759266705</v>
      </c>
      <c r="K62" s="849">
        <v>-12.463090451651524</v>
      </c>
    </row>
    <row r="63" spans="1:11" ht="12.75" customHeight="1">
      <c r="A63" s="135" t="s">
        <v>874</v>
      </c>
      <c r="B63" s="785"/>
      <c r="C63" s="780"/>
      <c r="D63" s="780"/>
      <c r="E63" s="780"/>
      <c r="F63" s="781"/>
      <c r="G63" s="777"/>
      <c r="H63" s="778"/>
      <c r="I63" s="778"/>
      <c r="J63" s="778"/>
      <c r="K63" s="778"/>
    </row>
    <row r="64" spans="1:11" ht="12.75" customHeight="1">
      <c r="A64" s="137" t="s">
        <v>941</v>
      </c>
      <c r="B64" s="785">
        <v>25.549247000000001</v>
      </c>
      <c r="C64" s="780">
        <v>42.106732000000001</v>
      </c>
      <c r="D64" s="780">
        <v>28.968553</v>
      </c>
      <c r="E64" s="780">
        <v>35.76229</v>
      </c>
      <c r="F64" s="781" t="s">
        <v>989</v>
      </c>
      <c r="G64" s="777">
        <v>30.650076669054073</v>
      </c>
      <c r="H64" s="778">
        <v>64.806156518037483</v>
      </c>
      <c r="I64" s="778">
        <v>-31.202086640207554</v>
      </c>
      <c r="J64" s="778">
        <v>23.452110293531049</v>
      </c>
      <c r="K64" s="778" t="s">
        <v>989</v>
      </c>
    </row>
    <row r="65" spans="1:11" ht="12.75" customHeight="1">
      <c r="A65" s="103" t="s">
        <v>6</v>
      </c>
      <c r="B65" s="777"/>
      <c r="C65" s="778"/>
      <c r="D65" s="778"/>
      <c r="E65" s="778"/>
      <c r="F65" s="792"/>
      <c r="G65" s="777"/>
      <c r="H65" s="778"/>
      <c r="I65" s="778"/>
      <c r="J65" s="778"/>
      <c r="K65" s="778"/>
    </row>
    <row r="66" spans="1:11" ht="12.75" customHeight="1">
      <c r="A66" s="137" t="s">
        <v>944</v>
      </c>
      <c r="B66" s="802">
        <v>357.96176600000001</v>
      </c>
      <c r="C66" s="779">
        <v>467.60473000000002</v>
      </c>
      <c r="D66" s="779">
        <v>898.72987899999998</v>
      </c>
      <c r="E66" s="779">
        <v>502.3880173</v>
      </c>
      <c r="F66" s="825">
        <v>397.52320000000003</v>
      </c>
      <c r="G66" s="798">
        <v>-15.537546090191171</v>
      </c>
      <c r="H66" s="803">
        <v>30.629797485131405</v>
      </c>
      <c r="I66" s="803">
        <v>92.198628743554394</v>
      </c>
      <c r="J66" s="803">
        <v>-44.100220874040843</v>
      </c>
      <c r="K66" s="803">
        <v>-20.873271990756919</v>
      </c>
    </row>
    <row r="67" spans="1:11" ht="12.75" customHeight="1">
      <c r="A67" s="103" t="s">
        <v>875</v>
      </c>
      <c r="B67" s="782"/>
      <c r="C67" s="783"/>
      <c r="D67" s="783" t="s">
        <v>381</v>
      </c>
      <c r="E67" s="783"/>
      <c r="F67" s="784"/>
      <c r="G67" s="777"/>
      <c r="H67" s="778"/>
      <c r="I67" s="778" t="s">
        <v>381</v>
      </c>
      <c r="J67" s="778"/>
      <c r="K67" s="778"/>
    </row>
    <row r="68" spans="1:11" ht="12" customHeight="1">
      <c r="A68" s="135" t="s">
        <v>7</v>
      </c>
      <c r="B68" s="793"/>
      <c r="C68" s="630"/>
      <c r="D68" s="630"/>
      <c r="E68" s="630"/>
      <c r="F68" s="794"/>
      <c r="G68" s="777"/>
      <c r="H68" s="778"/>
      <c r="I68" s="778"/>
      <c r="J68" s="778"/>
      <c r="K68" s="778"/>
    </row>
    <row r="69" spans="1:11" ht="12.75" hidden="1" customHeight="1">
      <c r="A69" s="888" t="s">
        <v>507</v>
      </c>
      <c r="B69" s="777">
        <v>0</v>
      </c>
      <c r="C69" s="778">
        <v>0</v>
      </c>
      <c r="D69" s="778">
        <v>0</v>
      </c>
      <c r="E69" s="778">
        <v>0</v>
      </c>
      <c r="F69" s="792">
        <v>0</v>
      </c>
      <c r="G69" s="777" t="s">
        <v>989</v>
      </c>
      <c r="H69" s="778" t="s">
        <v>989</v>
      </c>
      <c r="I69" s="778" t="s">
        <v>989</v>
      </c>
      <c r="J69" s="778" t="s">
        <v>989</v>
      </c>
      <c r="K69" s="778" t="s">
        <v>989</v>
      </c>
    </row>
    <row r="70" spans="1:11" ht="12.75" customHeight="1">
      <c r="A70" s="168" t="s">
        <v>689</v>
      </c>
      <c r="B70" s="777">
        <v>116.56</v>
      </c>
      <c r="C70" s="778">
        <v>104.914</v>
      </c>
      <c r="D70" s="778">
        <v>98.38</v>
      </c>
      <c r="E70" s="778">
        <v>92.328000000000003</v>
      </c>
      <c r="F70" s="792">
        <v>107.76590399999999</v>
      </c>
      <c r="G70" s="777">
        <v>7.3148276020807259</v>
      </c>
      <c r="H70" s="778">
        <v>-9.9914207275223106</v>
      </c>
      <c r="I70" s="778">
        <v>-6.2279581371409023</v>
      </c>
      <c r="J70" s="778">
        <v>-6.1516568408212891</v>
      </c>
      <c r="K70" s="778">
        <v>16.720717442162709</v>
      </c>
    </row>
    <row r="71" spans="1:11" ht="12.75" customHeight="1">
      <c r="A71" s="135" t="s">
        <v>8</v>
      </c>
      <c r="B71" s="793"/>
      <c r="C71" s="630"/>
      <c r="D71" s="630"/>
      <c r="E71" s="630"/>
      <c r="F71" s="794"/>
      <c r="G71" s="777"/>
      <c r="H71" s="778"/>
      <c r="I71" s="778"/>
      <c r="J71" s="778"/>
      <c r="K71" s="778"/>
    </row>
    <row r="72" spans="1:11" ht="12.75" customHeight="1">
      <c r="A72" s="137" t="s">
        <v>418</v>
      </c>
      <c r="B72" s="785">
        <v>101.60000000000001</v>
      </c>
      <c r="C72" s="780">
        <v>183.04599999999999</v>
      </c>
      <c r="D72" s="780">
        <v>241.643</v>
      </c>
      <c r="E72" s="780">
        <v>315.36200000000002</v>
      </c>
      <c r="F72" s="781">
        <v>399.49299999999999</v>
      </c>
      <c r="G72" s="777">
        <v>23.054563071519425</v>
      </c>
      <c r="H72" s="778">
        <v>80.163385826771616</v>
      </c>
      <c r="I72" s="778">
        <v>32.012171803808883</v>
      </c>
      <c r="J72" s="778">
        <v>30.507401414483354</v>
      </c>
      <c r="K72" s="778">
        <v>26.677595905657611</v>
      </c>
    </row>
    <row r="73" spans="1:11" ht="12.75" customHeight="1">
      <c r="A73" s="135" t="s">
        <v>876</v>
      </c>
      <c r="B73" s="785"/>
      <c r="C73" s="780"/>
      <c r="D73" s="780"/>
      <c r="E73" s="780"/>
      <c r="F73" s="781"/>
      <c r="G73" s="777"/>
      <c r="H73" s="778"/>
      <c r="I73" s="778"/>
      <c r="J73" s="778"/>
      <c r="K73" s="778"/>
    </row>
    <row r="74" spans="1:11" ht="12.75" customHeight="1">
      <c r="A74" s="138" t="s">
        <v>644</v>
      </c>
      <c r="B74" s="799">
        <v>177.949421</v>
      </c>
      <c r="C74" s="800">
        <v>156.08026500000003</v>
      </c>
      <c r="D74" s="800">
        <v>132.67356700000002</v>
      </c>
      <c r="E74" s="800">
        <v>143.615532</v>
      </c>
      <c r="F74" s="801" t="s">
        <v>989</v>
      </c>
      <c r="G74" s="804">
        <v>21.436156911393311</v>
      </c>
      <c r="H74" s="805">
        <v>-12.289534788652091</v>
      </c>
      <c r="I74" s="805">
        <v>-14.99657756219213</v>
      </c>
      <c r="J74" s="805">
        <v>8.2472833492145128</v>
      </c>
      <c r="K74" s="805" t="s">
        <v>989</v>
      </c>
    </row>
    <row r="75" spans="1:11" ht="13.5" hidden="1" customHeight="1">
      <c r="A75" s="973" t="s">
        <v>588</v>
      </c>
      <c r="B75" s="973"/>
      <c r="C75" s="973"/>
      <c r="D75" s="973"/>
      <c r="E75" s="973"/>
      <c r="F75" s="973"/>
      <c r="G75" s="973"/>
      <c r="H75" s="973"/>
      <c r="I75" s="973"/>
      <c r="J75" s="973"/>
      <c r="K75" s="973"/>
    </row>
    <row r="76" spans="1:11" ht="12.75" hidden="1" customHeight="1"/>
    <row r="77" spans="1:11" ht="12.75" hidden="1" customHeight="1"/>
    <row r="78" spans="1:11" ht="12.75" hidden="1" customHeight="1"/>
    <row r="82" spans="1:11" ht="12.75" customHeight="1">
      <c r="A82" s="940" t="s">
        <v>1114</v>
      </c>
      <c r="B82" s="940"/>
      <c r="C82" s="940"/>
      <c r="D82" s="940"/>
      <c r="E82" s="940"/>
      <c r="F82" s="940"/>
      <c r="G82" s="940"/>
      <c r="H82" s="940"/>
      <c r="I82" s="940"/>
      <c r="J82" s="940"/>
      <c r="K82" s="940"/>
    </row>
    <row r="84" spans="1:11" ht="26.25" customHeight="1">
      <c r="A84" s="987" t="s">
        <v>502</v>
      </c>
      <c r="B84" s="984" t="s">
        <v>263</v>
      </c>
      <c r="C84" s="985"/>
      <c r="D84" s="985"/>
      <c r="E84" s="985"/>
      <c r="F84" s="986"/>
      <c r="G84" s="984" t="s">
        <v>229</v>
      </c>
      <c r="H84" s="985"/>
      <c r="I84" s="985"/>
      <c r="J84" s="985"/>
      <c r="K84" s="985"/>
    </row>
    <row r="85" spans="1:11" ht="15" customHeight="1">
      <c r="A85" s="988"/>
      <c r="B85" s="264">
        <v>40544</v>
      </c>
      <c r="C85" s="264">
        <v>40909</v>
      </c>
      <c r="D85" s="264">
        <v>41275</v>
      </c>
      <c r="E85" s="264">
        <v>41640</v>
      </c>
      <c r="F85" s="265">
        <v>42005</v>
      </c>
      <c r="G85" s="264">
        <v>40544</v>
      </c>
      <c r="H85" s="264">
        <v>40909</v>
      </c>
      <c r="I85" s="264">
        <v>41275</v>
      </c>
      <c r="J85" s="264">
        <v>41640</v>
      </c>
      <c r="K85" s="264">
        <v>42005</v>
      </c>
    </row>
    <row r="86" spans="1:11" ht="12.75" customHeight="1">
      <c r="A86" s="135" t="s">
        <v>9</v>
      </c>
      <c r="B86" s="793"/>
      <c r="C86" s="630"/>
      <c r="D86" s="630"/>
      <c r="E86" s="630"/>
      <c r="F86" s="794"/>
      <c r="G86" s="777"/>
      <c r="H86" s="778"/>
      <c r="I86" s="778"/>
      <c r="J86" s="778"/>
      <c r="K86" s="778"/>
    </row>
    <row r="87" spans="1:11" ht="12.75" customHeight="1">
      <c r="A87" s="137" t="s">
        <v>733</v>
      </c>
      <c r="B87" s="782">
        <v>322.06299999999999</v>
      </c>
      <c r="C87" s="783">
        <v>333.04200000000003</v>
      </c>
      <c r="D87" s="783">
        <v>336.18299999999999</v>
      </c>
      <c r="E87" s="783" t="s">
        <v>989</v>
      </c>
      <c r="F87" s="784" t="s">
        <v>989</v>
      </c>
      <c r="G87" s="777">
        <v>15.325228725404187</v>
      </c>
      <c r="H87" s="778">
        <v>3.408960358687608</v>
      </c>
      <c r="I87" s="778">
        <v>0.9431242906299957</v>
      </c>
      <c r="J87" s="778" t="s">
        <v>989</v>
      </c>
      <c r="K87" s="778" t="s">
        <v>989</v>
      </c>
    </row>
    <row r="88" spans="1:11" ht="12.75" customHeight="1">
      <c r="A88" s="136" t="s">
        <v>1068</v>
      </c>
      <c r="B88" s="785">
        <v>0.97610200000000003</v>
      </c>
      <c r="C88" s="780">
        <v>1.164787</v>
      </c>
      <c r="D88" s="780">
        <v>1.1142940000000001</v>
      </c>
      <c r="E88" s="780">
        <v>1.0627639999999998</v>
      </c>
      <c r="F88" s="781">
        <v>1.0318820000000002</v>
      </c>
      <c r="G88" s="777">
        <v>33.24715036516281</v>
      </c>
      <c r="H88" s="849">
        <v>19.330459316751728</v>
      </c>
      <c r="I88" s="849">
        <v>-4.3349556614213469</v>
      </c>
      <c r="J88" s="849">
        <v>-4.6244527925305476</v>
      </c>
      <c r="K88" s="849">
        <v>-2.9058191658730976</v>
      </c>
    </row>
    <row r="89" spans="1:11" ht="12.75" customHeight="1">
      <c r="A89" s="845" t="s">
        <v>1198</v>
      </c>
      <c r="B89" s="785" t="s">
        <v>989</v>
      </c>
      <c r="C89" s="780" t="s">
        <v>989</v>
      </c>
      <c r="D89" s="780">
        <v>1328.2270000000001</v>
      </c>
      <c r="E89" s="783">
        <v>1325.2260000000001</v>
      </c>
      <c r="F89" s="784">
        <v>1136.877</v>
      </c>
      <c r="G89" s="777" t="s">
        <v>989</v>
      </c>
      <c r="H89" s="849" t="s">
        <v>989</v>
      </c>
      <c r="I89" s="849" t="s">
        <v>989</v>
      </c>
      <c r="J89" s="849">
        <v>-0.22594029484417888</v>
      </c>
      <c r="K89" s="849">
        <v>-14.212594681963679</v>
      </c>
    </row>
    <row r="90" spans="1:11" ht="12.75" customHeight="1">
      <c r="A90" s="857" t="s">
        <v>1269</v>
      </c>
      <c r="B90" s="785" t="s">
        <v>989</v>
      </c>
      <c r="C90" s="780" t="s">
        <v>989</v>
      </c>
      <c r="D90" s="780" t="s">
        <v>989</v>
      </c>
      <c r="E90" s="780">
        <v>99.213999999999999</v>
      </c>
      <c r="F90" s="781">
        <v>0.34200000000000003</v>
      </c>
      <c r="G90" s="777" t="s">
        <v>989</v>
      </c>
      <c r="H90" s="849" t="s">
        <v>989</v>
      </c>
      <c r="I90" s="849" t="s">
        <v>989</v>
      </c>
      <c r="J90" s="849" t="s">
        <v>989</v>
      </c>
      <c r="K90" s="849">
        <v>-99.655290583990165</v>
      </c>
    </row>
    <row r="91" spans="1:11" ht="12.75" customHeight="1">
      <c r="A91" s="857" t="s">
        <v>1270</v>
      </c>
      <c r="B91" s="785" t="s">
        <v>989</v>
      </c>
      <c r="C91" s="780" t="s">
        <v>989</v>
      </c>
      <c r="D91" s="780" t="s">
        <v>989</v>
      </c>
      <c r="E91" s="780">
        <v>0.30099999999999999</v>
      </c>
      <c r="F91" s="781">
        <v>0.754</v>
      </c>
      <c r="G91" s="777" t="s">
        <v>989</v>
      </c>
      <c r="H91" s="849" t="s">
        <v>989</v>
      </c>
      <c r="I91" s="849" t="s">
        <v>989</v>
      </c>
      <c r="J91" s="849" t="s">
        <v>989</v>
      </c>
      <c r="K91" s="849">
        <v>150.49833887043192</v>
      </c>
    </row>
    <row r="92" spans="1:11" ht="12.75" customHeight="1">
      <c r="A92" s="135" t="s">
        <v>176</v>
      </c>
      <c r="B92" s="793"/>
      <c r="C92" s="630"/>
      <c r="D92" s="630"/>
      <c r="E92" s="630"/>
      <c r="F92" s="794"/>
      <c r="G92" s="777"/>
      <c r="H92" s="778"/>
      <c r="I92" s="778"/>
      <c r="J92" s="778"/>
      <c r="K92" s="778"/>
    </row>
    <row r="93" spans="1:11" ht="12.75" customHeight="1">
      <c r="A93" s="168" t="s">
        <v>185</v>
      </c>
      <c r="B93" s="793">
        <v>20833</v>
      </c>
      <c r="C93" s="630">
        <v>17263</v>
      </c>
      <c r="D93" s="630">
        <v>17723</v>
      </c>
      <c r="E93" s="630">
        <v>20240</v>
      </c>
      <c r="F93" s="794">
        <v>22395</v>
      </c>
      <c r="G93" s="777">
        <v>2.262909876300796</v>
      </c>
      <c r="H93" s="778">
        <v>-17.136274180386891</v>
      </c>
      <c r="I93" s="778">
        <v>2.664658518218161</v>
      </c>
      <c r="J93" s="778">
        <v>14.201884556790617</v>
      </c>
      <c r="K93" s="778">
        <v>10.647233201581031</v>
      </c>
    </row>
    <row r="94" spans="1:11" ht="12.75" customHeight="1">
      <c r="A94" s="168" t="s">
        <v>716</v>
      </c>
      <c r="B94" s="785">
        <v>40.5</v>
      </c>
      <c r="C94" s="780">
        <v>34.9</v>
      </c>
      <c r="D94" s="780">
        <v>36.4</v>
      </c>
      <c r="E94" s="780">
        <v>37</v>
      </c>
      <c r="F94" s="781">
        <v>40.1</v>
      </c>
      <c r="G94" s="777">
        <v>19.117647058823522</v>
      </c>
      <c r="H94" s="778">
        <v>-13.827160493827165</v>
      </c>
      <c r="I94" s="778">
        <v>4.2979942693409612</v>
      </c>
      <c r="J94" s="778">
        <v>1.6483516483516496</v>
      </c>
      <c r="K94" s="778">
        <v>8.3783783783783861</v>
      </c>
    </row>
    <row r="95" spans="1:11" ht="12.75" customHeight="1">
      <c r="A95" s="170" t="s">
        <v>717</v>
      </c>
      <c r="B95" s="799">
        <v>3.9</v>
      </c>
      <c r="C95" s="800">
        <v>4.2</v>
      </c>
      <c r="D95" s="800">
        <v>3.8000000000000003</v>
      </c>
      <c r="E95" s="800">
        <v>3.7</v>
      </c>
      <c r="F95" s="801">
        <v>3.9</v>
      </c>
      <c r="G95" s="804">
        <v>21.875</v>
      </c>
      <c r="H95" s="805">
        <v>7.6923076923077076</v>
      </c>
      <c r="I95" s="805">
        <v>-9.5238095238095184</v>
      </c>
      <c r="J95" s="805">
        <v>-2.6315789473684248</v>
      </c>
      <c r="K95" s="805">
        <v>5.4054054054053893</v>
      </c>
    </row>
    <row r="97" spans="1:11" ht="12.75" customHeight="1">
      <c r="G97" s="130"/>
      <c r="H97" s="130"/>
      <c r="I97" s="130"/>
      <c r="J97" s="130"/>
      <c r="K97" s="130"/>
    </row>
    <row r="99" spans="1:11">
      <c r="A99" s="940" t="s">
        <v>343</v>
      </c>
      <c r="B99" s="940"/>
      <c r="C99" s="940"/>
      <c r="D99" s="940"/>
      <c r="E99" s="940"/>
      <c r="F99" s="940"/>
      <c r="G99" s="940"/>
      <c r="H99" s="940"/>
      <c r="I99" s="940"/>
      <c r="J99" s="940"/>
      <c r="K99" s="940"/>
    </row>
    <row r="100" spans="1:11" ht="15" customHeight="1">
      <c r="A100" s="1018" t="s">
        <v>796</v>
      </c>
      <c r="B100" s="1018" t="s">
        <v>298</v>
      </c>
      <c r="C100" s="1018" t="s">
        <v>298</v>
      </c>
      <c r="D100" s="1018" t="s">
        <v>298</v>
      </c>
      <c r="E100" s="1018" t="s">
        <v>298</v>
      </c>
      <c r="F100" s="1018" t="s">
        <v>298</v>
      </c>
      <c r="G100" s="1018" t="s">
        <v>298</v>
      </c>
      <c r="H100" s="1018" t="s">
        <v>298</v>
      </c>
      <c r="I100" s="1018" t="s">
        <v>298</v>
      </c>
      <c r="J100" s="1018" t="s">
        <v>298</v>
      </c>
      <c r="K100" s="1018" t="s">
        <v>298</v>
      </c>
    </row>
    <row r="101" spans="1:11" ht="12.75" customHeight="1">
      <c r="A101" s="131" t="s">
        <v>241</v>
      </c>
      <c r="G101" s="132"/>
      <c r="H101" s="132"/>
      <c r="I101" s="132"/>
      <c r="J101" s="132"/>
    </row>
    <row r="102" spans="1:11" ht="12.75" customHeight="1">
      <c r="A102" s="131"/>
      <c r="G102" s="132"/>
      <c r="H102" s="132"/>
      <c r="I102" s="132"/>
      <c r="J102" s="132"/>
    </row>
    <row r="103" spans="1:11" ht="26.25" customHeight="1">
      <c r="A103" s="987" t="s">
        <v>502</v>
      </c>
      <c r="B103" s="984" t="s">
        <v>333</v>
      </c>
      <c r="C103" s="985"/>
      <c r="D103" s="985"/>
      <c r="E103" s="985"/>
      <c r="F103" s="985"/>
      <c r="G103" s="984" t="s">
        <v>663</v>
      </c>
      <c r="H103" s="985"/>
      <c r="I103" s="985"/>
      <c r="J103" s="985"/>
      <c r="K103" s="985"/>
    </row>
    <row r="104" spans="1:11" ht="12.75" customHeight="1">
      <c r="A104" s="988"/>
      <c r="B104" s="264">
        <v>40544</v>
      </c>
      <c r="C104" s="264">
        <v>40909</v>
      </c>
      <c r="D104" s="264">
        <v>41275</v>
      </c>
      <c r="E104" s="264">
        <v>41640</v>
      </c>
      <c r="F104" s="265">
        <v>42005</v>
      </c>
      <c r="G104" s="264">
        <v>40544</v>
      </c>
      <c r="H104" s="264">
        <v>40909</v>
      </c>
      <c r="I104" s="264">
        <v>41275</v>
      </c>
      <c r="J104" s="264">
        <v>41640</v>
      </c>
      <c r="K104" s="264">
        <v>42005</v>
      </c>
    </row>
    <row r="105" spans="1:11" ht="12.75" customHeight="1">
      <c r="A105" s="650" t="s">
        <v>33</v>
      </c>
      <c r="B105" s="273"/>
      <c r="C105" s="273"/>
      <c r="D105" s="273"/>
      <c r="E105" s="273"/>
      <c r="F105" s="643"/>
      <c r="G105" s="273"/>
      <c r="H105" s="273"/>
      <c r="I105" s="273"/>
      <c r="J105" s="273"/>
      <c r="K105" s="273"/>
    </row>
    <row r="106" spans="1:11" ht="12" customHeight="1">
      <c r="A106" s="136" t="s">
        <v>106</v>
      </c>
      <c r="B106" s="274" t="s">
        <v>989</v>
      </c>
      <c r="C106" s="275" t="s">
        <v>989</v>
      </c>
      <c r="D106" s="275" t="s">
        <v>989</v>
      </c>
      <c r="E106" s="275" t="s">
        <v>989</v>
      </c>
      <c r="F106" s="276" t="s">
        <v>989</v>
      </c>
      <c r="G106" s="277" t="s">
        <v>989</v>
      </c>
      <c r="H106" s="96" t="s">
        <v>989</v>
      </c>
      <c r="I106" s="96" t="s">
        <v>989</v>
      </c>
      <c r="J106" s="96" t="s">
        <v>989</v>
      </c>
      <c r="K106" s="96" t="s">
        <v>989</v>
      </c>
    </row>
    <row r="107" spans="1:11" ht="12" customHeight="1">
      <c r="A107" s="136" t="s">
        <v>290</v>
      </c>
      <c r="B107" s="274" t="s">
        <v>989</v>
      </c>
      <c r="C107" s="275" t="s">
        <v>989</v>
      </c>
      <c r="D107" s="275" t="s">
        <v>989</v>
      </c>
      <c r="E107" s="275" t="s">
        <v>989</v>
      </c>
      <c r="F107" s="276" t="s">
        <v>989</v>
      </c>
      <c r="G107" s="277" t="s">
        <v>989</v>
      </c>
      <c r="H107" s="96" t="s">
        <v>989</v>
      </c>
      <c r="I107" s="96" t="s">
        <v>989</v>
      </c>
      <c r="J107" s="96" t="s">
        <v>989</v>
      </c>
      <c r="K107" s="96" t="s">
        <v>989</v>
      </c>
    </row>
    <row r="108" spans="1:11">
      <c r="A108" s="133" t="s">
        <v>495</v>
      </c>
      <c r="B108" s="176"/>
      <c r="C108" s="180"/>
      <c r="D108" s="180"/>
      <c r="E108" s="180"/>
      <c r="F108" s="181"/>
      <c r="G108" s="176"/>
      <c r="H108" s="148"/>
      <c r="I108" s="180"/>
      <c r="J108" s="180"/>
      <c r="K108" s="148"/>
    </row>
    <row r="109" spans="1:11">
      <c r="A109" s="136" t="s">
        <v>1068</v>
      </c>
      <c r="B109" s="177">
        <v>1219.6403764354884</v>
      </c>
      <c r="C109" s="178">
        <v>1484.7623197235557</v>
      </c>
      <c r="D109" s="178">
        <v>2023.1996415738768</v>
      </c>
      <c r="E109" s="178">
        <v>2335.6571259238153</v>
      </c>
      <c r="F109" s="179">
        <v>1794.0061565252311</v>
      </c>
      <c r="G109" s="277">
        <v>35.015708642989217</v>
      </c>
      <c r="H109" s="96">
        <v>46.08753718357449</v>
      </c>
      <c r="I109" s="96">
        <v>65.51316082547622</v>
      </c>
      <c r="J109" s="96">
        <v>73.433228060145211</v>
      </c>
      <c r="K109" s="96">
        <v>43.387493182642146</v>
      </c>
    </row>
    <row r="110" spans="1:11">
      <c r="A110" s="133" t="s">
        <v>497</v>
      </c>
      <c r="B110" s="274"/>
      <c r="C110" s="275"/>
      <c r="D110" s="275"/>
      <c r="E110" s="275"/>
      <c r="F110" s="276"/>
      <c r="G110" s="277"/>
      <c r="H110" s="96"/>
      <c r="I110" s="96"/>
      <c r="J110" s="96"/>
      <c r="K110" s="96"/>
    </row>
    <row r="111" spans="1:11">
      <c r="A111" s="136" t="s">
        <v>543</v>
      </c>
      <c r="B111" s="177">
        <v>1415.660883195987</v>
      </c>
      <c r="C111" s="178">
        <v>1329.8102823529412</v>
      </c>
      <c r="D111" s="178">
        <v>1339.8499041888454</v>
      </c>
      <c r="E111" s="178">
        <v>1087.2994470633203</v>
      </c>
      <c r="F111" s="179">
        <v>724.02583280917736</v>
      </c>
      <c r="G111" s="277">
        <v>9.940873818147308</v>
      </c>
      <c r="H111" s="96">
        <v>6.8871339148809927</v>
      </c>
      <c r="I111" s="96">
        <v>6.0736564667890951</v>
      </c>
      <c r="J111" s="96">
        <v>4.766087541791153</v>
      </c>
      <c r="K111" s="96">
        <v>2.9570680560049576</v>
      </c>
    </row>
    <row r="112" spans="1:11">
      <c r="A112" s="136" t="s">
        <v>1010</v>
      </c>
      <c r="B112" s="177">
        <v>27768.813191806999</v>
      </c>
      <c r="C112" s="178">
        <v>24822.095347826089</v>
      </c>
      <c r="D112" s="178">
        <v>25359.757592224025</v>
      </c>
      <c r="E112" s="178">
        <v>20157.493391939526</v>
      </c>
      <c r="F112" s="179">
        <v>18048.638282265554</v>
      </c>
      <c r="G112" s="277">
        <v>41.324010364854459</v>
      </c>
      <c r="H112" s="96">
        <v>34.845744115240976</v>
      </c>
      <c r="I112" s="96">
        <v>36.063235520130561</v>
      </c>
      <c r="J112" s="96">
        <v>31.618264104356619</v>
      </c>
      <c r="K112" s="96">
        <v>25.735009036864419</v>
      </c>
    </row>
    <row r="113" spans="1:11">
      <c r="A113" s="136" t="s">
        <v>1011</v>
      </c>
      <c r="B113" s="274">
        <v>155.47216768183446</v>
      </c>
      <c r="C113" s="275">
        <v>20.527425575447566</v>
      </c>
      <c r="D113" s="275">
        <v>1.7840314741957881</v>
      </c>
      <c r="E113" s="275">
        <v>8.4936509958805795E-3</v>
      </c>
      <c r="F113" s="276">
        <v>0</v>
      </c>
      <c r="G113" s="147">
        <v>139311.97820952907</v>
      </c>
      <c r="H113" s="148">
        <v>87724.040920716085</v>
      </c>
      <c r="I113" s="148">
        <v>34308.297580688239</v>
      </c>
      <c r="J113" s="148">
        <v>8493.65099588058</v>
      </c>
      <c r="K113" s="148" t="s">
        <v>989</v>
      </c>
    </row>
    <row r="114" spans="1:11">
      <c r="A114" s="136" t="s">
        <v>218</v>
      </c>
      <c r="B114" s="177">
        <v>10288.574822047054</v>
      </c>
      <c r="C114" s="178">
        <v>8981.3656629156012</v>
      </c>
      <c r="D114" s="178">
        <v>9391.4728266604961</v>
      </c>
      <c r="E114" s="178">
        <v>9105.0116210132946</v>
      </c>
      <c r="F114" s="179">
        <v>8267.2319573486693</v>
      </c>
      <c r="G114" s="101">
        <v>294.82535960629525</v>
      </c>
      <c r="H114" s="97">
        <v>294.7255129007994</v>
      </c>
      <c r="I114" s="97">
        <v>109.14491693817675</v>
      </c>
      <c r="J114" s="97">
        <v>77.858975325485758</v>
      </c>
      <c r="K114" s="97">
        <v>26.63578831070199</v>
      </c>
    </row>
    <row r="115" spans="1:11" ht="12.75" customHeight="1">
      <c r="A115" s="133" t="s">
        <v>496</v>
      </c>
      <c r="B115" s="176"/>
      <c r="C115" s="180"/>
      <c r="D115" s="180"/>
      <c r="E115" s="180"/>
      <c r="F115" s="181"/>
      <c r="G115" s="277"/>
      <c r="H115" s="96"/>
      <c r="I115" s="96"/>
      <c r="J115" s="96"/>
      <c r="K115" s="96"/>
    </row>
    <row r="116" spans="1:11" ht="12.75" customHeight="1">
      <c r="A116" s="136" t="s">
        <v>710</v>
      </c>
      <c r="B116" s="274" t="s">
        <v>989</v>
      </c>
      <c r="C116" s="275" t="s">
        <v>989</v>
      </c>
      <c r="D116" s="275" t="s">
        <v>989</v>
      </c>
      <c r="E116" s="275" t="s">
        <v>989</v>
      </c>
      <c r="F116" s="276" t="s">
        <v>989</v>
      </c>
      <c r="G116" s="277" t="s">
        <v>989</v>
      </c>
      <c r="H116" s="96" t="s">
        <v>989</v>
      </c>
      <c r="I116" s="96" t="s">
        <v>989</v>
      </c>
      <c r="J116" s="96" t="s">
        <v>989</v>
      </c>
      <c r="K116" s="96" t="s">
        <v>989</v>
      </c>
    </row>
    <row r="117" spans="1:11" ht="12.75" customHeight="1">
      <c r="A117" s="136" t="s">
        <v>711</v>
      </c>
      <c r="B117" s="177">
        <v>90.122565741608369</v>
      </c>
      <c r="C117" s="178">
        <v>51.502576978540006</v>
      </c>
      <c r="D117" s="178">
        <v>77.466151569042353</v>
      </c>
      <c r="E117" s="178">
        <v>83.102987107620493</v>
      </c>
      <c r="F117" s="179">
        <v>38.432414897879966</v>
      </c>
      <c r="G117" s="101">
        <v>115.33710152960434</v>
      </c>
      <c r="H117" s="97">
        <v>70.053424255688995</v>
      </c>
      <c r="I117" s="97">
        <v>111.59278863163813</v>
      </c>
      <c r="J117" s="97">
        <v>119.6439132197028</v>
      </c>
      <c r="K117" s="97">
        <v>56.541705380584254</v>
      </c>
    </row>
    <row r="118" spans="1:11" ht="12.75" customHeight="1">
      <c r="A118" s="136" t="s">
        <v>354</v>
      </c>
      <c r="B118" s="274">
        <v>53.130761730321801</v>
      </c>
      <c r="C118" s="275">
        <v>57.604189169475966</v>
      </c>
      <c r="D118" s="275">
        <v>58.470856035858461</v>
      </c>
      <c r="E118" s="275">
        <v>44.726726861043502</v>
      </c>
      <c r="F118" s="276">
        <v>41.545367412240523</v>
      </c>
      <c r="G118" s="277">
        <v>11.12034026755448</v>
      </c>
      <c r="H118" s="96">
        <v>11.3912059106322</v>
      </c>
      <c r="I118" s="96">
        <v>10.18106180213795</v>
      </c>
      <c r="J118" s="96">
        <v>7.818711295559563</v>
      </c>
      <c r="K118" s="96">
        <v>7.1886417198879595</v>
      </c>
    </row>
    <row r="119" spans="1:11" ht="12.75" customHeight="1">
      <c r="A119" s="162" t="s">
        <v>433</v>
      </c>
      <c r="B119" s="176"/>
      <c r="C119" s="180"/>
      <c r="D119" s="180"/>
      <c r="E119" s="180"/>
      <c r="F119" s="181"/>
      <c r="G119" s="147"/>
      <c r="H119" s="148"/>
      <c r="I119" s="148"/>
      <c r="J119" s="148"/>
      <c r="K119" s="148"/>
    </row>
    <row r="120" spans="1:11" ht="12.75" customHeight="1">
      <c r="A120" s="314" t="s">
        <v>126</v>
      </c>
      <c r="B120" s="177" t="s">
        <v>989</v>
      </c>
      <c r="C120" s="178" t="s">
        <v>989</v>
      </c>
      <c r="D120" s="178" t="s">
        <v>989</v>
      </c>
      <c r="E120" s="178" t="s">
        <v>989</v>
      </c>
      <c r="F120" s="179" t="s">
        <v>989</v>
      </c>
      <c r="G120" s="277" t="s">
        <v>989</v>
      </c>
      <c r="H120" s="96" t="s">
        <v>989</v>
      </c>
      <c r="I120" s="96" t="s">
        <v>989</v>
      </c>
      <c r="J120" s="96" t="s">
        <v>989</v>
      </c>
      <c r="K120" s="96" t="s">
        <v>989</v>
      </c>
    </row>
    <row r="121" spans="1:11" ht="12.75" customHeight="1">
      <c r="A121" s="134" t="s">
        <v>158</v>
      </c>
      <c r="B121" s="176"/>
      <c r="C121" s="180"/>
      <c r="D121" s="180"/>
      <c r="E121" s="180"/>
      <c r="F121" s="181"/>
      <c r="G121" s="147"/>
      <c r="H121" s="148"/>
      <c r="I121" s="148"/>
      <c r="J121" s="148"/>
      <c r="K121" s="148"/>
    </row>
    <row r="122" spans="1:11" ht="12.75" customHeight="1">
      <c r="A122" s="136" t="s">
        <v>1068</v>
      </c>
      <c r="B122" s="177">
        <v>9755.5657708008857</v>
      </c>
      <c r="C122" s="178">
        <v>7289.8451542556604</v>
      </c>
      <c r="D122" s="178">
        <v>8221.5712142515677</v>
      </c>
      <c r="E122" s="178">
        <v>8699.8252453887508</v>
      </c>
      <c r="F122" s="179">
        <v>8475.9979517114098</v>
      </c>
      <c r="G122" s="277">
        <v>19.070597646530107</v>
      </c>
      <c r="H122" s="96">
        <v>16.753784490852823</v>
      </c>
      <c r="I122" s="96">
        <v>21.094917261626318</v>
      </c>
      <c r="J122" s="96">
        <v>21.234746797294076</v>
      </c>
      <c r="K122" s="96">
        <v>18.453707181853879</v>
      </c>
    </row>
    <row r="123" spans="1:11">
      <c r="A123" s="133" t="s">
        <v>159</v>
      </c>
      <c r="B123" s="176"/>
      <c r="C123" s="180"/>
      <c r="D123" s="180"/>
      <c r="E123" s="180"/>
      <c r="F123" s="181"/>
      <c r="G123" s="277"/>
      <c r="H123" s="96"/>
      <c r="I123" s="96"/>
      <c r="J123" s="96"/>
      <c r="K123" s="96"/>
    </row>
    <row r="124" spans="1:11" ht="12.75" customHeight="1">
      <c r="A124" s="163" t="s">
        <v>743</v>
      </c>
      <c r="B124" s="176">
        <v>331219.17898487957</v>
      </c>
      <c r="C124" s="180">
        <v>247156.13975319732</v>
      </c>
      <c r="D124" s="180">
        <v>274867.48405027017</v>
      </c>
      <c r="E124" s="180">
        <v>288550.62000753474</v>
      </c>
      <c r="F124" s="181">
        <v>272488.929171686</v>
      </c>
      <c r="G124" s="277">
        <v>76.181166121878562</v>
      </c>
      <c r="H124" s="96">
        <v>70.321033149560662</v>
      </c>
      <c r="I124" s="96">
        <v>82.953269678085789</v>
      </c>
      <c r="J124" s="96">
        <v>90.985335487021885</v>
      </c>
      <c r="K124" s="96">
        <v>76.081965572052411</v>
      </c>
    </row>
    <row r="125" spans="1:11" ht="12.75" customHeight="1">
      <c r="A125" s="134" t="s">
        <v>693</v>
      </c>
      <c r="B125" s="176"/>
      <c r="C125" s="180"/>
      <c r="D125" s="180"/>
      <c r="E125" s="180"/>
      <c r="F125" s="181"/>
      <c r="G125" s="277"/>
      <c r="H125" s="96"/>
      <c r="I125" s="96"/>
      <c r="J125" s="96"/>
      <c r="K125" s="96"/>
    </row>
    <row r="126" spans="1:11" ht="12.75" customHeight="1">
      <c r="A126" s="136" t="s">
        <v>991</v>
      </c>
      <c r="B126" s="177">
        <v>4118.3214747837428</v>
      </c>
      <c r="C126" s="178">
        <v>3122.6504095507194</v>
      </c>
      <c r="D126" s="178">
        <v>3614.70863513326</v>
      </c>
      <c r="E126" s="178">
        <v>4083.8936615908506</v>
      </c>
      <c r="F126" s="179">
        <v>6157.8507754793472</v>
      </c>
      <c r="G126" s="101">
        <v>253.17031258275915</v>
      </c>
      <c r="H126" s="97">
        <v>222.28434008760814</v>
      </c>
      <c r="I126" s="97">
        <v>217.36071167367771</v>
      </c>
      <c r="J126" s="97">
        <v>219.67046751604809</v>
      </c>
      <c r="K126" s="97">
        <v>283.91584561203132</v>
      </c>
    </row>
    <row r="127" spans="1:11" ht="12.75" customHeight="1">
      <c r="A127" s="134" t="s">
        <v>924</v>
      </c>
      <c r="B127" s="274"/>
      <c r="C127" s="275"/>
      <c r="D127" s="275"/>
      <c r="E127" s="275"/>
      <c r="F127" s="276"/>
      <c r="G127" s="277"/>
      <c r="H127" s="96"/>
      <c r="I127" s="96"/>
      <c r="J127" s="96"/>
      <c r="K127" s="96"/>
    </row>
    <row r="128" spans="1:11" ht="12.75" customHeight="1">
      <c r="A128" s="136" t="s">
        <v>516</v>
      </c>
      <c r="B128" s="177">
        <v>2366.3186971331988</v>
      </c>
      <c r="C128" s="178">
        <v>2926.8889651434406</v>
      </c>
      <c r="D128" s="178">
        <v>3426.3007146352948</v>
      </c>
      <c r="E128" s="178">
        <v>5533.6102769941353</v>
      </c>
      <c r="F128" s="179">
        <v>5554.997162247806</v>
      </c>
      <c r="G128" s="101">
        <v>4543.9716897096532</v>
      </c>
      <c r="H128" s="97">
        <v>3803.0263794042012</v>
      </c>
      <c r="I128" s="97">
        <v>3646.2342735471093</v>
      </c>
      <c r="J128" s="97">
        <v>4583.3111305061257</v>
      </c>
      <c r="K128" s="97">
        <v>4891.3401330020833</v>
      </c>
    </row>
    <row r="129" spans="1:11" ht="12.75" customHeight="1">
      <c r="A129" s="136" t="s">
        <v>518</v>
      </c>
      <c r="B129" s="177">
        <v>7887.8796265989931</v>
      </c>
      <c r="C129" s="178">
        <v>7029.6956647216848</v>
      </c>
      <c r="D129" s="178">
        <v>7345.1938968651448</v>
      </c>
      <c r="E129" s="178">
        <v>9886.1989507148646</v>
      </c>
      <c r="F129" s="179" t="s">
        <v>989</v>
      </c>
      <c r="G129" s="277">
        <v>2.1815185047821748</v>
      </c>
      <c r="H129" s="96">
        <v>2.0373089761321332</v>
      </c>
      <c r="I129" s="96">
        <v>2.1674705051819654</v>
      </c>
      <c r="J129" s="96">
        <v>2.3703478016922683</v>
      </c>
      <c r="K129" s="96" t="s">
        <v>989</v>
      </c>
    </row>
    <row r="130" spans="1:11" ht="12.75" customHeight="1">
      <c r="A130" s="136" t="s">
        <v>1037</v>
      </c>
      <c r="B130" s="274">
        <v>38.984357490667755</v>
      </c>
      <c r="C130" s="275">
        <v>31.496675371902121</v>
      </c>
      <c r="D130" s="275" t="s">
        <v>989</v>
      </c>
      <c r="E130" s="275" t="s">
        <v>989</v>
      </c>
      <c r="F130" s="276" t="s">
        <v>989</v>
      </c>
      <c r="G130" s="277">
        <v>9.8792256456678967E-2</v>
      </c>
      <c r="H130" s="96">
        <v>9.7359501837116169E-2</v>
      </c>
      <c r="I130" s="96" t="s">
        <v>989</v>
      </c>
      <c r="J130" s="96" t="s">
        <v>989</v>
      </c>
      <c r="K130" s="96" t="s">
        <v>989</v>
      </c>
    </row>
    <row r="131" spans="1:11" ht="12.75" customHeight="1">
      <c r="A131" s="857" t="s">
        <v>1145</v>
      </c>
      <c r="B131" s="274">
        <v>173.31718724087523</v>
      </c>
      <c r="C131" s="275">
        <v>1370.6235826570085</v>
      </c>
      <c r="D131" s="275">
        <v>1602.8096416431727</v>
      </c>
      <c r="E131" s="275">
        <v>3705.6433517122118</v>
      </c>
      <c r="F131" s="276" t="s">
        <v>989</v>
      </c>
      <c r="G131" s="277">
        <v>0.49859261447236652</v>
      </c>
      <c r="H131" s="96">
        <v>2.2519358698424896</v>
      </c>
      <c r="I131" s="96">
        <v>2.2583453154704394</v>
      </c>
      <c r="J131" s="96">
        <v>2.428772219218911</v>
      </c>
      <c r="K131" s="96" t="s">
        <v>989</v>
      </c>
    </row>
    <row r="132" spans="1:11" ht="12.75" customHeight="1">
      <c r="A132" s="137" t="s">
        <v>1146</v>
      </c>
      <c r="B132" s="274">
        <v>0.63270078510372685</v>
      </c>
      <c r="C132" s="275">
        <v>0.64931478530728071</v>
      </c>
      <c r="D132" s="275">
        <v>0.43943205815531688</v>
      </c>
      <c r="E132" s="275">
        <v>0.25798838903721416</v>
      </c>
      <c r="F132" s="276" t="s">
        <v>989</v>
      </c>
      <c r="G132" s="277">
        <v>8.2134241653368826E-4</v>
      </c>
      <c r="H132" s="96">
        <v>1.0865623045200334E-3</v>
      </c>
      <c r="I132" s="96">
        <v>1.0877795226797314E-3</v>
      </c>
      <c r="J132" s="96">
        <v>2.4910161421945096E-3</v>
      </c>
      <c r="K132" s="96" t="s">
        <v>989</v>
      </c>
    </row>
    <row r="133" spans="1:11" ht="12.75" customHeight="1">
      <c r="A133" s="134" t="s">
        <v>119</v>
      </c>
      <c r="B133" s="176"/>
      <c r="C133" s="180"/>
      <c r="D133" s="180"/>
      <c r="E133" s="180"/>
      <c r="F133" s="181"/>
      <c r="G133" s="147"/>
      <c r="H133" s="148"/>
      <c r="I133" s="148"/>
      <c r="J133" s="148"/>
      <c r="K133" s="148"/>
    </row>
    <row r="134" spans="1:11" ht="14.25" customHeight="1">
      <c r="A134" s="136" t="s">
        <v>637</v>
      </c>
      <c r="B134" s="177">
        <v>31774.412874132136</v>
      </c>
      <c r="C134" s="178">
        <v>33206.374035074266</v>
      </c>
      <c r="D134" s="178">
        <v>46205.798583767864</v>
      </c>
      <c r="E134" s="178">
        <v>46496.922261635023</v>
      </c>
      <c r="F134" s="179">
        <v>42856.777599924295</v>
      </c>
      <c r="G134" s="277">
        <v>126.43035209815449</v>
      </c>
      <c r="H134" s="96">
        <v>157.31504360899683</v>
      </c>
      <c r="I134" s="96">
        <v>231.96730064996845</v>
      </c>
      <c r="J134" s="96">
        <v>201.77993075771479</v>
      </c>
      <c r="K134" s="96">
        <v>169.15295047236648</v>
      </c>
    </row>
    <row r="135" spans="1:11" ht="12.75" customHeight="1">
      <c r="A135" s="136" t="s">
        <v>1068</v>
      </c>
      <c r="B135" s="177">
        <v>41408.726298753507</v>
      </c>
      <c r="C135" s="178">
        <v>37196.44819159295</v>
      </c>
      <c r="D135" s="178">
        <v>51478.236793910735</v>
      </c>
      <c r="E135" s="178">
        <v>57149.114340533044</v>
      </c>
      <c r="F135" s="179">
        <v>48163.270454696583</v>
      </c>
      <c r="G135" s="101">
        <v>28912.306854650269</v>
      </c>
      <c r="H135" s="97">
        <v>24223.786768376958</v>
      </c>
      <c r="I135" s="97">
        <v>28041.707091347158</v>
      </c>
      <c r="J135" s="97">
        <v>27373.306967312958</v>
      </c>
      <c r="K135" s="97">
        <v>22929.780627315715</v>
      </c>
    </row>
    <row r="136" spans="1:11" ht="12.75" customHeight="1">
      <c r="A136" s="133" t="s">
        <v>4</v>
      </c>
      <c r="B136" s="176"/>
      <c r="C136" s="180"/>
      <c r="D136" s="180"/>
      <c r="E136" s="180"/>
      <c r="F136" s="181"/>
      <c r="G136" s="147"/>
      <c r="H136" s="148"/>
      <c r="I136" s="148"/>
      <c r="J136" s="148"/>
      <c r="K136" s="148"/>
    </row>
    <row r="137" spans="1:11" ht="12.75" customHeight="1">
      <c r="A137" s="136" t="s">
        <v>114</v>
      </c>
      <c r="B137" s="177">
        <v>26235.350497062234</v>
      </c>
      <c r="C137" s="178">
        <v>30548.236678173587</v>
      </c>
      <c r="D137" s="178">
        <v>23024.924748750731</v>
      </c>
      <c r="E137" s="178">
        <v>27233.541352833137</v>
      </c>
      <c r="F137" s="179">
        <v>29030.432342367829</v>
      </c>
      <c r="G137" s="147" t="s">
        <v>989</v>
      </c>
      <c r="H137" s="148" t="s">
        <v>989</v>
      </c>
      <c r="I137" s="148" t="s">
        <v>989</v>
      </c>
      <c r="J137" s="148" t="s">
        <v>989</v>
      </c>
      <c r="K137" s="148" t="s">
        <v>989</v>
      </c>
    </row>
    <row r="138" spans="1:11" ht="14.25">
      <c r="A138" s="137" t="s">
        <v>760</v>
      </c>
      <c r="B138" s="177">
        <v>311.72963989441064</v>
      </c>
      <c r="C138" s="178">
        <v>328.30516551138521</v>
      </c>
      <c r="D138" s="178">
        <v>448.60524622341217</v>
      </c>
      <c r="E138" s="178">
        <v>485.20993905089284</v>
      </c>
      <c r="F138" s="179">
        <v>530.14783219571609</v>
      </c>
      <c r="G138" s="147" t="s">
        <v>989</v>
      </c>
      <c r="H138" s="148" t="s">
        <v>989</v>
      </c>
      <c r="I138" s="148" t="s">
        <v>989</v>
      </c>
      <c r="J138" s="148" t="s">
        <v>989</v>
      </c>
      <c r="K138" s="148" t="s">
        <v>989</v>
      </c>
    </row>
    <row r="139" spans="1:11" ht="12.75" customHeight="1">
      <c r="A139" s="137" t="s">
        <v>611</v>
      </c>
      <c r="B139" s="177" t="s">
        <v>381</v>
      </c>
      <c r="C139" s="178" t="s">
        <v>381</v>
      </c>
      <c r="D139" s="178" t="s">
        <v>381</v>
      </c>
      <c r="E139" s="178" t="s">
        <v>381</v>
      </c>
      <c r="F139" s="179" t="s">
        <v>381</v>
      </c>
      <c r="G139" s="147" t="s">
        <v>989</v>
      </c>
      <c r="H139" s="148" t="s">
        <v>989</v>
      </c>
      <c r="I139" s="148" t="s">
        <v>989</v>
      </c>
      <c r="J139" s="148" t="s">
        <v>989</v>
      </c>
      <c r="K139" s="148" t="s">
        <v>989</v>
      </c>
    </row>
    <row r="140" spans="1:11" ht="12.75" customHeight="1">
      <c r="A140" s="137" t="s">
        <v>713</v>
      </c>
      <c r="B140" s="274">
        <v>1.0293123927482559</v>
      </c>
      <c r="C140" s="275">
        <v>0.49938050774071469</v>
      </c>
      <c r="D140" s="275">
        <v>0.48611897265895371</v>
      </c>
      <c r="E140" s="275">
        <v>0.15597575853706264</v>
      </c>
      <c r="F140" s="276">
        <v>0.1252977687387265</v>
      </c>
      <c r="G140" s="147" t="s">
        <v>989</v>
      </c>
      <c r="H140" s="148" t="s">
        <v>989</v>
      </c>
      <c r="I140" s="148" t="s">
        <v>989</v>
      </c>
      <c r="J140" s="148" t="s">
        <v>989</v>
      </c>
      <c r="K140" s="148" t="s">
        <v>989</v>
      </c>
    </row>
    <row r="141" spans="1:11" ht="12.75" customHeight="1">
      <c r="A141" s="137" t="s">
        <v>530</v>
      </c>
      <c r="B141" s="274">
        <v>39.408996184706098</v>
      </c>
      <c r="C141" s="275">
        <v>36.783492745161823</v>
      </c>
      <c r="D141" s="275">
        <v>74.451567955308818</v>
      </c>
      <c r="E141" s="275" t="s">
        <v>381</v>
      </c>
      <c r="F141" s="276" t="s">
        <v>381</v>
      </c>
      <c r="G141" s="147" t="s">
        <v>989</v>
      </c>
      <c r="H141" s="148" t="s">
        <v>989</v>
      </c>
      <c r="I141" s="148" t="s">
        <v>989</v>
      </c>
      <c r="J141" s="148" t="s">
        <v>989</v>
      </c>
      <c r="K141" s="148" t="s">
        <v>989</v>
      </c>
    </row>
    <row r="142" spans="1:11" ht="12.75" customHeight="1">
      <c r="A142" s="133" t="s">
        <v>871</v>
      </c>
      <c r="B142" s="274"/>
      <c r="C142" s="275"/>
      <c r="D142" s="275"/>
      <c r="E142" s="275"/>
      <c r="F142" s="276"/>
      <c r="G142" s="147"/>
      <c r="H142" s="148"/>
      <c r="I142" s="148"/>
      <c r="J142" s="148"/>
      <c r="K142" s="148"/>
    </row>
    <row r="143" spans="1:11" ht="12.75" customHeight="1">
      <c r="A143" s="136" t="s">
        <v>714</v>
      </c>
      <c r="B143" s="177">
        <v>283.94031278483186</v>
      </c>
      <c r="C143" s="178">
        <v>400.0259122533011</v>
      </c>
      <c r="D143" s="178">
        <v>423.38179427235536</v>
      </c>
      <c r="E143" s="178">
        <v>467.29078445149162</v>
      </c>
      <c r="F143" s="179">
        <v>460.30455417193258</v>
      </c>
      <c r="G143" s="147" t="s">
        <v>989</v>
      </c>
      <c r="H143" s="148" t="s">
        <v>989</v>
      </c>
      <c r="I143" s="148" t="s">
        <v>989</v>
      </c>
      <c r="J143" s="148" t="s">
        <v>989</v>
      </c>
      <c r="K143" s="148" t="s">
        <v>989</v>
      </c>
    </row>
    <row r="144" spans="1:11" ht="25.5" customHeight="1">
      <c r="A144" s="845" t="s">
        <v>1165</v>
      </c>
      <c r="B144" s="177" t="s">
        <v>989</v>
      </c>
      <c r="C144" s="178">
        <v>172.28098821524918</v>
      </c>
      <c r="D144" s="178">
        <v>155.39158386908241</v>
      </c>
      <c r="E144" s="178">
        <v>156.38707962249103</v>
      </c>
      <c r="F144" s="179">
        <v>151.06629311792415</v>
      </c>
      <c r="G144" s="147" t="s">
        <v>989</v>
      </c>
      <c r="H144" s="148">
        <v>6.3936570081452659</v>
      </c>
      <c r="I144" s="96">
        <v>6.2344990232122246</v>
      </c>
      <c r="J144" s="96">
        <v>5.9779257033240256</v>
      </c>
      <c r="K144" s="96">
        <v>5.2345103312969563</v>
      </c>
    </row>
    <row r="145" spans="1:11" ht="12.75" customHeight="1">
      <c r="A145" s="133" t="s">
        <v>872</v>
      </c>
      <c r="B145" s="274"/>
      <c r="C145" s="275"/>
      <c r="D145" s="275"/>
      <c r="E145" s="275"/>
      <c r="F145" s="276"/>
      <c r="G145" s="147"/>
      <c r="H145" s="148"/>
      <c r="I145" s="148"/>
      <c r="J145" s="148"/>
      <c r="K145" s="148"/>
    </row>
    <row r="146" spans="1:11" ht="12.75" customHeight="1">
      <c r="A146" s="136" t="s">
        <v>235</v>
      </c>
      <c r="B146" s="177">
        <v>219.63131141222263</v>
      </c>
      <c r="C146" s="178">
        <v>252.97292782017692</v>
      </c>
      <c r="D146" s="178">
        <v>313.65451341296261</v>
      </c>
      <c r="E146" s="178">
        <v>241.03344036455789</v>
      </c>
      <c r="F146" s="179">
        <v>210.50262791724489</v>
      </c>
      <c r="G146" s="277">
        <v>17.868348846225778</v>
      </c>
      <c r="H146" s="96">
        <v>12.123005016498487</v>
      </c>
      <c r="I146" s="96">
        <v>8.7721222920279747</v>
      </c>
      <c r="J146" s="96">
        <v>6.024983473952382</v>
      </c>
      <c r="K146" s="96">
        <v>4.1790515183713159</v>
      </c>
    </row>
    <row r="147" spans="1:11" ht="12.75" customHeight="1">
      <c r="A147" s="137" t="s">
        <v>236</v>
      </c>
      <c r="B147" s="177">
        <v>419.75177210799785</v>
      </c>
      <c r="C147" s="178">
        <v>368.69187834605304</v>
      </c>
      <c r="D147" s="178">
        <v>262.60270217348739</v>
      </c>
      <c r="E147" s="178">
        <v>294.86513313731831</v>
      </c>
      <c r="F147" s="179">
        <v>160.47436142298474</v>
      </c>
      <c r="G147" s="277">
        <v>8.9769135952563133</v>
      </c>
      <c r="H147" s="96">
        <v>8.6485144341197859</v>
      </c>
      <c r="I147" s="96">
        <v>9.5986729468056744</v>
      </c>
      <c r="J147" s="96">
        <v>9.8571046617121798</v>
      </c>
      <c r="K147" s="96">
        <v>9.4124828538154368</v>
      </c>
    </row>
    <row r="148" spans="1:11" ht="12.75" customHeight="1">
      <c r="A148" s="134" t="s">
        <v>5</v>
      </c>
      <c r="B148" s="176"/>
      <c r="C148" s="180"/>
      <c r="D148" s="180"/>
      <c r="E148" s="180"/>
      <c r="F148" s="181"/>
      <c r="G148" s="147"/>
      <c r="H148" s="148"/>
      <c r="I148" s="148"/>
      <c r="J148" s="148"/>
      <c r="K148" s="148"/>
    </row>
    <row r="149" spans="1:11" ht="12.75" customHeight="1">
      <c r="A149" s="136" t="s">
        <v>1068</v>
      </c>
      <c r="B149" s="177">
        <v>6117.1276794240221</v>
      </c>
      <c r="C149" s="178">
        <v>4105.9406945859337</v>
      </c>
      <c r="D149" s="178">
        <v>4114.059036439191</v>
      </c>
      <c r="E149" s="178">
        <v>4786.7356927828941</v>
      </c>
      <c r="F149" s="179">
        <v>4714.34271568643</v>
      </c>
      <c r="G149" s="277">
        <v>18.561908454457011</v>
      </c>
      <c r="H149" s="96">
        <v>16.877755081894893</v>
      </c>
      <c r="I149" s="96">
        <v>18.423432408789548</v>
      </c>
      <c r="J149" s="96">
        <v>21.049803034217163</v>
      </c>
      <c r="K149" s="96">
        <v>19.446521912753624</v>
      </c>
    </row>
    <row r="150" spans="1:11" ht="12.75" customHeight="1">
      <c r="A150" s="845" t="s">
        <v>1281</v>
      </c>
      <c r="B150" s="177">
        <v>8540.5650852909803</v>
      </c>
      <c r="C150" s="178">
        <v>5017.3333671573364</v>
      </c>
      <c r="D150" s="178">
        <v>4953.1485214442146</v>
      </c>
      <c r="E150" s="178">
        <v>9432.5633131911636</v>
      </c>
      <c r="F150" s="179">
        <v>12326.78402744107</v>
      </c>
      <c r="G150" s="277">
        <v>7.3349047816215078</v>
      </c>
      <c r="H150" s="96">
        <v>6.1455447664766529</v>
      </c>
      <c r="I150" s="96">
        <v>7.3559790917713146</v>
      </c>
      <c r="J150" s="96">
        <v>7.4032333944930855</v>
      </c>
      <c r="K150" s="96">
        <v>7.0085455079826549</v>
      </c>
    </row>
    <row r="151" spans="1:11" ht="12.75" customHeight="1">
      <c r="A151" s="135" t="s">
        <v>873</v>
      </c>
      <c r="B151" s="176"/>
      <c r="C151" s="180"/>
      <c r="D151" s="180"/>
      <c r="E151" s="180"/>
      <c r="F151" s="179"/>
      <c r="G151" s="101"/>
      <c r="H151" s="97"/>
      <c r="I151" s="97"/>
      <c r="J151" s="97"/>
      <c r="K151" s="97"/>
    </row>
    <row r="152" spans="1:11" ht="12.75" customHeight="1">
      <c r="A152" s="166" t="s">
        <v>521</v>
      </c>
      <c r="B152" s="177">
        <v>4207.096533051249</v>
      </c>
      <c r="C152" s="178" t="s">
        <v>381</v>
      </c>
      <c r="D152" s="178" t="s">
        <v>381</v>
      </c>
      <c r="E152" s="178" t="s">
        <v>381</v>
      </c>
      <c r="F152" s="179" t="s">
        <v>381</v>
      </c>
      <c r="G152" s="277">
        <v>35.859464239773779</v>
      </c>
      <c r="H152" s="96" t="s">
        <v>381</v>
      </c>
      <c r="I152" s="96" t="s">
        <v>381</v>
      </c>
      <c r="J152" s="96" t="s">
        <v>381</v>
      </c>
      <c r="K152" s="96" t="s">
        <v>381</v>
      </c>
    </row>
    <row r="153" spans="1:11" ht="12.75" customHeight="1">
      <c r="A153" s="166" t="s">
        <v>524</v>
      </c>
      <c r="B153" s="177">
        <v>2038.6908586204427</v>
      </c>
      <c r="C153" s="178">
        <v>1559.4128497257557</v>
      </c>
      <c r="D153" s="178" t="s">
        <v>381</v>
      </c>
      <c r="E153" s="178" t="s">
        <v>381</v>
      </c>
      <c r="F153" s="179" t="s">
        <v>381</v>
      </c>
      <c r="G153" s="277">
        <v>1.8622139539791429</v>
      </c>
      <c r="H153" s="96">
        <v>1.5742931361431858</v>
      </c>
      <c r="I153" s="96" t="s">
        <v>381</v>
      </c>
      <c r="J153" s="96" t="s">
        <v>381</v>
      </c>
      <c r="K153" s="96" t="s">
        <v>381</v>
      </c>
    </row>
    <row r="154" spans="1:11" ht="12.75" customHeight="1">
      <c r="A154" s="843" t="s">
        <v>1076</v>
      </c>
      <c r="B154" s="177">
        <v>631.25212541179906</v>
      </c>
      <c r="C154" s="178">
        <v>5963.9736300664363</v>
      </c>
      <c r="D154" s="178">
        <v>11913.520370881322</v>
      </c>
      <c r="E154" s="178">
        <v>10960.513115233372</v>
      </c>
      <c r="F154" s="179">
        <v>8288.171041829457</v>
      </c>
      <c r="G154" s="277">
        <v>26.641899402628336</v>
      </c>
      <c r="H154" s="96">
        <v>34.245497919117078</v>
      </c>
      <c r="I154" s="96">
        <v>51.196776134103864</v>
      </c>
      <c r="J154" s="96">
        <v>37.879081928803004</v>
      </c>
      <c r="K154" s="96">
        <v>19.221626113759754</v>
      </c>
    </row>
    <row r="155" spans="1:11" ht="12.75" customHeight="1">
      <c r="A155" s="843" t="s">
        <v>444</v>
      </c>
      <c r="B155" s="177" t="s">
        <v>381</v>
      </c>
      <c r="C155" s="178" t="s">
        <v>989</v>
      </c>
      <c r="D155" s="178">
        <v>898.72111104127714</v>
      </c>
      <c r="E155" s="178">
        <v>3073.2107708475451</v>
      </c>
      <c r="F155" s="179">
        <v>1585.832317517466</v>
      </c>
      <c r="G155" s="277" t="s">
        <v>381</v>
      </c>
      <c r="H155" s="96" t="s">
        <v>989</v>
      </c>
      <c r="I155" s="97">
        <v>10323.126971838376</v>
      </c>
      <c r="J155" s="97">
        <v>24861.549924745334</v>
      </c>
      <c r="K155" s="97">
        <v>14655.542779279214</v>
      </c>
    </row>
    <row r="156" spans="1:11" ht="12.75" customHeight="1">
      <c r="A156" s="135" t="s">
        <v>874</v>
      </c>
      <c r="B156" s="176"/>
      <c r="C156" s="180"/>
      <c r="D156" s="180"/>
      <c r="E156" s="180"/>
      <c r="F156" s="179"/>
      <c r="G156" s="277"/>
      <c r="H156" s="96"/>
      <c r="I156" s="96"/>
      <c r="J156" s="96"/>
      <c r="K156" s="96"/>
    </row>
    <row r="157" spans="1:11" ht="12" customHeight="1">
      <c r="A157" s="137" t="s">
        <v>941</v>
      </c>
      <c r="B157" s="177">
        <v>293.60265866666668</v>
      </c>
      <c r="C157" s="178">
        <v>514.67237333333333</v>
      </c>
      <c r="D157" s="178">
        <v>365.38370186666663</v>
      </c>
      <c r="E157" s="178">
        <v>572.51611466666668</v>
      </c>
      <c r="F157" s="179">
        <v>443.56982133333338</v>
      </c>
      <c r="G157" s="277">
        <v>11.491636472365181</v>
      </c>
      <c r="H157" s="96">
        <v>12.223042465830245</v>
      </c>
      <c r="I157" s="96">
        <v>12.613115396777555</v>
      </c>
      <c r="J157" s="96">
        <v>16.008933283261968</v>
      </c>
      <c r="K157" s="96" t="s">
        <v>989</v>
      </c>
    </row>
    <row r="158" spans="1:11" ht="12.75" customHeight="1">
      <c r="A158" s="103" t="s">
        <v>6</v>
      </c>
      <c r="B158" s="147"/>
      <c r="C158" s="148"/>
      <c r="D158" s="148"/>
      <c r="E158" s="148"/>
      <c r="F158" s="150"/>
      <c r="G158" s="147"/>
      <c r="H158" s="148"/>
      <c r="I158" s="148"/>
      <c r="J158" s="148"/>
      <c r="K158" s="148"/>
    </row>
    <row r="159" spans="1:11" ht="12" customHeight="1">
      <c r="A159" s="137" t="s">
        <v>944</v>
      </c>
      <c r="B159" s="177">
        <v>290.72204388266158</v>
      </c>
      <c r="C159" s="178">
        <v>257.30117868288391</v>
      </c>
      <c r="D159" s="178">
        <v>283.56374011028532</v>
      </c>
      <c r="E159" s="178">
        <v>209.78920369347333</v>
      </c>
      <c r="F159" s="179">
        <v>203.63335515310206</v>
      </c>
      <c r="G159" s="277">
        <v>0.81215948600125509</v>
      </c>
      <c r="H159" s="96">
        <v>0.55025358422461612</v>
      </c>
      <c r="I159" s="96">
        <v>0.31551609302875455</v>
      </c>
      <c r="J159" s="96">
        <v>0.41758401169866699</v>
      </c>
      <c r="K159" s="96">
        <v>0.51225527253026248</v>
      </c>
    </row>
    <row r="160" spans="1:11" ht="12.75" customHeight="1">
      <c r="A160" s="103" t="s">
        <v>875</v>
      </c>
      <c r="B160" s="274"/>
      <c r="C160" s="275"/>
      <c r="D160" s="275" t="s">
        <v>381</v>
      </c>
      <c r="E160" s="275"/>
      <c r="F160" s="276"/>
      <c r="G160" s="278"/>
      <c r="H160" s="279"/>
      <c r="I160" s="275" t="s">
        <v>381</v>
      </c>
      <c r="J160" s="279"/>
      <c r="K160" s="279"/>
    </row>
    <row r="161" spans="1:11" ht="12.75" customHeight="1">
      <c r="A161" s="135" t="s">
        <v>7</v>
      </c>
      <c r="B161" s="43"/>
      <c r="C161" s="30"/>
      <c r="D161" s="30"/>
      <c r="E161" s="30"/>
      <c r="F161" s="44"/>
      <c r="G161" s="147"/>
      <c r="H161" s="148"/>
      <c r="I161" s="148"/>
      <c r="J161" s="148"/>
      <c r="K161" s="148"/>
    </row>
    <row r="162" spans="1:11" ht="12.75" hidden="1" customHeight="1">
      <c r="A162" s="888" t="s">
        <v>507</v>
      </c>
      <c r="B162" s="101">
        <v>0</v>
      </c>
      <c r="C162" s="97">
        <v>0</v>
      </c>
      <c r="D162" s="97">
        <v>0</v>
      </c>
      <c r="E162" s="178">
        <v>0</v>
      </c>
      <c r="F162" s="102">
        <v>0</v>
      </c>
      <c r="G162" s="277" t="s">
        <v>989</v>
      </c>
      <c r="H162" s="96" t="s">
        <v>989</v>
      </c>
      <c r="I162" s="96" t="s">
        <v>989</v>
      </c>
      <c r="J162" s="96" t="s">
        <v>989</v>
      </c>
      <c r="K162" s="96" t="s">
        <v>989</v>
      </c>
    </row>
    <row r="163" spans="1:11" ht="12.75" customHeight="1">
      <c r="A163" s="168" t="s">
        <v>689</v>
      </c>
      <c r="B163" s="101">
        <v>598.92855912396442</v>
      </c>
      <c r="C163" s="97">
        <v>531.14341267344548</v>
      </c>
      <c r="D163" s="97">
        <v>616.55522691759757</v>
      </c>
      <c r="E163" s="178">
        <v>684.36260031802817</v>
      </c>
      <c r="F163" s="102">
        <v>741.28817025195963</v>
      </c>
      <c r="G163" s="277">
        <v>5.1383713033970864</v>
      </c>
      <c r="H163" s="96">
        <v>5.0626552478548668</v>
      </c>
      <c r="I163" s="96">
        <v>6.2670789481357758</v>
      </c>
      <c r="J163" s="96">
        <v>7.4122974646697442</v>
      </c>
      <c r="K163" s="96">
        <v>6.8786892953819576</v>
      </c>
    </row>
    <row r="164" spans="1:11" ht="12.75" customHeight="1">
      <c r="A164" s="135" t="s">
        <v>8</v>
      </c>
      <c r="B164" s="43"/>
      <c r="C164" s="30"/>
      <c r="D164" s="30"/>
      <c r="E164" s="30"/>
      <c r="F164" s="44"/>
      <c r="G164" s="147"/>
      <c r="H164" s="148"/>
      <c r="I164" s="148"/>
      <c r="J164" s="148"/>
      <c r="K164" s="148"/>
    </row>
    <row r="165" spans="1:11" ht="12.75" customHeight="1">
      <c r="A165" s="137" t="s">
        <v>418</v>
      </c>
      <c r="B165" s="177">
        <v>1952.1761896069663</v>
      </c>
      <c r="C165" s="178">
        <v>2081.6269493659038</v>
      </c>
      <c r="D165" s="178">
        <v>2482.74855396358</v>
      </c>
      <c r="E165" s="178">
        <v>3144.7099361315104</v>
      </c>
      <c r="F165" s="179">
        <v>3456.484706466556</v>
      </c>
      <c r="G165" s="277">
        <v>19.214332574871715</v>
      </c>
      <c r="H165" s="96">
        <v>11.372152078526184</v>
      </c>
      <c r="I165" s="96">
        <v>10.27444847963144</v>
      </c>
      <c r="J165" s="96">
        <v>9.9717465519990043</v>
      </c>
      <c r="K165" s="96">
        <v>8.6521784022912946</v>
      </c>
    </row>
    <row r="166" spans="1:11" ht="14.25" customHeight="1">
      <c r="A166" s="1031" t="s">
        <v>321</v>
      </c>
      <c r="B166" s="1031"/>
      <c r="C166" s="1031"/>
      <c r="D166" s="1031"/>
      <c r="E166" s="1031"/>
      <c r="F166" s="1031"/>
      <c r="G166" s="1031"/>
      <c r="H166" s="1031"/>
      <c r="I166" s="1031"/>
      <c r="J166" s="1031"/>
      <c r="K166" s="1031"/>
    </row>
    <row r="167" spans="1:11" ht="26.25" customHeight="1">
      <c r="A167" s="1032" t="s">
        <v>831</v>
      </c>
      <c r="B167" s="1033"/>
      <c r="C167" s="1033"/>
      <c r="D167" s="1033"/>
      <c r="E167" s="1033"/>
      <c r="F167" s="1033"/>
      <c r="G167" s="1033"/>
      <c r="H167" s="1033"/>
      <c r="I167" s="1033"/>
      <c r="J167" s="1033"/>
      <c r="K167" s="1033"/>
    </row>
    <row r="168" spans="1:11" ht="12.75" customHeight="1">
      <c r="A168" s="142"/>
      <c r="B168" s="679"/>
      <c r="C168" s="679"/>
      <c r="D168" s="679"/>
      <c r="E168" s="679"/>
      <c r="F168" s="679"/>
      <c r="G168" s="96"/>
      <c r="H168" s="96"/>
      <c r="I168" s="96"/>
      <c r="J168" s="96"/>
      <c r="K168" s="96"/>
    </row>
    <row r="169" spans="1:11" ht="12.75" customHeight="1">
      <c r="A169" s="142"/>
      <c r="B169" s="679"/>
      <c r="C169" s="679"/>
      <c r="D169" s="679"/>
      <c r="E169" s="679"/>
      <c r="F169" s="679"/>
      <c r="G169" s="96"/>
      <c r="H169" s="96"/>
      <c r="I169" s="96"/>
      <c r="J169" s="96"/>
      <c r="K169" s="96"/>
    </row>
    <row r="170" spans="1:11" ht="12.75" customHeight="1">
      <c r="A170" s="142"/>
      <c r="B170" s="679"/>
      <c r="C170" s="679"/>
      <c r="D170" s="679"/>
      <c r="E170" s="679"/>
      <c r="F170" s="679"/>
      <c r="G170" s="96"/>
      <c r="H170" s="96"/>
      <c r="I170" s="96"/>
      <c r="J170" s="96"/>
      <c r="K170" s="96"/>
    </row>
    <row r="171" spans="1:11" ht="12.75" customHeight="1">
      <c r="A171" s="142"/>
      <c r="B171" s="679"/>
      <c r="C171" s="679"/>
      <c r="D171" s="679"/>
      <c r="E171" s="679"/>
      <c r="F171" s="679"/>
      <c r="G171" s="96"/>
      <c r="H171" s="96"/>
      <c r="I171" s="96"/>
      <c r="J171" s="96"/>
      <c r="K171" s="96"/>
    </row>
    <row r="172" spans="1:11" ht="12.75" customHeight="1">
      <c r="A172" s="940" t="s">
        <v>67</v>
      </c>
      <c r="B172" s="940"/>
      <c r="C172" s="940"/>
      <c r="D172" s="940"/>
      <c r="E172" s="940"/>
      <c r="F172" s="940"/>
      <c r="G172" s="940"/>
      <c r="H172" s="940"/>
      <c r="I172" s="940"/>
      <c r="J172" s="940"/>
      <c r="K172" s="940"/>
    </row>
    <row r="173" spans="1:11" ht="12.75" customHeight="1">
      <c r="A173" s="659"/>
      <c r="B173" s="659"/>
      <c r="C173" s="659"/>
      <c r="D173" s="659"/>
      <c r="E173" s="659"/>
      <c r="F173" s="659"/>
      <c r="G173" s="659"/>
      <c r="H173" s="659"/>
      <c r="I173" s="659"/>
      <c r="J173" s="659"/>
      <c r="K173" s="659"/>
    </row>
    <row r="174" spans="1:11" ht="26.25" customHeight="1">
      <c r="A174" s="987" t="s">
        <v>502</v>
      </c>
      <c r="B174" s="984" t="s">
        <v>1115</v>
      </c>
      <c r="C174" s="985"/>
      <c r="D174" s="985"/>
      <c r="E174" s="985"/>
      <c r="F174" s="985"/>
      <c r="G174" s="984" t="s">
        <v>663</v>
      </c>
      <c r="H174" s="985"/>
      <c r="I174" s="985"/>
      <c r="J174" s="985"/>
      <c r="K174" s="985"/>
    </row>
    <row r="175" spans="1:11" ht="12.75" customHeight="1">
      <c r="A175" s="988"/>
      <c r="B175" s="264">
        <v>40544</v>
      </c>
      <c r="C175" s="264">
        <v>40909</v>
      </c>
      <c r="D175" s="264">
        <v>41275</v>
      </c>
      <c r="E175" s="264">
        <v>41640</v>
      </c>
      <c r="F175" s="265">
        <v>42005</v>
      </c>
      <c r="G175" s="264">
        <v>40544</v>
      </c>
      <c r="H175" s="264">
        <v>40909</v>
      </c>
      <c r="I175" s="264">
        <v>41275</v>
      </c>
      <c r="J175" s="264">
        <v>41640</v>
      </c>
      <c r="K175" s="264">
        <v>42005</v>
      </c>
    </row>
    <row r="176" spans="1:11" ht="12.75" customHeight="1">
      <c r="A176" s="135" t="s">
        <v>876</v>
      </c>
      <c r="B176" s="352"/>
      <c r="C176" s="353"/>
      <c r="D176" s="353"/>
      <c r="E176" s="353"/>
      <c r="F176" s="354"/>
      <c r="G176" s="147"/>
      <c r="H176" s="96"/>
      <c r="I176" s="96"/>
      <c r="J176" s="96"/>
      <c r="K176" s="96"/>
    </row>
    <row r="177" spans="1:11" ht="12.75" customHeight="1">
      <c r="A177" s="137" t="s">
        <v>644</v>
      </c>
      <c r="B177" s="177">
        <v>3012.8876185628746</v>
      </c>
      <c r="C177" s="178">
        <v>4135.0529824267778</v>
      </c>
      <c r="D177" s="178">
        <v>4066.52164939778</v>
      </c>
      <c r="E177" s="178">
        <v>3921.1197870103761</v>
      </c>
      <c r="F177" s="179" t="s">
        <v>989</v>
      </c>
      <c r="G177" s="277">
        <v>16.93114594940365</v>
      </c>
      <c r="H177" s="96">
        <v>26.493118668313237</v>
      </c>
      <c r="I177" s="96">
        <v>30.650579021500036</v>
      </c>
      <c r="J177" s="96">
        <v>27.302894975248055</v>
      </c>
      <c r="K177" s="96" t="s">
        <v>989</v>
      </c>
    </row>
    <row r="178" spans="1:11" ht="12.75" customHeight="1">
      <c r="A178" s="135" t="s">
        <v>9</v>
      </c>
      <c r="B178" s="43"/>
      <c r="C178" s="30"/>
      <c r="D178" s="30"/>
      <c r="E178" s="30"/>
      <c r="F178" s="44"/>
      <c r="G178" s="147"/>
      <c r="H178" s="148"/>
      <c r="I178" s="148"/>
      <c r="J178" s="148"/>
      <c r="K178" s="148"/>
    </row>
    <row r="179" spans="1:11" ht="12.75" customHeight="1">
      <c r="A179" s="857" t="s">
        <v>1116</v>
      </c>
      <c r="B179" s="177" t="s">
        <v>989</v>
      </c>
      <c r="C179" s="178" t="s">
        <v>989</v>
      </c>
      <c r="D179" s="178" t="s">
        <v>989</v>
      </c>
      <c r="E179" s="180" t="s">
        <v>989</v>
      </c>
      <c r="F179" s="181" t="s">
        <v>989</v>
      </c>
      <c r="G179" s="189" t="s">
        <v>989</v>
      </c>
      <c r="H179" s="190" t="s">
        <v>989</v>
      </c>
      <c r="I179" s="190" t="s">
        <v>989</v>
      </c>
      <c r="J179" s="190" t="s">
        <v>989</v>
      </c>
      <c r="K179" s="183" t="s">
        <v>989</v>
      </c>
    </row>
    <row r="180" spans="1:11" ht="12.75" customHeight="1">
      <c r="A180" s="845" t="s">
        <v>1117</v>
      </c>
      <c r="B180" s="177">
        <v>37.601030654562784</v>
      </c>
      <c r="C180" s="178">
        <v>38.172904065909428</v>
      </c>
      <c r="D180" s="178">
        <v>39.502185107305998</v>
      </c>
      <c r="E180" s="178">
        <v>33.672451533355641</v>
      </c>
      <c r="F180" s="179">
        <v>30.634263580452409</v>
      </c>
      <c r="G180" s="101">
        <v>38521.620337385626</v>
      </c>
      <c r="H180" s="97">
        <v>32772.433128039222</v>
      </c>
      <c r="I180" s="97">
        <v>35450.41533680159</v>
      </c>
      <c r="J180" s="97">
        <v>31683.846586218246</v>
      </c>
      <c r="K180" s="97">
        <v>29687.75846506907</v>
      </c>
    </row>
    <row r="181" spans="1:11" ht="12.75" customHeight="1">
      <c r="A181" s="845" t="s">
        <v>1199</v>
      </c>
      <c r="B181" s="177" t="s">
        <v>989</v>
      </c>
      <c r="C181" s="178" t="s">
        <v>989</v>
      </c>
      <c r="D181" s="178">
        <v>131.87194537151973</v>
      </c>
      <c r="E181" s="178">
        <v>130.49693221957529</v>
      </c>
      <c r="F181" s="179">
        <v>96.033858946939802</v>
      </c>
      <c r="G181" s="101" t="s">
        <v>989</v>
      </c>
      <c r="H181" s="97" t="s">
        <v>989</v>
      </c>
      <c r="I181" s="97">
        <v>99.284192665500498</v>
      </c>
      <c r="J181" s="97">
        <v>98.471454845871776</v>
      </c>
      <c r="K181" s="97">
        <v>84.471634967494111</v>
      </c>
    </row>
    <row r="182" spans="1:11" ht="12.75" customHeight="1">
      <c r="A182" s="857" t="s">
        <v>1275</v>
      </c>
      <c r="B182" s="177" t="s">
        <v>989</v>
      </c>
      <c r="C182" s="178" t="s">
        <v>989</v>
      </c>
      <c r="D182" s="178" t="s">
        <v>989</v>
      </c>
      <c r="E182" s="178">
        <v>10.329171513245482</v>
      </c>
      <c r="F182" s="179" t="s">
        <v>989</v>
      </c>
      <c r="G182" s="101" t="s">
        <v>989</v>
      </c>
      <c r="H182" s="97" t="s">
        <v>989</v>
      </c>
      <c r="I182" s="97" t="s">
        <v>989</v>
      </c>
      <c r="J182" s="97">
        <v>104.11001988878064</v>
      </c>
      <c r="K182" s="97" t="s">
        <v>989</v>
      </c>
    </row>
    <row r="183" spans="1:11" ht="12.75" customHeight="1">
      <c r="A183" s="857" t="s">
        <v>1276</v>
      </c>
      <c r="B183" s="177" t="s">
        <v>989</v>
      </c>
      <c r="C183" s="178" t="s">
        <v>989</v>
      </c>
      <c r="D183" s="178" t="s">
        <v>989</v>
      </c>
      <c r="E183" s="178">
        <v>4.1906084628774411E-2</v>
      </c>
      <c r="F183" s="179">
        <v>25.917295711239714</v>
      </c>
      <c r="G183" s="101" t="s">
        <v>989</v>
      </c>
      <c r="H183" s="97" t="s">
        <v>989</v>
      </c>
      <c r="I183" s="97" t="s">
        <v>989</v>
      </c>
      <c r="J183" s="97">
        <v>139.22287252084521</v>
      </c>
      <c r="K183" s="97">
        <v>34373.071235065938</v>
      </c>
    </row>
    <row r="184" spans="1:11" ht="12.75" customHeight="1">
      <c r="A184" s="135" t="s">
        <v>176</v>
      </c>
      <c r="B184" s="43"/>
      <c r="C184" s="30"/>
      <c r="D184" s="30"/>
      <c r="E184" s="30"/>
      <c r="F184" s="44"/>
      <c r="G184" s="147"/>
      <c r="H184" s="148"/>
      <c r="I184" s="148"/>
      <c r="J184" s="148"/>
      <c r="K184" s="148"/>
    </row>
    <row r="185" spans="1:11" ht="12.75" customHeight="1">
      <c r="A185" s="850" t="s">
        <v>1118</v>
      </c>
      <c r="B185" s="177">
        <v>220.79</v>
      </c>
      <c r="C185" s="178">
        <v>185.67</v>
      </c>
      <c r="D185" s="178">
        <v>207.22</v>
      </c>
      <c r="E185" s="178">
        <v>232.155</v>
      </c>
      <c r="F185" s="178">
        <v>246.12799999999999</v>
      </c>
      <c r="G185" s="101">
        <v>10.59808956943311</v>
      </c>
      <c r="H185" s="97">
        <v>10.755372762555753</v>
      </c>
      <c r="I185" s="97">
        <v>11.692151441629521</v>
      </c>
      <c r="J185" s="97">
        <v>11.470108695652174</v>
      </c>
      <c r="K185" s="97">
        <v>10.990310337128824</v>
      </c>
    </row>
    <row r="186" spans="1:11" ht="12.75" customHeight="1">
      <c r="A186" s="850" t="s">
        <v>1119</v>
      </c>
      <c r="B186" s="177">
        <v>1126.8999999999999</v>
      </c>
      <c r="C186" s="178">
        <v>1116.2</v>
      </c>
      <c r="D186" s="178">
        <v>1076.5</v>
      </c>
      <c r="E186" s="178">
        <v>1008.396</v>
      </c>
      <c r="F186" s="178">
        <v>917.06799999999998</v>
      </c>
      <c r="G186" s="101">
        <v>27824.691358024687</v>
      </c>
      <c r="H186" s="97">
        <v>31982.80802292264</v>
      </c>
      <c r="I186" s="97">
        <v>29574.175824175825</v>
      </c>
      <c r="J186" s="97">
        <v>27253.945945945943</v>
      </c>
      <c r="K186" s="97">
        <v>22869.526184538652</v>
      </c>
    </row>
    <row r="187" spans="1:11" ht="12.75" customHeight="1">
      <c r="A187" s="858" t="s">
        <v>1120</v>
      </c>
      <c r="B187" s="324">
        <v>97.699999999999989</v>
      </c>
      <c r="C187" s="325">
        <v>102.89999999999999</v>
      </c>
      <c r="D187" s="325">
        <v>78.7</v>
      </c>
      <c r="E187" s="325">
        <v>65.096000000000004</v>
      </c>
      <c r="F187" s="325">
        <v>68.179999999999993</v>
      </c>
      <c r="G187" s="151">
        <v>25051.282051282047</v>
      </c>
      <c r="H187" s="141">
        <v>24499.999999999996</v>
      </c>
      <c r="I187" s="141">
        <v>20710.526315789473</v>
      </c>
      <c r="J187" s="141">
        <v>17593.513513513513</v>
      </c>
      <c r="K187" s="141">
        <v>17482.051282051281</v>
      </c>
    </row>
    <row r="188" spans="1:11" ht="12.75" hidden="1" customHeight="1">
      <c r="A188" s="989" t="s">
        <v>588</v>
      </c>
      <c r="B188" s="989"/>
      <c r="C188" s="989"/>
      <c r="D188" s="989"/>
      <c r="E188" s="989"/>
      <c r="F188" s="989"/>
      <c r="G188" s="989"/>
      <c r="H188" s="989"/>
      <c r="I188" s="989"/>
      <c r="J188" s="989"/>
      <c r="K188" s="989"/>
    </row>
    <row r="189" spans="1:11" ht="14.25" customHeight="1">
      <c r="A189" s="1021" t="s">
        <v>321</v>
      </c>
      <c r="B189" s="1021"/>
      <c r="C189" s="1021"/>
      <c r="D189" s="1021"/>
      <c r="E189" s="1021"/>
      <c r="F189" s="1021"/>
      <c r="G189" s="1021"/>
      <c r="H189" s="1021"/>
      <c r="I189" s="1021"/>
      <c r="J189" s="1021"/>
      <c r="K189" s="1021"/>
    </row>
    <row r="190" spans="1:11" ht="14.25" customHeight="1">
      <c r="A190" s="1028" t="s">
        <v>1121</v>
      </c>
      <c r="B190" s="1029"/>
      <c r="C190" s="1029"/>
      <c r="D190" s="1029"/>
      <c r="E190" s="1029"/>
      <c r="F190" s="1029"/>
      <c r="G190" s="1029"/>
      <c r="H190" s="1029"/>
      <c r="I190" s="1029"/>
      <c r="J190" s="1029"/>
      <c r="K190" s="1029"/>
    </row>
    <row r="191" spans="1:11" ht="14.25" customHeight="1">
      <c r="A191" s="1030" t="s">
        <v>1122</v>
      </c>
      <c r="B191" s="930"/>
      <c r="C191" s="930"/>
      <c r="D191" s="930"/>
      <c r="E191" s="930"/>
      <c r="F191" s="930"/>
      <c r="G191" s="930"/>
      <c r="H191" s="930"/>
      <c r="I191" s="930"/>
      <c r="J191" s="930"/>
      <c r="K191" s="930"/>
    </row>
    <row r="192" spans="1:11" ht="12.75" customHeight="1">
      <c r="A192" s="72"/>
      <c r="B192" s="72"/>
      <c r="C192" s="72"/>
      <c r="D192" s="72"/>
      <c r="E192" s="72"/>
      <c r="F192" s="72"/>
      <c r="G192" s="72"/>
      <c r="H192" s="72"/>
      <c r="I192" s="72"/>
      <c r="J192" s="72"/>
      <c r="K192" s="72"/>
    </row>
    <row r="196" spans="1:11">
      <c r="A196" s="940" t="s">
        <v>67</v>
      </c>
      <c r="B196" s="940"/>
      <c r="C196" s="940"/>
      <c r="D196" s="940"/>
      <c r="E196" s="940"/>
      <c r="F196" s="940"/>
      <c r="G196" s="940"/>
      <c r="H196" s="940"/>
      <c r="I196" s="940"/>
      <c r="J196" s="940"/>
      <c r="K196" s="940"/>
    </row>
    <row r="197" spans="1:11" ht="12.75" customHeight="1">
      <c r="G197" s="132"/>
      <c r="H197" s="132"/>
      <c r="I197" s="132"/>
      <c r="J197" s="132"/>
    </row>
    <row r="198" spans="1:11" ht="38.25" customHeight="1">
      <c r="A198" s="987" t="s">
        <v>502</v>
      </c>
      <c r="B198" s="984" t="s">
        <v>669</v>
      </c>
      <c r="C198" s="985"/>
      <c r="D198" s="985"/>
      <c r="E198" s="985"/>
      <c r="F198" s="986"/>
      <c r="G198" s="984" t="s">
        <v>592</v>
      </c>
      <c r="H198" s="985"/>
      <c r="I198" s="985"/>
      <c r="J198" s="985"/>
      <c r="K198" s="985"/>
    </row>
    <row r="199" spans="1:11" ht="12.75" customHeight="1">
      <c r="A199" s="988"/>
      <c r="B199" s="264">
        <v>40544</v>
      </c>
      <c r="C199" s="264">
        <v>40909</v>
      </c>
      <c r="D199" s="264">
        <v>41275</v>
      </c>
      <c r="E199" s="264">
        <v>41640</v>
      </c>
      <c r="F199" s="265">
        <v>42005</v>
      </c>
      <c r="G199" s="264">
        <v>40544</v>
      </c>
      <c r="H199" s="264">
        <v>40909</v>
      </c>
      <c r="I199" s="264">
        <v>41275</v>
      </c>
      <c r="J199" s="264">
        <v>41640</v>
      </c>
      <c r="K199" s="264">
        <v>42005</v>
      </c>
    </row>
    <row r="200" spans="1:11" ht="12.75" customHeight="1">
      <c r="A200" s="650" t="s">
        <v>33</v>
      </c>
      <c r="B200" s="273"/>
      <c r="C200" s="273"/>
      <c r="D200" s="273"/>
      <c r="E200" s="273"/>
      <c r="F200" s="643"/>
      <c r="G200" s="273"/>
      <c r="H200" s="273"/>
      <c r="I200" s="273"/>
      <c r="J200" s="273"/>
      <c r="K200" s="273"/>
    </row>
    <row r="201" spans="1:11" ht="12.75" customHeight="1">
      <c r="A201" s="136" t="s">
        <v>106</v>
      </c>
      <c r="B201" s="777" t="s">
        <v>989</v>
      </c>
      <c r="C201" s="778" t="s">
        <v>989</v>
      </c>
      <c r="D201" s="778" t="s">
        <v>989</v>
      </c>
      <c r="E201" s="778" t="s">
        <v>989</v>
      </c>
      <c r="F201" s="792" t="s">
        <v>989</v>
      </c>
      <c r="G201" s="777" t="s">
        <v>989</v>
      </c>
      <c r="H201" s="778" t="s">
        <v>989</v>
      </c>
      <c r="I201" s="778" t="s">
        <v>989</v>
      </c>
      <c r="J201" s="778" t="s">
        <v>989</v>
      </c>
      <c r="K201" s="778" t="s">
        <v>989</v>
      </c>
    </row>
    <row r="202" spans="1:11" ht="12.75" customHeight="1">
      <c r="A202" s="136" t="s">
        <v>290</v>
      </c>
      <c r="B202" s="777" t="s">
        <v>989</v>
      </c>
      <c r="C202" s="778" t="s">
        <v>989</v>
      </c>
      <c r="D202" s="778" t="s">
        <v>989</v>
      </c>
      <c r="E202" s="778" t="s">
        <v>989</v>
      </c>
      <c r="F202" s="792" t="s">
        <v>989</v>
      </c>
      <c r="G202" s="777" t="s">
        <v>989</v>
      </c>
      <c r="H202" s="778" t="s">
        <v>989</v>
      </c>
      <c r="I202" s="778" t="s">
        <v>989</v>
      </c>
      <c r="J202" s="778" t="s">
        <v>989</v>
      </c>
      <c r="K202" s="778" t="s">
        <v>989</v>
      </c>
    </row>
    <row r="203" spans="1:11" ht="12.75" customHeight="1">
      <c r="A203" s="133" t="s">
        <v>495</v>
      </c>
      <c r="B203" s="782"/>
      <c r="C203" s="778"/>
      <c r="D203" s="783"/>
      <c r="E203" s="783"/>
      <c r="F203" s="792"/>
      <c r="G203" s="802"/>
      <c r="H203" s="803"/>
      <c r="I203" s="779"/>
      <c r="J203" s="779"/>
      <c r="K203" s="803"/>
    </row>
    <row r="204" spans="1:11" ht="12.75" customHeight="1">
      <c r="A204" s="136" t="s">
        <v>1068</v>
      </c>
      <c r="B204" s="777">
        <v>-16.604082194866336</v>
      </c>
      <c r="C204" s="778">
        <v>28.459947309208872</v>
      </c>
      <c r="D204" s="778">
        <v>30.158408593035858</v>
      </c>
      <c r="E204" s="778">
        <v>14.988079493214371</v>
      </c>
      <c r="F204" s="792">
        <v>-8.683031709506821</v>
      </c>
      <c r="G204" s="777">
        <v>231.37950414923529</v>
      </c>
      <c r="H204" s="778">
        <v>298.46762266839079</v>
      </c>
      <c r="I204" s="778">
        <v>388.09275329470933</v>
      </c>
      <c r="J204" s="778">
        <v>439.78807241613555</v>
      </c>
      <c r="K204" s="778">
        <v>395.20851746188379</v>
      </c>
    </row>
    <row r="205" spans="1:11" ht="12.75" customHeight="1">
      <c r="A205" s="133" t="s">
        <v>497</v>
      </c>
      <c r="B205" s="777"/>
      <c r="C205" s="778"/>
      <c r="D205" s="778"/>
      <c r="E205" s="778"/>
      <c r="F205" s="792"/>
      <c r="G205" s="777"/>
      <c r="H205" s="778"/>
      <c r="I205" s="778"/>
      <c r="J205" s="778"/>
      <c r="K205" s="778"/>
    </row>
    <row r="206" spans="1:11" ht="12.75" customHeight="1">
      <c r="A206" s="136" t="s">
        <v>543</v>
      </c>
      <c r="B206" s="777">
        <v>0.93123023270278793</v>
      </c>
      <c r="C206" s="778">
        <v>3.6526624098405449</v>
      </c>
      <c r="D206" s="778">
        <v>5.1424304031358048</v>
      </c>
      <c r="E206" s="778">
        <v>-16.874800074804568</v>
      </c>
      <c r="F206" s="792">
        <v>-14.709808972404787</v>
      </c>
      <c r="G206" s="777">
        <v>54.20327138061549</v>
      </c>
      <c r="H206" s="778">
        <v>54.095425822315121</v>
      </c>
      <c r="I206" s="778">
        <v>54.448795635437527</v>
      </c>
      <c r="J206" s="778">
        <v>45.017142694374442</v>
      </c>
      <c r="K206" s="778">
        <v>40.941218370040573</v>
      </c>
    </row>
    <row r="207" spans="1:11" ht="12.75" customHeight="1">
      <c r="A207" s="136" t="s">
        <v>1010</v>
      </c>
      <c r="B207" s="777">
        <v>2.6934154682520131</v>
      </c>
      <c r="C207" s="778">
        <v>-1.3649820855206656</v>
      </c>
      <c r="D207" s="778">
        <v>6.6149744590423722</v>
      </c>
      <c r="E207" s="778">
        <v>-18.579997124151404</v>
      </c>
      <c r="F207" s="792">
        <v>14.68380868292482</v>
      </c>
      <c r="G207" s="777">
        <v>1063.2210970999563</v>
      </c>
      <c r="H207" s="778">
        <v>1009.7393857317018</v>
      </c>
      <c r="I207" s="778">
        <v>1030.5693601845592</v>
      </c>
      <c r="J207" s="778">
        <v>834.5748347768689</v>
      </c>
      <c r="K207" s="778">
        <v>1020.5896084247308</v>
      </c>
    </row>
    <row r="208" spans="1:11" ht="12.75" customHeight="1">
      <c r="A208" s="136" t="s">
        <v>1011</v>
      </c>
      <c r="B208" s="777">
        <v>112.44433861975108</v>
      </c>
      <c r="C208" s="778">
        <v>-85.430929676860316</v>
      </c>
      <c r="D208" s="778">
        <v>-90.930578741037223</v>
      </c>
      <c r="E208" s="778">
        <v>-99.512323773318727</v>
      </c>
      <c r="F208" s="792">
        <v>-100</v>
      </c>
      <c r="G208" s="777">
        <v>5.9527675003395331</v>
      </c>
      <c r="H208" s="778">
        <v>0.83503627718604123</v>
      </c>
      <c r="I208" s="778">
        <v>7.2499438065402599E-2</v>
      </c>
      <c r="J208" s="778">
        <v>3.5166016124673369E-4</v>
      </c>
      <c r="K208" s="778">
        <v>0</v>
      </c>
    </row>
    <row r="209" spans="1:11" ht="12.75" customHeight="1">
      <c r="A209" s="136" t="s">
        <v>218</v>
      </c>
      <c r="B209" s="777">
        <v>20.150105816277303</v>
      </c>
      <c r="C209" s="778">
        <v>-3.6754108521261202</v>
      </c>
      <c r="D209" s="778">
        <v>9.1196279744481785</v>
      </c>
      <c r="E209" s="778">
        <v>-0.69148600173483032</v>
      </c>
      <c r="F209" s="792">
        <v>16.298419048771251</v>
      </c>
      <c r="G209" s="777">
        <v>393.93220496435703</v>
      </c>
      <c r="H209" s="778">
        <v>365.35346917432753</v>
      </c>
      <c r="I209" s="778">
        <v>381.65049910137492</v>
      </c>
      <c r="J209" s="778">
        <v>376.97214735475075</v>
      </c>
      <c r="K209" s="778">
        <v>467.48407797598065</v>
      </c>
    </row>
    <row r="210" spans="1:11">
      <c r="A210" s="133" t="s">
        <v>496</v>
      </c>
      <c r="B210" s="777"/>
      <c r="C210" s="778"/>
      <c r="D210" s="778"/>
      <c r="E210" s="778"/>
      <c r="F210" s="792"/>
      <c r="G210" s="777"/>
      <c r="H210" s="778"/>
      <c r="I210" s="778"/>
      <c r="J210" s="778"/>
      <c r="K210" s="778"/>
    </row>
    <row r="211" spans="1:11">
      <c r="A211" s="136" t="s">
        <v>710</v>
      </c>
      <c r="B211" s="777" t="s">
        <v>989</v>
      </c>
      <c r="C211" s="778" t="s">
        <v>989</v>
      </c>
      <c r="D211" s="778" t="s">
        <v>989</v>
      </c>
      <c r="E211" s="778" t="s">
        <v>989</v>
      </c>
      <c r="F211" s="792" t="s">
        <v>989</v>
      </c>
      <c r="G211" s="777" t="s">
        <v>989</v>
      </c>
      <c r="H211" s="778" t="s">
        <v>989</v>
      </c>
      <c r="I211" s="778" t="s">
        <v>989</v>
      </c>
      <c r="J211" s="778" t="s">
        <v>989</v>
      </c>
      <c r="K211" s="778" t="s">
        <v>989</v>
      </c>
    </row>
    <row r="212" spans="1:11" ht="12.75" customHeight="1">
      <c r="A212" s="136" t="s">
        <v>711</v>
      </c>
      <c r="B212" s="777">
        <v>-24.226902450742827</v>
      </c>
      <c r="C212" s="778">
        <v>-43.11008351342884</v>
      </c>
      <c r="D212" s="778">
        <v>53.535781415526486</v>
      </c>
      <c r="E212" s="778">
        <v>12.890326899659968</v>
      </c>
      <c r="F212" s="792">
        <v>-47.053045431289185</v>
      </c>
      <c r="G212" s="777">
        <v>4.92852244051213</v>
      </c>
      <c r="H212" s="778">
        <v>2.7984921689327438</v>
      </c>
      <c r="I212" s="778">
        <v>4.1589796199221825</v>
      </c>
      <c r="J212" s="778">
        <v>4.6062105545250889</v>
      </c>
      <c r="K212" s="778">
        <v>2.4675460882943065</v>
      </c>
    </row>
    <row r="213" spans="1:11" ht="12.75" customHeight="1">
      <c r="A213" s="136" t="s">
        <v>354</v>
      </c>
      <c r="B213" s="777">
        <v>33.533049582072607</v>
      </c>
      <c r="C213" s="778">
        <v>7.9314245532945478</v>
      </c>
      <c r="D213" s="778">
        <v>3.6124555963324383</v>
      </c>
      <c r="E213" s="778">
        <v>-19.502991240270902</v>
      </c>
      <c r="F213" s="792">
        <v>6.3445976318786421</v>
      </c>
      <c r="G213" s="777">
        <v>2.905555887303136</v>
      </c>
      <c r="H213" s="778">
        <v>3.1300350729181843</v>
      </c>
      <c r="I213" s="778">
        <v>3.1391658638909394</v>
      </c>
      <c r="J213" s="778">
        <v>2.4791012755040596</v>
      </c>
      <c r="K213" s="778">
        <v>2.6674126285641981</v>
      </c>
    </row>
    <row r="214" spans="1:11" ht="12.75" customHeight="1">
      <c r="A214" s="162" t="s">
        <v>433</v>
      </c>
      <c r="B214" s="777"/>
      <c r="C214" s="778"/>
      <c r="D214" s="778"/>
      <c r="E214" s="778"/>
      <c r="F214" s="792"/>
      <c r="G214" s="777"/>
      <c r="H214" s="778"/>
      <c r="I214" s="778"/>
      <c r="J214" s="778"/>
      <c r="K214" s="778"/>
    </row>
    <row r="215" spans="1:11" ht="12.75" customHeight="1">
      <c r="A215" s="314" t="s">
        <v>126</v>
      </c>
      <c r="B215" s="777" t="s">
        <v>989</v>
      </c>
      <c r="C215" s="778" t="s">
        <v>989</v>
      </c>
      <c r="D215" s="778" t="s">
        <v>989</v>
      </c>
      <c r="E215" s="778" t="s">
        <v>989</v>
      </c>
      <c r="F215" s="792" t="s">
        <v>989</v>
      </c>
      <c r="G215" s="777" t="s">
        <v>989</v>
      </c>
      <c r="H215" s="778" t="s">
        <v>989</v>
      </c>
      <c r="I215" s="778" t="s">
        <v>989</v>
      </c>
      <c r="J215" s="778" t="s">
        <v>989</v>
      </c>
      <c r="K215" s="778" t="s">
        <v>989</v>
      </c>
    </row>
    <row r="216" spans="1:11" ht="12.75" customHeight="1">
      <c r="A216" s="134" t="s">
        <v>158</v>
      </c>
      <c r="B216" s="777"/>
      <c r="C216" s="778"/>
      <c r="D216" s="778"/>
      <c r="E216" s="778"/>
      <c r="F216" s="792"/>
      <c r="G216" s="777"/>
      <c r="H216" s="778"/>
      <c r="I216" s="778"/>
      <c r="J216" s="778"/>
      <c r="K216" s="778"/>
    </row>
    <row r="217" spans="1:11">
      <c r="A217" s="136" t="s">
        <v>1068</v>
      </c>
      <c r="B217" s="777">
        <v>-0.58485114256586712</v>
      </c>
      <c r="C217" s="778">
        <v>-20.834617711644114</v>
      </c>
      <c r="D217" s="778">
        <v>8.0031363360588301</v>
      </c>
      <c r="E217" s="778">
        <v>5.2731799774850003</v>
      </c>
      <c r="F217" s="792">
        <v>16.445639857560536</v>
      </c>
      <c r="G217" s="777">
        <v>340.85782925211873</v>
      </c>
      <c r="H217" s="778">
        <v>272.06129348051093</v>
      </c>
      <c r="I217" s="778">
        <v>292.6477525581052</v>
      </c>
      <c r="J217" s="778">
        <v>306.29956967746119</v>
      </c>
      <c r="K217" s="778">
        <v>350.48066945756318</v>
      </c>
    </row>
    <row r="218" spans="1:11" ht="12.75" customHeight="1">
      <c r="A218" s="133" t="s">
        <v>159</v>
      </c>
      <c r="B218" s="777"/>
      <c r="C218" s="778"/>
      <c r="D218" s="778"/>
      <c r="E218" s="778"/>
      <c r="F218" s="792"/>
      <c r="G218" s="777"/>
      <c r="H218" s="778"/>
      <c r="I218" s="778"/>
      <c r="J218" s="778"/>
      <c r="K218" s="778"/>
    </row>
    <row r="219" spans="1:11" ht="12.75" customHeight="1">
      <c r="A219" s="163" t="s">
        <v>743</v>
      </c>
      <c r="B219" s="777">
        <v>9.4283800227848928</v>
      </c>
      <c r="C219" s="778">
        <v>-20.869671736517688</v>
      </c>
      <c r="D219" s="778">
        <v>5.8632817027324506</v>
      </c>
      <c r="E219" s="778">
        <v>4.2610947379940285</v>
      </c>
      <c r="F219" s="792">
        <v>12.815006001639119</v>
      </c>
      <c r="G219" s="777">
        <v>8812.5968140519108</v>
      </c>
      <c r="H219" s="778">
        <v>6978.9292162450238</v>
      </c>
      <c r="I219" s="778">
        <v>7325.6197987432079</v>
      </c>
      <c r="J219" s="778">
        <v>7440.3290776454978</v>
      </c>
      <c r="K219" s="778">
        <v>8103.2417683871772</v>
      </c>
    </row>
    <row r="220" spans="1:11" ht="12.75" customHeight="1">
      <c r="A220" s="134" t="s">
        <v>693</v>
      </c>
      <c r="B220" s="777"/>
      <c r="C220" s="778"/>
      <c r="D220" s="778"/>
      <c r="E220" s="778"/>
      <c r="F220" s="792"/>
      <c r="G220" s="777"/>
      <c r="H220" s="778"/>
      <c r="I220" s="778"/>
      <c r="J220" s="778"/>
      <c r="K220" s="778"/>
    </row>
    <row r="221" spans="1:11" ht="12.75" customHeight="1">
      <c r="A221" s="136" t="s">
        <v>991</v>
      </c>
      <c r="B221" s="777">
        <v>-5.4099212541728718</v>
      </c>
      <c r="C221" s="778">
        <v>-27.397472516510149</v>
      </c>
      <c r="D221" s="778">
        <v>10.953176369838587</v>
      </c>
      <c r="E221" s="778">
        <v>8.1491880735607793</v>
      </c>
      <c r="F221" s="792">
        <v>46.359550318487095</v>
      </c>
      <c r="G221" s="777">
        <v>1657.363150902333</v>
      </c>
      <c r="H221" s="778">
        <v>1189.1010520559296</v>
      </c>
      <c r="I221" s="778">
        <v>1311.3989176851369</v>
      </c>
      <c r="J221" s="778">
        <v>1402.3655747323673</v>
      </c>
      <c r="K221" s="778">
        <v>1991.4839616140007</v>
      </c>
    </row>
    <row r="222" spans="1:11" ht="12.75" customHeight="1">
      <c r="A222" s="134" t="s">
        <v>924</v>
      </c>
      <c r="B222" s="777"/>
      <c r="C222" s="778"/>
      <c r="D222" s="778"/>
      <c r="E222" s="778"/>
      <c r="F222" s="792"/>
      <c r="G222" s="777"/>
      <c r="H222" s="778"/>
      <c r="I222" s="778"/>
      <c r="J222" s="778"/>
      <c r="K222" s="778"/>
    </row>
    <row r="223" spans="1:11" ht="12.75" customHeight="1">
      <c r="A223" s="136" t="s">
        <v>516</v>
      </c>
      <c r="B223" s="777">
        <v>-2.2351423167190916</v>
      </c>
      <c r="C223" s="778">
        <v>30.235040601848652</v>
      </c>
      <c r="D223" s="778">
        <v>17.404412186613087</v>
      </c>
      <c r="E223" s="778">
        <v>51.521152067758635</v>
      </c>
      <c r="F223" s="792">
        <v>-0.83104467713596364</v>
      </c>
      <c r="G223" s="777">
        <v>126.41854932882053</v>
      </c>
      <c r="H223" s="778">
        <v>157.33787063938297</v>
      </c>
      <c r="I223" s="778">
        <v>178.2537287758353</v>
      </c>
      <c r="J223" s="778">
        <v>270.39816924850288</v>
      </c>
      <c r="K223" s="778">
        <v>262.26635858818219</v>
      </c>
    </row>
    <row r="224" spans="1:11" ht="12.75" customHeight="1">
      <c r="A224" s="136" t="s">
        <v>518</v>
      </c>
      <c r="B224" s="777">
        <v>-2.40114107922561</v>
      </c>
      <c r="C224" s="778">
        <v>-6.163654222890969</v>
      </c>
      <c r="D224" s="778">
        <v>4.7929171322132618</v>
      </c>
      <c r="E224" s="778">
        <v>26.274673034677718</v>
      </c>
      <c r="F224" s="792" t="s">
        <v>989</v>
      </c>
      <c r="G224" s="777">
        <v>421.40321203694259</v>
      </c>
      <c r="H224" s="778">
        <v>377.8883860310728</v>
      </c>
      <c r="I224" s="778">
        <v>382.13464308753379</v>
      </c>
      <c r="J224" s="778">
        <v>483.08608002511176</v>
      </c>
      <c r="K224" s="778" t="s">
        <v>989</v>
      </c>
    </row>
    <row r="225" spans="1:11" ht="12.75" customHeight="1">
      <c r="A225" s="136" t="s">
        <v>1037</v>
      </c>
      <c r="B225" s="777">
        <v>-46.365795794961343</v>
      </c>
      <c r="C225" s="778">
        <v>-14.93142241437738</v>
      </c>
      <c r="D225" s="778" t="s">
        <v>989</v>
      </c>
      <c r="E225" s="778" t="s">
        <v>989</v>
      </c>
      <c r="F225" s="792" t="s">
        <v>989</v>
      </c>
      <c r="G225" s="777">
        <v>2.0827059036709885</v>
      </c>
      <c r="H225" s="778">
        <v>1.6931355764608278</v>
      </c>
      <c r="I225" s="778" t="s">
        <v>989</v>
      </c>
      <c r="J225" s="778" t="s">
        <v>989</v>
      </c>
      <c r="K225" s="778" t="s">
        <v>989</v>
      </c>
    </row>
    <row r="226" spans="1:11" ht="12.75" customHeight="1">
      <c r="A226" s="857" t="s">
        <v>1145</v>
      </c>
      <c r="B226" s="798">
        <v>493246.96947901155</v>
      </c>
      <c r="C226" s="803">
        <v>732.66710010413499</v>
      </c>
      <c r="D226" s="803">
        <v>17.281344293816332</v>
      </c>
      <c r="E226" s="803">
        <v>116.90613887605898</v>
      </c>
      <c r="F226" s="792" t="s">
        <v>989</v>
      </c>
      <c r="G226" s="777">
        <v>9.2593222592069466</v>
      </c>
      <c r="H226" s="849">
        <v>73.679254154011758</v>
      </c>
      <c r="I226" s="849">
        <v>83.386374675279285</v>
      </c>
      <c r="J226" s="849">
        <v>181.075126008902</v>
      </c>
      <c r="K226" s="849" t="s">
        <v>989</v>
      </c>
    </row>
    <row r="227" spans="1:11" ht="12.75" customHeight="1">
      <c r="A227" s="137" t="s">
        <v>1146</v>
      </c>
      <c r="B227" s="777">
        <v>26.343680587441469</v>
      </c>
      <c r="C227" s="849">
        <v>8.056713995677427</v>
      </c>
      <c r="D227" s="849">
        <v>-32.126282910974325</v>
      </c>
      <c r="E227" s="849">
        <v>-44.919408563103268</v>
      </c>
      <c r="F227" s="792" t="s">
        <v>989</v>
      </c>
      <c r="G227" s="777">
        <v>3.3801497452106151E-2</v>
      </c>
      <c r="H227" s="849">
        <v>3.49045716839856E-2</v>
      </c>
      <c r="I227" s="849">
        <v>2.2861508499601342E-2</v>
      </c>
      <c r="J227" s="849">
        <v>1.2606523515589309E-2</v>
      </c>
      <c r="K227" s="849" t="s">
        <v>989</v>
      </c>
    </row>
    <row r="228" spans="1:11" ht="12.75" customHeight="1">
      <c r="A228" s="135" t="s">
        <v>119</v>
      </c>
      <c r="B228" s="777"/>
      <c r="C228" s="778"/>
      <c r="D228" s="778"/>
      <c r="E228" s="778"/>
      <c r="F228" s="792"/>
      <c r="G228" s="777"/>
      <c r="H228" s="778"/>
      <c r="I228" s="778"/>
      <c r="J228" s="778"/>
      <c r="K228" s="778"/>
    </row>
    <row r="229" spans="1:11" ht="12.75" customHeight="1">
      <c r="A229" s="136" t="s">
        <v>637</v>
      </c>
      <c r="B229" s="777">
        <v>3.3463011260443949</v>
      </c>
      <c r="C229" s="778">
        <v>9.5414052765355137</v>
      </c>
      <c r="D229" s="778">
        <v>32.917021464645501</v>
      </c>
      <c r="E229" s="778">
        <v>0.48912376434084592</v>
      </c>
      <c r="F229" s="792">
        <v>10.139726221290317</v>
      </c>
      <c r="G229" s="777">
        <v>1395.597855729214</v>
      </c>
      <c r="H229" s="778">
        <v>1603.1285996490719</v>
      </c>
      <c r="I229" s="778">
        <v>2169.1668059124304</v>
      </c>
      <c r="J229" s="778">
        <v>2174.8412078562233</v>
      </c>
      <c r="K229" s="778">
        <v>2362.0771048439542</v>
      </c>
    </row>
    <row r="230" spans="1:11" ht="12.75" customHeight="1">
      <c r="A230" s="136" t="s">
        <v>1068</v>
      </c>
      <c r="B230" s="777">
        <v>4.738123067855355</v>
      </c>
      <c r="C230" s="778">
        <v>-5.8448700905544939</v>
      </c>
      <c r="D230" s="778">
        <v>32.198877228200018</v>
      </c>
      <c r="E230" s="778">
        <v>10.860587092974868</v>
      </c>
      <c r="F230" s="792">
        <v>0.70595474308304063</v>
      </c>
      <c r="G230" s="777">
        <v>1818.756804726537</v>
      </c>
      <c r="H230" s="778">
        <v>1795.7603512603544</v>
      </c>
      <c r="I230" s="778">
        <v>2416.6854789407116</v>
      </c>
      <c r="J230" s="778">
        <v>2673.085503614745</v>
      </c>
      <c r="K230" s="778">
        <v>2654.5476539899032</v>
      </c>
    </row>
    <row r="231" spans="1:11" ht="14.25" customHeight="1">
      <c r="A231" s="133" t="s">
        <v>4</v>
      </c>
      <c r="B231" s="777"/>
      <c r="C231" s="778"/>
      <c r="D231" s="778"/>
      <c r="E231" s="778"/>
      <c r="F231" s="792"/>
      <c r="G231" s="777"/>
      <c r="H231" s="778"/>
      <c r="I231" s="778"/>
      <c r="J231" s="778"/>
      <c r="K231" s="778"/>
    </row>
    <row r="232" spans="1:11" ht="12.75" customHeight="1">
      <c r="A232" s="136" t="s">
        <v>114</v>
      </c>
      <c r="B232" s="778">
        <v>-10.914569161043346</v>
      </c>
      <c r="C232" s="778">
        <v>16.57436221950195</v>
      </c>
      <c r="D232" s="778">
        <v>-8.0621488589726056</v>
      </c>
      <c r="E232" s="778">
        <v>24.767569030837436</v>
      </c>
      <c r="F232" s="778">
        <v>21.017023099699571</v>
      </c>
      <c r="G232" s="777">
        <v>443.40496549144393</v>
      </c>
      <c r="H232" s="778">
        <v>512.54909036133927</v>
      </c>
      <c r="I232" s="778">
        <v>469.15578843529852</v>
      </c>
      <c r="J232" s="778">
        <v>591.90003662158767</v>
      </c>
      <c r="K232" s="778">
        <v>704.10939860912561</v>
      </c>
    </row>
    <row r="233" spans="1:11" ht="12.75" customHeight="1">
      <c r="A233" s="137" t="s">
        <v>115</v>
      </c>
      <c r="B233" s="778">
        <v>-14.593856384619357</v>
      </c>
      <c r="C233" s="778">
        <v>10.786801416082128</v>
      </c>
      <c r="D233" s="778">
        <v>64.295808061680106</v>
      </c>
      <c r="E233" s="778">
        <v>15.450110534330747</v>
      </c>
      <c r="F233" s="778">
        <v>18.432912131028203</v>
      </c>
      <c r="G233" s="777">
        <v>5.2224144135432748</v>
      </c>
      <c r="H233" s="778">
        <v>5.7370841745004961</v>
      </c>
      <c r="I233" s="778">
        <v>9.3843666565988375</v>
      </c>
      <c r="J233" s="778">
        <v>10.955416554641854</v>
      </c>
      <c r="K233" s="778">
        <v>12.754005870462418</v>
      </c>
    </row>
    <row r="234" spans="1:11" ht="12.75" customHeight="1">
      <c r="A234" s="137" t="s">
        <v>611</v>
      </c>
      <c r="B234" s="849" t="s">
        <v>989</v>
      </c>
      <c r="C234" s="778" t="s">
        <v>989</v>
      </c>
      <c r="D234" s="778" t="s">
        <v>989</v>
      </c>
      <c r="E234" s="778" t="s">
        <v>989</v>
      </c>
      <c r="F234" s="778" t="s">
        <v>989</v>
      </c>
      <c r="G234" s="777" t="s">
        <v>989</v>
      </c>
      <c r="H234" s="778" t="s">
        <v>989</v>
      </c>
      <c r="I234" s="778" t="s">
        <v>989</v>
      </c>
      <c r="J234" s="778" t="s">
        <v>989</v>
      </c>
      <c r="K234" s="778" t="s">
        <v>989</v>
      </c>
    </row>
    <row r="235" spans="1:11">
      <c r="A235" s="137" t="s">
        <v>713</v>
      </c>
      <c r="B235" s="778">
        <v>-35.026184064913252</v>
      </c>
      <c r="C235" s="778">
        <v>-51.427757236555358</v>
      </c>
      <c r="D235" s="778">
        <v>18.738965497553224</v>
      </c>
      <c r="E235" s="778">
        <v>-66.153766309985386</v>
      </c>
      <c r="F235" s="778">
        <v>-8.8024204786428299</v>
      </c>
      <c r="G235" s="777">
        <v>1.7396460018232373E-2</v>
      </c>
      <c r="H235" s="778">
        <v>8.3787823069200532E-3</v>
      </c>
      <c r="I235" s="778">
        <v>9.9051585349282396E-3</v>
      </c>
      <c r="J235" s="778">
        <v>3.3900129253870578E-3</v>
      </c>
      <c r="K235" s="778">
        <v>3.03899492619455E-3</v>
      </c>
    </row>
    <row r="236" spans="1:11">
      <c r="A236" s="137" t="s">
        <v>530</v>
      </c>
      <c r="B236" s="778">
        <v>-3.0967062605774771</v>
      </c>
      <c r="C236" s="778">
        <v>-6.5538605240101191</v>
      </c>
      <c r="D236" s="778">
        <v>146.88980664464623</v>
      </c>
      <c r="E236" s="778" t="s">
        <v>989</v>
      </c>
      <c r="F236" s="778" t="s">
        <v>989</v>
      </c>
      <c r="G236" s="777">
        <v>0.66605340741640784</v>
      </c>
      <c r="H236" s="778">
        <v>0.61716641603461675</v>
      </c>
      <c r="I236" s="778">
        <v>1.5170248956497583</v>
      </c>
      <c r="J236" s="778" t="s">
        <v>989</v>
      </c>
      <c r="K236" s="778" t="s">
        <v>989</v>
      </c>
    </row>
    <row r="237" spans="1:11">
      <c r="A237" s="133" t="s">
        <v>871</v>
      </c>
      <c r="B237" s="778"/>
      <c r="C237" s="778"/>
      <c r="D237" s="778"/>
      <c r="E237" s="778"/>
      <c r="F237" s="792"/>
      <c r="G237" s="777"/>
      <c r="H237" s="778"/>
      <c r="I237" s="778"/>
      <c r="J237" s="778"/>
      <c r="K237" s="778"/>
    </row>
    <row r="238" spans="1:11">
      <c r="A238" s="136" t="s">
        <v>714</v>
      </c>
      <c r="B238" s="777">
        <v>-8.7625204786503872</v>
      </c>
      <c r="C238" s="778">
        <v>40.186104915037703</v>
      </c>
      <c r="D238" s="778">
        <v>1.5282550111630968</v>
      </c>
      <c r="E238" s="778">
        <v>4.7935869118397108</v>
      </c>
      <c r="F238" s="792">
        <v>5.0897133588934764</v>
      </c>
      <c r="G238" s="777">
        <v>23.609333366349489</v>
      </c>
      <c r="H238" s="778">
        <v>32.72561671085559</v>
      </c>
      <c r="I238" s="778">
        <v>32.433557798010341</v>
      </c>
      <c r="J238" s="778">
        <v>33.118017322494161</v>
      </c>
      <c r="K238" s="778">
        <v>33.416707750766776</v>
      </c>
    </row>
    <row r="239" spans="1:11" ht="25.5">
      <c r="A239" s="845" t="s">
        <v>1165</v>
      </c>
      <c r="B239" s="777" t="s">
        <v>989</v>
      </c>
      <c r="C239" s="849" t="s">
        <v>989</v>
      </c>
      <c r="D239" s="849">
        <v>-13.476713713788328</v>
      </c>
      <c r="E239" s="849">
        <v>-4.4450818253164783</v>
      </c>
      <c r="F239" s="792">
        <v>3.0549495164593026</v>
      </c>
      <c r="G239" s="777" t="s">
        <v>989</v>
      </c>
      <c r="H239" s="849">
        <v>14.094090943112766</v>
      </c>
      <c r="I239" s="849">
        <v>11.903917421399937</v>
      </c>
      <c r="J239" s="849">
        <v>11.08352696925393</v>
      </c>
      <c r="K239" s="849">
        <v>10.966952471705865</v>
      </c>
    </row>
    <row r="240" spans="1:11">
      <c r="A240" s="133" t="s">
        <v>872</v>
      </c>
      <c r="B240" s="778"/>
      <c r="C240" s="778"/>
      <c r="D240" s="778"/>
      <c r="E240" s="778"/>
      <c r="F240" s="792"/>
      <c r="G240" s="777"/>
      <c r="H240" s="778"/>
      <c r="I240" s="778"/>
      <c r="J240" s="778"/>
      <c r="K240" s="778"/>
    </row>
    <row r="241" spans="1:11">
      <c r="A241" s="136" t="s">
        <v>235</v>
      </c>
      <c r="B241" s="777">
        <v>-5.0167318523361928</v>
      </c>
      <c r="C241" s="778">
        <v>17.232282566017034</v>
      </c>
      <c r="D241" s="778">
        <v>15.802602742490592</v>
      </c>
      <c r="E241" s="778">
        <v>-23.050417789729295</v>
      </c>
      <c r="F241" s="792">
        <v>1.3563652472535068</v>
      </c>
      <c r="G241" s="777">
        <v>18.75891408934708</v>
      </c>
      <c r="H241" s="778">
        <v>21.317424969603891</v>
      </c>
      <c r="I241" s="778">
        <v>24.848498386696452</v>
      </c>
      <c r="J241" s="778">
        <v>18.678019928908572</v>
      </c>
      <c r="K241" s="778">
        <v>18.401569601896782</v>
      </c>
    </row>
    <row r="242" spans="1:11">
      <c r="A242" s="137" t="s">
        <v>236</v>
      </c>
      <c r="B242" s="777">
        <v>5.8398476178582541</v>
      </c>
      <c r="C242" s="778">
        <v>-10.599806006551262</v>
      </c>
      <c r="D242" s="778">
        <v>-33.476292378826912</v>
      </c>
      <c r="E242" s="778">
        <v>12.435832242898258</v>
      </c>
      <c r="F242" s="792">
        <v>-36.838412049167388</v>
      </c>
      <c r="G242" s="777">
        <v>35.851388316151208</v>
      </c>
      <c r="H242" s="778">
        <v>31.068784795546168</v>
      </c>
      <c r="I242" s="778">
        <v>20.804045668900471</v>
      </c>
      <c r="J242" s="778">
        <v>22.849513431618202</v>
      </c>
      <c r="K242" s="778">
        <v>14.028234042787826</v>
      </c>
    </row>
    <row r="243" spans="1:11" ht="12.75" customHeight="1">
      <c r="A243" s="134" t="s">
        <v>5</v>
      </c>
      <c r="B243" s="777"/>
      <c r="C243" s="778"/>
      <c r="D243" s="778"/>
      <c r="E243" s="778"/>
      <c r="F243" s="792"/>
      <c r="G243" s="777"/>
      <c r="H243" s="778"/>
      <c r="I243" s="778"/>
      <c r="J243" s="778"/>
      <c r="K243" s="778"/>
    </row>
    <row r="244" spans="1:11" ht="12.75" customHeight="1">
      <c r="A244" s="136" t="s">
        <v>1068</v>
      </c>
      <c r="B244" s="777">
        <v>-5.8339772799311191</v>
      </c>
      <c r="C244" s="778">
        <v>-29.308459117837756</v>
      </c>
      <c r="D244" s="778">
        <v>-5.5182067818736158</v>
      </c>
      <c r="E244" s="778">
        <v>16.090220055396244</v>
      </c>
      <c r="F244" s="792">
        <v>17.565786522812999</v>
      </c>
      <c r="G244" s="777">
        <v>684.2869859657909</v>
      </c>
      <c r="H244" s="778">
        <v>495.67285713400008</v>
      </c>
      <c r="I244" s="778">
        <v>474.73911524815088</v>
      </c>
      <c r="J244" s="778">
        <v>544.32437542231764</v>
      </c>
      <c r="K244" s="778">
        <v>628.47791246816485</v>
      </c>
    </row>
    <row r="245" spans="1:11" ht="12.75" customHeight="1">
      <c r="A245" s="845" t="s">
        <v>1281</v>
      </c>
      <c r="B245" s="777">
        <v>8.5255321415448719</v>
      </c>
      <c r="C245" s="849">
        <v>-38.128781017350676</v>
      </c>
      <c r="D245" s="849">
        <v>-6.9109340048149903</v>
      </c>
      <c r="E245" s="849">
        <v>90.009399041606684</v>
      </c>
      <c r="F245" s="792">
        <v>55.998099903089468</v>
      </c>
      <c r="G245" s="777">
        <v>955.38263167472621</v>
      </c>
      <c r="H245" s="849">
        <v>605.69700107259553</v>
      </c>
      <c r="I245" s="849">
        <v>571.56529012727719</v>
      </c>
      <c r="J245" s="849">
        <v>1072.6253680196921</v>
      </c>
      <c r="K245" s="849">
        <v>1643.3068107743768</v>
      </c>
    </row>
    <row r="246" spans="1:11" ht="12.75" customHeight="1">
      <c r="A246" s="135" t="s">
        <v>873</v>
      </c>
      <c r="B246" s="777"/>
      <c r="C246" s="778"/>
      <c r="D246" s="778"/>
      <c r="E246" s="778"/>
      <c r="F246" s="792"/>
      <c r="G246" s="777"/>
      <c r="H246" s="778"/>
      <c r="I246" s="778"/>
      <c r="J246" s="778"/>
      <c r="K246" s="778"/>
    </row>
    <row r="247" spans="1:11" ht="12.75" customHeight="1">
      <c r="A247" s="166" t="s">
        <v>521</v>
      </c>
      <c r="B247" s="777">
        <v>27.513291042946392</v>
      </c>
      <c r="C247" s="778" t="s">
        <v>381</v>
      </c>
      <c r="D247" s="778" t="s">
        <v>381</v>
      </c>
      <c r="E247" s="778" t="s">
        <v>381</v>
      </c>
      <c r="F247" s="792" t="s">
        <v>381</v>
      </c>
      <c r="G247" s="777">
        <v>206.85831513063229</v>
      </c>
      <c r="H247" s="778" t="s">
        <v>381</v>
      </c>
      <c r="I247" s="778" t="s">
        <v>381</v>
      </c>
      <c r="J247" s="778" t="s">
        <v>381</v>
      </c>
      <c r="K247" s="778" t="s">
        <v>381</v>
      </c>
    </row>
    <row r="248" spans="1:11" ht="12.75" customHeight="1">
      <c r="A248" s="166" t="s">
        <v>524</v>
      </c>
      <c r="B248" s="777">
        <v>67.61206432079743</v>
      </c>
      <c r="C248" s="778">
        <v>-24.054223559328435</v>
      </c>
      <c r="D248" s="778" t="s">
        <v>381</v>
      </c>
      <c r="E248" s="778" t="s">
        <v>381</v>
      </c>
      <c r="F248" s="792" t="s">
        <v>381</v>
      </c>
      <c r="G248" s="777">
        <v>100.24019006300034</v>
      </c>
      <c r="H248" s="778">
        <v>72.387322414455184</v>
      </c>
      <c r="I248" s="778" t="s">
        <v>381</v>
      </c>
      <c r="J248" s="778" t="s">
        <v>381</v>
      </c>
      <c r="K248" s="778" t="s">
        <v>381</v>
      </c>
    </row>
    <row r="249" spans="1:11" ht="12.75" customHeight="1">
      <c r="A249" s="843" t="s">
        <v>1076</v>
      </c>
      <c r="B249" s="777" t="s">
        <v>381</v>
      </c>
      <c r="C249" s="849">
        <v>838.05165651154857</v>
      </c>
      <c r="D249" s="849">
        <v>92.120329899028462</v>
      </c>
      <c r="E249" s="849">
        <v>-1.4640632064536305</v>
      </c>
      <c r="F249" s="792">
        <v>7.0116017727630293</v>
      </c>
      <c r="G249" s="777">
        <v>31.037973590449276</v>
      </c>
      <c r="H249" s="849">
        <v>276.84527680200341</v>
      </c>
      <c r="I249" s="849">
        <v>533.82667524962437</v>
      </c>
      <c r="J249" s="849">
        <v>533.88999385464888</v>
      </c>
      <c r="K249" s="849">
        <v>622.2013287659197</v>
      </c>
    </row>
    <row r="250" spans="1:11" ht="12.75" customHeight="1">
      <c r="A250" s="843" t="s">
        <v>444</v>
      </c>
      <c r="B250" s="777" t="s">
        <v>381</v>
      </c>
      <c r="C250" s="849" t="s">
        <v>381</v>
      </c>
      <c r="D250" s="849" t="s">
        <v>989</v>
      </c>
      <c r="E250" s="849">
        <v>266.24464101671452</v>
      </c>
      <c r="F250" s="792">
        <v>-26.975605725129711</v>
      </c>
      <c r="G250" s="777" t="s">
        <v>381</v>
      </c>
      <c r="H250" s="849" t="s">
        <v>989</v>
      </c>
      <c r="I250" s="849">
        <v>40.27032210029472</v>
      </c>
      <c r="J250" s="849">
        <v>149.69704997491823</v>
      </c>
      <c r="K250" s="849">
        <v>119.05002565457529</v>
      </c>
    </row>
    <row r="251" spans="1:11" ht="12.75" customHeight="1">
      <c r="A251" s="135" t="s">
        <v>874</v>
      </c>
      <c r="B251" s="777"/>
      <c r="C251" s="778"/>
      <c r="D251" s="778"/>
      <c r="E251" s="778"/>
      <c r="F251" s="792"/>
      <c r="G251" s="777"/>
      <c r="H251" s="778"/>
      <c r="I251" s="778"/>
      <c r="J251" s="778"/>
      <c r="K251" s="778"/>
    </row>
    <row r="252" spans="1:11" ht="12.75" customHeight="1">
      <c r="A252" s="137" t="s">
        <v>941</v>
      </c>
      <c r="B252" s="777">
        <v>39.65053266043742</v>
      </c>
      <c r="C252" s="778">
        <v>70.355240534438764</v>
      </c>
      <c r="D252" s="778">
        <v>-31.407289459560829</v>
      </c>
      <c r="E252" s="778">
        <v>52.569632524695692</v>
      </c>
      <c r="F252" s="792">
        <v>-24.190544077371214</v>
      </c>
      <c r="G252" s="777">
        <v>43.853576250258918</v>
      </c>
      <c r="H252" s="778">
        <v>70.123092202530856</v>
      </c>
      <c r="I252" s="778">
        <v>49.088560655726745</v>
      </c>
      <c r="J252" s="778">
        <v>75.947475041217331</v>
      </c>
      <c r="K252" s="778">
        <v>68.663866062497362</v>
      </c>
    </row>
    <row r="253" spans="1:11" ht="12.75" customHeight="1">
      <c r="A253" s="103" t="s">
        <v>6</v>
      </c>
      <c r="B253" s="777"/>
      <c r="C253" s="778"/>
      <c r="D253" s="778"/>
      <c r="E253" s="778"/>
      <c r="F253" s="792"/>
      <c r="G253" s="777"/>
      <c r="H253" s="778"/>
      <c r="I253" s="778"/>
      <c r="J253" s="778"/>
      <c r="K253" s="778"/>
    </row>
    <row r="254" spans="1:11" ht="12.75" customHeight="1">
      <c r="A254" s="137" t="s">
        <v>944</v>
      </c>
      <c r="B254" s="778">
        <v>-14.773737920175776</v>
      </c>
      <c r="C254" s="778">
        <v>-15.920212438412292</v>
      </c>
      <c r="D254" s="778">
        <v>7.8053348518893841</v>
      </c>
      <c r="E254" s="778">
        <v>-25.842838008785904</v>
      </c>
      <c r="F254" s="778">
        <v>5.8771502429272289</v>
      </c>
      <c r="G254" s="777">
        <v>109.45802424423825</v>
      </c>
      <c r="H254" s="778">
        <v>89.692965969316589</v>
      </c>
      <c r="I254" s="778">
        <v>93.818960338445294</v>
      </c>
      <c r="J254" s="778">
        <v>68.476017516743966</v>
      </c>
      <c r="K254" s="778">
        <v>69.559130434782617</v>
      </c>
    </row>
    <row r="255" spans="1:11" ht="12.75" customHeight="1">
      <c r="A255" s="103" t="s">
        <v>875</v>
      </c>
      <c r="B255" s="778"/>
      <c r="C255" s="778"/>
      <c r="D255" s="783" t="s">
        <v>381</v>
      </c>
      <c r="E255" s="778"/>
      <c r="F255" s="778"/>
      <c r="G255" s="777"/>
      <c r="H255" s="778"/>
      <c r="I255" s="783" t="s">
        <v>381</v>
      </c>
      <c r="J255" s="778"/>
      <c r="K255" s="778"/>
    </row>
    <row r="256" spans="1:11" ht="12.75" customHeight="1">
      <c r="A256" s="135" t="s">
        <v>7</v>
      </c>
      <c r="B256" s="777"/>
      <c r="C256" s="778"/>
      <c r="D256" s="778"/>
      <c r="E256" s="778"/>
      <c r="F256" s="792"/>
      <c r="G256" s="777"/>
      <c r="H256" s="778"/>
      <c r="I256" s="778"/>
      <c r="J256" s="778"/>
      <c r="K256" s="778"/>
    </row>
    <row r="257" spans="1:11" ht="12.75" hidden="1" customHeight="1">
      <c r="A257" s="888" t="s">
        <v>507</v>
      </c>
      <c r="B257" s="777" t="s">
        <v>989</v>
      </c>
      <c r="C257" s="778" t="s">
        <v>989</v>
      </c>
      <c r="D257" s="778" t="s">
        <v>989</v>
      </c>
      <c r="E257" s="778" t="s">
        <v>989</v>
      </c>
      <c r="F257" s="792" t="s">
        <v>989</v>
      </c>
      <c r="G257" s="777">
        <v>0</v>
      </c>
      <c r="H257" s="778">
        <v>0</v>
      </c>
      <c r="I257" s="778">
        <v>0</v>
      </c>
      <c r="J257" s="778">
        <v>0</v>
      </c>
      <c r="K257" s="778">
        <v>0</v>
      </c>
    </row>
    <row r="258" spans="1:11" ht="12.75" customHeight="1">
      <c r="A258" s="168" t="s">
        <v>689</v>
      </c>
      <c r="B258" s="777">
        <v>11.984705869009076</v>
      </c>
      <c r="C258" s="778">
        <v>-8.3079211516403006</v>
      </c>
      <c r="D258" s="778">
        <v>11.095294007261231</v>
      </c>
      <c r="E258" s="778">
        <v>16.698002864582122</v>
      </c>
      <c r="F258" s="792">
        <v>32.185668546737276</v>
      </c>
      <c r="G258" s="777">
        <v>106.36756726304411</v>
      </c>
      <c r="H258" s="778">
        <v>97.689915327833248</v>
      </c>
      <c r="I258" s="778">
        <v>106.54899097033908</v>
      </c>
      <c r="J258" s="778">
        <v>119.31396754757621</v>
      </c>
      <c r="K258" s="778">
        <v>149.56464404915477</v>
      </c>
    </row>
    <row r="259" spans="1:11" ht="12.75" customHeight="1">
      <c r="A259" s="135" t="s">
        <v>8</v>
      </c>
      <c r="B259" s="777"/>
      <c r="C259" s="778"/>
      <c r="D259" s="778"/>
      <c r="E259" s="778"/>
      <c r="F259" s="792"/>
      <c r="G259" s="777"/>
      <c r="H259" s="778"/>
      <c r="I259" s="778"/>
      <c r="J259" s="778"/>
      <c r="K259" s="778"/>
    </row>
    <row r="260" spans="1:11" ht="12.75" customHeight="1">
      <c r="A260" s="137" t="s">
        <v>418</v>
      </c>
      <c r="B260" s="778">
        <v>-4.0566118047760824</v>
      </c>
      <c r="C260" s="778">
        <v>13.661003214699122</v>
      </c>
      <c r="D260" s="778">
        <v>18.077651312843912</v>
      </c>
      <c r="E260" s="778">
        <v>25.075946041735236</v>
      </c>
      <c r="F260" s="778">
        <v>16.931001757375498</v>
      </c>
      <c r="G260" s="777">
        <v>279.96986340988622</v>
      </c>
      <c r="H260" s="778">
        <v>313.3340222137856</v>
      </c>
      <c r="I260" s="778">
        <v>362.68004980603996</v>
      </c>
      <c r="J260" s="778">
        <v>447.21880587414836</v>
      </c>
      <c r="K260" s="778">
        <v>515.53707674394138</v>
      </c>
    </row>
    <row r="261" spans="1:11" ht="12.75" customHeight="1">
      <c r="A261" s="135" t="s">
        <v>876</v>
      </c>
      <c r="B261" s="778"/>
      <c r="C261" s="778"/>
      <c r="D261" s="778"/>
      <c r="E261" s="778"/>
      <c r="F261" s="778"/>
      <c r="G261" s="777"/>
      <c r="H261" s="778"/>
      <c r="I261" s="778"/>
      <c r="J261" s="778"/>
      <c r="K261" s="778"/>
    </row>
    <row r="262" spans="1:11" ht="12.75" customHeight="1">
      <c r="A262" s="138" t="s">
        <v>644</v>
      </c>
      <c r="B262" s="805">
        <v>2.4635688440699681</v>
      </c>
      <c r="C262" s="805">
        <v>38.764996541696775</v>
      </c>
      <c r="D262" s="805">
        <v>-2.8754068217345576</v>
      </c>
      <c r="E262" s="805">
        <v>2.5786576289994088</v>
      </c>
      <c r="F262" s="805" t="s">
        <v>989</v>
      </c>
      <c r="G262" s="804">
        <v>387.72227164249722</v>
      </c>
      <c r="H262" s="805">
        <v>523.1573217212333</v>
      </c>
      <c r="I262" s="805">
        <v>493.31537527539587</v>
      </c>
      <c r="J262" s="805">
        <v>490.74333713922238</v>
      </c>
      <c r="K262" s="805" t="s">
        <v>989</v>
      </c>
    </row>
    <row r="263" spans="1:11" hidden="1">
      <c r="B263" s="804" t="s">
        <v>989</v>
      </c>
      <c r="C263" s="805" t="s">
        <v>989</v>
      </c>
      <c r="D263" s="805" t="s">
        <v>989</v>
      </c>
      <c r="E263" s="805" t="s">
        <v>989</v>
      </c>
      <c r="F263" s="883" t="s">
        <v>989</v>
      </c>
    </row>
    <row r="265" spans="1:11">
      <c r="G265" s="842"/>
    </row>
    <row r="267" spans="1:11">
      <c r="A267" s="940" t="s">
        <v>67</v>
      </c>
      <c r="B267" s="940"/>
      <c r="C267" s="940"/>
      <c r="D267" s="940"/>
      <c r="E267" s="940"/>
      <c r="F267" s="940"/>
      <c r="G267" s="940"/>
      <c r="H267" s="940"/>
      <c r="I267" s="940"/>
      <c r="J267" s="940"/>
      <c r="K267" s="940"/>
    </row>
    <row r="268" spans="1:11" ht="12.75" customHeight="1">
      <c r="G268" s="132"/>
      <c r="H268" s="132"/>
      <c r="I268" s="132"/>
      <c r="J268" s="132"/>
    </row>
    <row r="269" spans="1:11" ht="38.25" customHeight="1">
      <c r="A269" s="987" t="s">
        <v>502</v>
      </c>
      <c r="B269" s="984" t="s">
        <v>669</v>
      </c>
      <c r="C269" s="985"/>
      <c r="D269" s="985"/>
      <c r="E269" s="985"/>
      <c r="F269" s="986"/>
      <c r="G269" s="984" t="s">
        <v>592</v>
      </c>
      <c r="H269" s="985"/>
      <c r="I269" s="985"/>
      <c r="J269" s="985"/>
      <c r="K269" s="985"/>
    </row>
    <row r="270" spans="1:11" ht="12.75" customHeight="1">
      <c r="A270" s="988"/>
      <c r="B270" s="264">
        <v>40544</v>
      </c>
      <c r="C270" s="264">
        <v>40909</v>
      </c>
      <c r="D270" s="264">
        <v>41275</v>
      </c>
      <c r="E270" s="264">
        <v>41640</v>
      </c>
      <c r="F270" s="265">
        <v>42005</v>
      </c>
      <c r="G270" s="264">
        <v>40544</v>
      </c>
      <c r="H270" s="264">
        <v>40909</v>
      </c>
      <c r="I270" s="264">
        <v>41275</v>
      </c>
      <c r="J270" s="264">
        <v>41640</v>
      </c>
      <c r="K270" s="264">
        <v>42005</v>
      </c>
    </row>
    <row r="271" spans="1:11" ht="12.75" customHeight="1">
      <c r="A271" s="135" t="s">
        <v>9</v>
      </c>
      <c r="B271" s="777"/>
      <c r="C271" s="778"/>
      <c r="D271" s="778"/>
      <c r="E271" s="778"/>
      <c r="F271" s="792"/>
      <c r="G271" s="777"/>
      <c r="H271" s="778"/>
      <c r="I271" s="778"/>
      <c r="J271" s="778"/>
      <c r="K271" s="778"/>
    </row>
    <row r="272" spans="1:11" ht="12.75" customHeight="1">
      <c r="A272" s="137" t="s">
        <v>733</v>
      </c>
      <c r="B272" s="777" t="s">
        <v>989</v>
      </c>
      <c r="C272" s="778" t="s">
        <v>989</v>
      </c>
      <c r="D272" s="778" t="s">
        <v>989</v>
      </c>
      <c r="E272" s="778" t="s">
        <v>989</v>
      </c>
      <c r="F272" s="792" t="s">
        <v>989</v>
      </c>
      <c r="G272" s="777" t="s">
        <v>989</v>
      </c>
      <c r="H272" s="778" t="s">
        <v>989</v>
      </c>
      <c r="I272" s="778" t="s">
        <v>989</v>
      </c>
      <c r="J272" s="778" t="s">
        <v>989</v>
      </c>
      <c r="K272" s="778" t="s">
        <v>989</v>
      </c>
    </row>
    <row r="273" spans="1:11" ht="12.75" customHeight="1">
      <c r="A273" s="136" t="s">
        <v>1068</v>
      </c>
      <c r="B273" s="777">
        <v>15.17633752287351</v>
      </c>
      <c r="C273" s="849">
        <v>-6.8621750970336848E-2</v>
      </c>
      <c r="D273" s="849">
        <v>2.2439120794675631</v>
      </c>
      <c r="E273" s="849">
        <v>-20.24644340733758</v>
      </c>
      <c r="F273" s="792">
        <v>-2.0369954440880917</v>
      </c>
      <c r="G273" s="777">
        <v>1440.61118570953</v>
      </c>
      <c r="H273" s="849">
        <v>1438.6213788413916</v>
      </c>
      <c r="I273" s="849">
        <v>1452.7246614235873</v>
      </c>
      <c r="J273" s="849">
        <v>1122.1651944054256</v>
      </c>
      <c r="K273" s="849">
        <v>1074.0738528732822</v>
      </c>
    </row>
    <row r="274" spans="1:11" ht="12.75" customHeight="1">
      <c r="A274" s="845" t="s">
        <v>1198</v>
      </c>
      <c r="B274" s="777" t="s">
        <v>989</v>
      </c>
      <c r="C274" s="849" t="s">
        <v>989</v>
      </c>
      <c r="D274" s="849" t="s">
        <v>989</v>
      </c>
      <c r="E274" s="849">
        <v>-7.4142109821420377</v>
      </c>
      <c r="F274" s="792">
        <v>-20.758357904775721</v>
      </c>
      <c r="G274" s="777" t="s">
        <v>989</v>
      </c>
      <c r="H274" s="849" t="s">
        <v>989</v>
      </c>
      <c r="I274" s="849">
        <v>4.8496969641225984</v>
      </c>
      <c r="J274" s="849">
        <v>4.348929425837321</v>
      </c>
      <c r="K274" s="849">
        <v>3367.0617416521454</v>
      </c>
    </row>
    <row r="275" spans="1:11" ht="12.75" customHeight="1">
      <c r="A275" s="857" t="s">
        <v>1269</v>
      </c>
      <c r="B275" s="777" t="s">
        <v>989</v>
      </c>
      <c r="C275" s="849" t="s">
        <v>989</v>
      </c>
      <c r="D275" s="849" t="s">
        <v>989</v>
      </c>
      <c r="E275" s="849" t="s">
        <v>989</v>
      </c>
      <c r="F275" s="792" t="s">
        <v>989</v>
      </c>
      <c r="G275" s="777" t="s">
        <v>989</v>
      </c>
      <c r="H275" s="849" t="s">
        <v>989</v>
      </c>
      <c r="I275" s="849" t="s">
        <v>989</v>
      </c>
      <c r="J275" s="849">
        <v>0.34422907247267454</v>
      </c>
      <c r="K275" s="849" t="s">
        <v>989</v>
      </c>
    </row>
    <row r="276" spans="1:11" ht="12.75" customHeight="1">
      <c r="A276" s="857" t="s">
        <v>1270</v>
      </c>
      <c r="B276" s="777" t="s">
        <v>989</v>
      </c>
      <c r="C276" s="849" t="s">
        <v>989</v>
      </c>
      <c r="D276" s="849" t="s">
        <v>989</v>
      </c>
      <c r="E276" s="849" t="s">
        <v>989</v>
      </c>
      <c r="F276" s="792">
        <v>66495.055714815928</v>
      </c>
      <c r="G276" s="777" t="s">
        <v>989</v>
      </c>
      <c r="H276" s="849" t="s">
        <v>989</v>
      </c>
      <c r="I276" s="849" t="s">
        <v>989</v>
      </c>
      <c r="J276" s="849">
        <v>1.39655853562179E-3</v>
      </c>
      <c r="K276" s="849">
        <v>908.69132817640684</v>
      </c>
    </row>
    <row r="277" spans="1:11" ht="12.75" customHeight="1">
      <c r="A277" s="135" t="s">
        <v>176</v>
      </c>
      <c r="B277" s="777"/>
      <c r="C277" s="778"/>
      <c r="D277" s="778"/>
      <c r="E277" s="778"/>
      <c r="F277" s="792"/>
      <c r="G277" s="777"/>
      <c r="H277" s="778"/>
      <c r="I277" s="778"/>
      <c r="J277" s="778"/>
      <c r="K277" s="778"/>
    </row>
    <row r="278" spans="1:11" ht="12.75" customHeight="1">
      <c r="A278" s="168" t="s">
        <v>185</v>
      </c>
      <c r="B278" s="778">
        <v>-1.5169880853798929</v>
      </c>
      <c r="C278" s="778">
        <v>-17.555409318942949</v>
      </c>
      <c r="D278" s="778">
        <v>10.228754454172332</v>
      </c>
      <c r="E278" s="778">
        <v>10.453618172782427</v>
      </c>
      <c r="F278" s="778">
        <v>6.1887255917106643</v>
      </c>
      <c r="G278" s="777">
        <v>1422.8062063710195</v>
      </c>
      <c r="H278" s="778">
        <v>1149.2858358737872</v>
      </c>
      <c r="I278" s="778">
        <v>1241.4702093880119</v>
      </c>
      <c r="J278" s="778">
        <v>1334.7534367076598</v>
      </c>
      <c r="K278" s="778">
        <v>1364.5993019768084</v>
      </c>
    </row>
    <row r="279" spans="1:11" ht="12.75" customHeight="1">
      <c r="A279" s="168" t="s">
        <v>716</v>
      </c>
      <c r="B279" s="778">
        <v>-0.78819199003534379</v>
      </c>
      <c r="C279" s="778">
        <v>-2.8916740180853537</v>
      </c>
      <c r="D279" s="778">
        <v>-4.7473681649157982</v>
      </c>
      <c r="E279" s="778">
        <v>-7.6470750662186617</v>
      </c>
      <c r="F279" s="778">
        <v>-8.9110170749972895</v>
      </c>
      <c r="G279" s="777">
        <v>7261.9245163254745</v>
      </c>
      <c r="H279" s="778">
        <v>6909.2090806394208</v>
      </c>
      <c r="I279" s="778">
        <v>6449.3904082916461</v>
      </c>
      <c r="J279" s="778">
        <v>5797.6783897062624</v>
      </c>
      <c r="K279" s="778">
        <v>5084.4696770187375</v>
      </c>
    </row>
    <row r="280" spans="1:11" ht="12.75" customHeight="1">
      <c r="A280" s="170" t="s">
        <v>717</v>
      </c>
      <c r="B280" s="805">
        <v>-9.0572297175282017</v>
      </c>
      <c r="C280" s="805">
        <v>3.2572701547353802</v>
      </c>
      <c r="D280" s="805">
        <v>-24.462201106192026</v>
      </c>
      <c r="E280" s="805">
        <v>-18.452031752796501</v>
      </c>
      <c r="F280" s="805">
        <v>4.9054670340924247</v>
      </c>
      <c r="G280" s="804">
        <v>629.59448508740695</v>
      </c>
      <c r="H280" s="805">
        <v>636.94464647715131</v>
      </c>
      <c r="I280" s="805">
        <v>471.49746877153041</v>
      </c>
      <c r="J280" s="805">
        <v>374.26335730835785</v>
      </c>
      <c r="K280" s="805">
        <v>378.00811126234635</v>
      </c>
    </row>
    <row r="281" spans="1:11" ht="12.75" hidden="1" customHeight="1">
      <c r="A281" s="973" t="s">
        <v>588</v>
      </c>
      <c r="B281" s="973"/>
      <c r="C281" s="973"/>
      <c r="D281" s="973"/>
      <c r="E281" s="973"/>
      <c r="F281" s="973"/>
      <c r="G281" s="973"/>
      <c r="H281" s="973"/>
      <c r="I281" s="973"/>
      <c r="J281" s="973"/>
      <c r="K281" s="973"/>
    </row>
    <row r="282" spans="1:11" ht="12.75" hidden="1" customHeight="1">
      <c r="A282" s="142"/>
      <c r="D282" s="3"/>
      <c r="E282" s="3"/>
      <c r="F282" s="4"/>
      <c r="G282" s="3"/>
    </row>
    <row r="285" spans="1:11" ht="14.25" customHeight="1"/>
    <row r="287" spans="1:11" ht="13.5" customHeight="1"/>
    <row r="288" spans="1:11" ht="14.25" customHeight="1"/>
  </sheetData>
  <mergeCells count="34">
    <mergeCell ref="A166:K166"/>
    <mergeCell ref="A167:K167"/>
    <mergeCell ref="A172:K172"/>
    <mergeCell ref="A174:A175"/>
    <mergeCell ref="B174:F174"/>
    <mergeCell ref="G174:K174"/>
    <mergeCell ref="A281:K281"/>
    <mergeCell ref="A188:K188"/>
    <mergeCell ref="A189:K189"/>
    <mergeCell ref="A198:A199"/>
    <mergeCell ref="B198:F198"/>
    <mergeCell ref="G198:K198"/>
    <mergeCell ref="A196:K196"/>
    <mergeCell ref="A190:K190"/>
    <mergeCell ref="A191:K191"/>
    <mergeCell ref="A267:K267"/>
    <mergeCell ref="A269:A270"/>
    <mergeCell ref="B269:F269"/>
    <mergeCell ref="G269:K269"/>
    <mergeCell ref="A103:A104"/>
    <mergeCell ref="B103:F103"/>
    <mergeCell ref="A6:K6"/>
    <mergeCell ref="A7:K7"/>
    <mergeCell ref="A99:K99"/>
    <mergeCell ref="A100:K100"/>
    <mergeCell ref="A10:A11"/>
    <mergeCell ref="B10:F10"/>
    <mergeCell ref="G10:K10"/>
    <mergeCell ref="A75:K75"/>
    <mergeCell ref="A82:K82"/>
    <mergeCell ref="A84:A85"/>
    <mergeCell ref="B84:F84"/>
    <mergeCell ref="G84:K84"/>
    <mergeCell ref="G103:K103"/>
  </mergeCells>
  <phoneticPr fontId="0" type="noConversion"/>
  <pageMargins left="0.94488188976377963" right="0.94488188976377963" top="0.59055118110236227" bottom="0.98425196850393704" header="0.47244094488188981" footer="0.47244094488188981"/>
  <pageSetup paperSize="9" scale="78" firstPageNumber="528"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6" manualBreakCount="6">
    <brk id="75" max="10" man="1"/>
    <brk id="95" max="10" man="1"/>
    <brk id="167" max="10" man="1"/>
    <brk id="192" max="10" man="1"/>
    <brk id="263" max="10" man="1"/>
    <brk id="282"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106"/>
  <sheetViews>
    <sheetView view="pageBreakPreview" zoomScaleNormal="100" zoomScaleSheetLayoutView="100" workbookViewId="0"/>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5.570312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c r="B1" s="272"/>
      <c r="C1" s="272"/>
      <c r="D1" s="272"/>
      <c r="E1" s="272"/>
      <c r="F1" s="272"/>
    </row>
    <row r="6" spans="1:6" ht="12.75" customHeight="1">
      <c r="A6" s="1019" t="s">
        <v>68</v>
      </c>
      <c r="B6" s="1019"/>
      <c r="C6" s="1019"/>
      <c r="D6" s="1019"/>
      <c r="E6" s="1019"/>
      <c r="F6" s="1019"/>
    </row>
    <row r="7" spans="1:6" ht="15" customHeight="1">
      <c r="A7" s="948" t="s">
        <v>297</v>
      </c>
      <c r="B7" s="948"/>
      <c r="C7" s="948"/>
      <c r="D7" s="948"/>
      <c r="E7" s="948"/>
      <c r="F7" s="948"/>
    </row>
    <row r="8" spans="1:6" ht="12.75" customHeight="1">
      <c r="A8" s="331" t="s">
        <v>474</v>
      </c>
      <c r="B8" s="316"/>
      <c r="C8" s="316"/>
      <c r="D8" s="316"/>
      <c r="E8" s="316"/>
      <c r="F8" s="316"/>
    </row>
    <row r="9" spans="1:6" ht="12.75" customHeight="1">
      <c r="A9" s="186"/>
    </row>
    <row r="10" spans="1:6">
      <c r="A10" s="987" t="s">
        <v>502</v>
      </c>
      <c r="B10" s="984" t="s">
        <v>51</v>
      </c>
      <c r="C10" s="1020"/>
      <c r="D10" s="1020"/>
      <c r="E10" s="1020"/>
      <c r="F10" s="1020"/>
    </row>
    <row r="11" spans="1:6">
      <c r="A11" s="988"/>
      <c r="B11" s="264">
        <v>40544</v>
      </c>
      <c r="C11" s="264">
        <v>40909</v>
      </c>
      <c r="D11" s="264">
        <v>41275</v>
      </c>
      <c r="E11" s="264">
        <v>41640</v>
      </c>
      <c r="F11" s="264">
        <v>42005</v>
      </c>
    </row>
    <row r="12" spans="1:6">
      <c r="A12" s="650" t="s">
        <v>33</v>
      </c>
      <c r="B12" s="273"/>
      <c r="C12" s="273"/>
      <c r="D12" s="273"/>
      <c r="E12" s="273"/>
      <c r="F12" s="273"/>
    </row>
    <row r="13" spans="1:6">
      <c r="A13" s="136" t="s">
        <v>106</v>
      </c>
      <c r="B13" s="237">
        <v>42</v>
      </c>
      <c r="C13" s="237">
        <v>39</v>
      </c>
      <c r="D13" s="237">
        <v>34</v>
      </c>
      <c r="E13" s="237">
        <v>33</v>
      </c>
      <c r="F13" s="237">
        <v>31</v>
      </c>
    </row>
    <row r="14" spans="1:6">
      <c r="A14" s="136" t="s">
        <v>290</v>
      </c>
      <c r="B14" s="147">
        <v>17</v>
      </c>
      <c r="C14" s="148">
        <v>17</v>
      </c>
      <c r="D14" s="148">
        <v>19</v>
      </c>
      <c r="E14" s="148">
        <v>19</v>
      </c>
      <c r="F14" s="148">
        <v>20</v>
      </c>
    </row>
    <row r="15" spans="1:6" ht="12.75" customHeight="1">
      <c r="A15" s="133" t="s">
        <v>495</v>
      </c>
      <c r="B15" s="147"/>
      <c r="C15" s="148"/>
      <c r="D15" s="148"/>
      <c r="E15" s="148"/>
      <c r="F15" s="148"/>
    </row>
    <row r="16" spans="1:6" ht="12.75" customHeight="1">
      <c r="A16" s="136" t="s">
        <v>1068</v>
      </c>
      <c r="B16" s="147" t="s">
        <v>989</v>
      </c>
      <c r="C16" s="148" t="s">
        <v>989</v>
      </c>
      <c r="D16" s="148" t="s">
        <v>989</v>
      </c>
      <c r="E16" s="148" t="s">
        <v>989</v>
      </c>
      <c r="F16" s="148" t="s">
        <v>989</v>
      </c>
    </row>
    <row r="17" spans="1:6" ht="12.75" customHeight="1">
      <c r="A17" s="133" t="s">
        <v>497</v>
      </c>
      <c r="B17" s="147"/>
      <c r="C17" s="148"/>
      <c r="D17" s="148"/>
      <c r="E17" s="148"/>
      <c r="F17" s="148"/>
    </row>
    <row r="18" spans="1:6" ht="12.75" customHeight="1">
      <c r="A18" s="136" t="s">
        <v>543</v>
      </c>
      <c r="B18" s="147">
        <v>92</v>
      </c>
      <c r="C18" s="148">
        <v>88</v>
      </c>
      <c r="D18" s="148">
        <v>80</v>
      </c>
      <c r="E18" s="148">
        <v>79</v>
      </c>
      <c r="F18" s="148">
        <v>70</v>
      </c>
    </row>
    <row r="19" spans="1:6" ht="12.75" customHeight="1">
      <c r="A19" s="136" t="s">
        <v>1010</v>
      </c>
      <c r="B19" s="147">
        <v>82</v>
      </c>
      <c r="C19" s="148">
        <v>74</v>
      </c>
      <c r="D19" s="148">
        <v>70</v>
      </c>
      <c r="E19" s="148">
        <v>69</v>
      </c>
      <c r="F19" s="148">
        <v>58</v>
      </c>
    </row>
    <row r="20" spans="1:6" ht="12.75" customHeight="1">
      <c r="A20" s="136" t="s">
        <v>1011</v>
      </c>
      <c r="B20" s="147">
        <v>64</v>
      </c>
      <c r="C20" s="148">
        <v>62</v>
      </c>
      <c r="D20" s="148">
        <v>58</v>
      </c>
      <c r="E20" s="148">
        <v>54</v>
      </c>
      <c r="F20" s="148">
        <v>43</v>
      </c>
    </row>
    <row r="21" spans="1:6" ht="12.75" customHeight="1">
      <c r="A21" s="136" t="s">
        <v>218</v>
      </c>
      <c r="B21" s="147">
        <v>567</v>
      </c>
      <c r="C21" s="148">
        <v>558</v>
      </c>
      <c r="D21" s="148">
        <v>598</v>
      </c>
      <c r="E21" s="148">
        <v>699</v>
      </c>
      <c r="F21" s="148">
        <v>700</v>
      </c>
    </row>
    <row r="22" spans="1:6" ht="12.75" customHeight="1">
      <c r="A22" s="133" t="s">
        <v>496</v>
      </c>
      <c r="B22" s="147"/>
      <c r="C22" s="148"/>
      <c r="D22" s="148"/>
      <c r="E22" s="148"/>
      <c r="F22" s="148"/>
    </row>
    <row r="23" spans="1:6" ht="12.75" customHeight="1">
      <c r="A23" s="136" t="s">
        <v>710</v>
      </c>
      <c r="B23" s="147">
        <v>37</v>
      </c>
      <c r="C23" s="148">
        <v>40</v>
      </c>
      <c r="D23" s="148">
        <v>37</v>
      </c>
      <c r="E23" s="148">
        <v>34</v>
      </c>
      <c r="F23" s="148">
        <v>36</v>
      </c>
    </row>
    <row r="24" spans="1:6" ht="12.75" customHeight="1">
      <c r="A24" s="136" t="s">
        <v>711</v>
      </c>
      <c r="B24" s="147">
        <v>237</v>
      </c>
      <c r="C24" s="148">
        <v>248</v>
      </c>
      <c r="D24" s="148">
        <v>259</v>
      </c>
      <c r="E24" s="148">
        <v>264</v>
      </c>
      <c r="F24" s="148">
        <v>269</v>
      </c>
    </row>
    <row r="25" spans="1:6" ht="12.75" customHeight="1">
      <c r="A25" s="136" t="s">
        <v>354</v>
      </c>
      <c r="B25" s="147">
        <v>9</v>
      </c>
      <c r="C25" s="148">
        <v>9</v>
      </c>
      <c r="D25" s="148">
        <v>9</v>
      </c>
      <c r="E25" s="148">
        <v>9</v>
      </c>
      <c r="F25" s="148">
        <v>9</v>
      </c>
    </row>
    <row r="26" spans="1:6" ht="12.75" customHeight="1">
      <c r="A26" s="162" t="s">
        <v>433</v>
      </c>
      <c r="B26" s="147"/>
      <c r="C26" s="148"/>
      <c r="D26" s="148"/>
      <c r="E26" s="148"/>
      <c r="F26" s="148"/>
    </row>
    <row r="27" spans="1:6" ht="12.75" customHeight="1">
      <c r="A27" s="314" t="s">
        <v>126</v>
      </c>
      <c r="B27" s="147">
        <v>222</v>
      </c>
      <c r="C27" s="148">
        <v>223</v>
      </c>
      <c r="D27" s="148">
        <v>226</v>
      </c>
      <c r="E27" s="148">
        <v>230</v>
      </c>
      <c r="F27" s="148" t="s">
        <v>989</v>
      </c>
    </row>
    <row r="28" spans="1:6" ht="12.75" customHeight="1">
      <c r="A28" s="134" t="s">
        <v>158</v>
      </c>
      <c r="B28" s="147"/>
      <c r="C28" s="148"/>
      <c r="D28" s="148"/>
      <c r="E28" s="148"/>
      <c r="F28" s="148"/>
    </row>
    <row r="29" spans="1:6" ht="12.75" customHeight="1">
      <c r="A29" s="136" t="s">
        <v>1068</v>
      </c>
      <c r="B29" s="147">
        <v>114</v>
      </c>
      <c r="C29" s="148">
        <v>114</v>
      </c>
      <c r="D29" s="148">
        <v>109</v>
      </c>
      <c r="E29" s="148">
        <v>110</v>
      </c>
      <c r="F29" s="148">
        <v>110</v>
      </c>
    </row>
    <row r="30" spans="1:6" ht="12.75" customHeight="1">
      <c r="A30" s="133" t="s">
        <v>159</v>
      </c>
      <c r="B30" s="147"/>
      <c r="C30" s="148"/>
      <c r="D30" s="148"/>
      <c r="E30" s="148"/>
      <c r="F30" s="148"/>
    </row>
    <row r="31" spans="1:6">
      <c r="A31" s="163" t="s">
        <v>743</v>
      </c>
      <c r="B31" s="147">
        <v>149</v>
      </c>
      <c r="C31" s="148">
        <v>163</v>
      </c>
      <c r="D31" s="148">
        <v>175</v>
      </c>
      <c r="E31" s="148">
        <v>183</v>
      </c>
      <c r="F31" s="148">
        <v>186</v>
      </c>
    </row>
    <row r="32" spans="1:6" ht="12.75" customHeight="1">
      <c r="A32" s="134" t="s">
        <v>693</v>
      </c>
      <c r="B32" s="147"/>
      <c r="C32" s="148"/>
      <c r="D32" s="148"/>
      <c r="E32" s="148"/>
      <c r="F32" s="148"/>
    </row>
    <row r="33" spans="1:6" ht="14.25" customHeight="1">
      <c r="A33" s="136" t="s">
        <v>991</v>
      </c>
      <c r="B33" s="147">
        <v>24006</v>
      </c>
      <c r="C33" s="148">
        <v>24344</v>
      </c>
      <c r="D33" s="148">
        <v>24573</v>
      </c>
      <c r="E33" s="148">
        <v>24884</v>
      </c>
      <c r="F33" s="148">
        <v>25286</v>
      </c>
    </row>
    <row r="34" spans="1:6" ht="14.25" customHeight="1">
      <c r="A34" s="134" t="s">
        <v>924</v>
      </c>
      <c r="B34" s="147"/>
      <c r="C34" s="148"/>
      <c r="D34" s="148"/>
      <c r="E34" s="148"/>
      <c r="F34" s="148"/>
    </row>
    <row r="35" spans="1:6" ht="14.25" customHeight="1">
      <c r="A35" s="136" t="s">
        <v>516</v>
      </c>
      <c r="B35" s="147">
        <v>245</v>
      </c>
      <c r="C35" s="148">
        <v>255</v>
      </c>
      <c r="D35" s="148">
        <v>264</v>
      </c>
      <c r="E35" s="148">
        <v>266</v>
      </c>
      <c r="F35" s="148">
        <v>269</v>
      </c>
    </row>
    <row r="36" spans="1:6" ht="14.25" customHeight="1">
      <c r="A36" s="136" t="s">
        <v>518</v>
      </c>
      <c r="B36" s="147">
        <v>1382</v>
      </c>
      <c r="C36" s="148">
        <v>1393</v>
      </c>
      <c r="D36" s="148">
        <v>1299</v>
      </c>
      <c r="E36" s="148">
        <v>1369</v>
      </c>
      <c r="F36" s="148" t="s">
        <v>989</v>
      </c>
    </row>
    <row r="37" spans="1:6" ht="14.25" customHeight="1">
      <c r="A37" s="136" t="s">
        <v>1037</v>
      </c>
      <c r="B37" s="147">
        <v>1370</v>
      </c>
      <c r="C37" s="148" t="s">
        <v>381</v>
      </c>
      <c r="D37" s="148" t="s">
        <v>381</v>
      </c>
      <c r="E37" s="148" t="s">
        <v>381</v>
      </c>
      <c r="F37" s="148" t="s">
        <v>381</v>
      </c>
    </row>
    <row r="38" spans="1:6" ht="14.25" customHeight="1">
      <c r="A38" s="857" t="s">
        <v>1145</v>
      </c>
      <c r="B38" s="147">
        <v>54</v>
      </c>
      <c r="C38" s="148">
        <v>52</v>
      </c>
      <c r="D38" s="148">
        <v>1361</v>
      </c>
      <c r="E38" s="148">
        <v>1375</v>
      </c>
      <c r="F38" s="148" t="s">
        <v>989</v>
      </c>
    </row>
    <row r="39" spans="1:6" ht="14.25" customHeight="1">
      <c r="A39" s="857" t="s">
        <v>1146</v>
      </c>
      <c r="B39" s="147">
        <v>116</v>
      </c>
      <c r="C39" s="148">
        <v>513</v>
      </c>
      <c r="D39" s="148">
        <v>582</v>
      </c>
      <c r="E39" s="148">
        <v>579</v>
      </c>
      <c r="F39" s="148" t="s">
        <v>989</v>
      </c>
    </row>
    <row r="40" spans="1:6" ht="12.75" customHeight="1">
      <c r="A40" s="134" t="s">
        <v>119</v>
      </c>
      <c r="B40" s="147"/>
      <c r="C40" s="148"/>
      <c r="D40" s="148"/>
      <c r="E40" s="148"/>
      <c r="F40" s="148"/>
    </row>
    <row r="41" spans="1:6" ht="12.75" customHeight="1">
      <c r="A41" s="136" t="s">
        <v>637</v>
      </c>
      <c r="B41" s="147">
        <v>71</v>
      </c>
      <c r="C41" s="148">
        <v>74</v>
      </c>
      <c r="D41" s="148">
        <v>83</v>
      </c>
      <c r="E41" s="148">
        <v>81</v>
      </c>
      <c r="F41" s="148">
        <v>82</v>
      </c>
    </row>
    <row r="42" spans="1:6" ht="12.75" customHeight="1">
      <c r="A42" s="136" t="s">
        <v>1068</v>
      </c>
      <c r="B42" s="147" t="s">
        <v>989</v>
      </c>
      <c r="C42" s="148" t="s">
        <v>989</v>
      </c>
      <c r="D42" s="148" t="s">
        <v>989</v>
      </c>
      <c r="E42" s="148" t="s">
        <v>989</v>
      </c>
      <c r="F42" s="148" t="s">
        <v>989</v>
      </c>
    </row>
    <row r="43" spans="1:6" ht="12.75" customHeight="1">
      <c r="A43" s="133" t="s">
        <v>4</v>
      </c>
      <c r="B43" s="147"/>
      <c r="C43" s="148"/>
      <c r="D43" s="148"/>
      <c r="E43" s="148"/>
      <c r="F43" s="148"/>
    </row>
    <row r="44" spans="1:6" ht="12.75" customHeight="1">
      <c r="A44" s="136" t="s">
        <v>114</v>
      </c>
      <c r="B44" s="147">
        <v>142</v>
      </c>
      <c r="C44" s="148">
        <v>139</v>
      </c>
      <c r="D44" s="148">
        <v>139</v>
      </c>
      <c r="E44" s="148">
        <v>138</v>
      </c>
      <c r="F44" s="148">
        <v>136</v>
      </c>
    </row>
    <row r="45" spans="1:6" ht="12.75" customHeight="1">
      <c r="A45" s="137" t="s">
        <v>115</v>
      </c>
      <c r="B45" s="147">
        <v>56</v>
      </c>
      <c r="C45" s="148">
        <v>53</v>
      </c>
      <c r="D45" s="148">
        <v>52</v>
      </c>
      <c r="E45" s="148">
        <v>54</v>
      </c>
      <c r="F45" s="148">
        <v>53</v>
      </c>
    </row>
    <row r="46" spans="1:6" ht="12.75" customHeight="1">
      <c r="A46" s="137" t="s">
        <v>611</v>
      </c>
      <c r="B46" s="147">
        <v>35</v>
      </c>
      <c r="C46" s="148">
        <v>34</v>
      </c>
      <c r="D46" s="148" t="s">
        <v>381</v>
      </c>
      <c r="E46" s="148" t="s">
        <v>381</v>
      </c>
      <c r="F46" s="148" t="s">
        <v>381</v>
      </c>
    </row>
    <row r="47" spans="1:6" ht="12.75" customHeight="1">
      <c r="A47" s="137" t="s">
        <v>713</v>
      </c>
      <c r="B47" s="147">
        <v>70</v>
      </c>
      <c r="C47" s="148">
        <v>65</v>
      </c>
      <c r="D47" s="148">
        <v>49</v>
      </c>
      <c r="E47" s="148">
        <v>47</v>
      </c>
      <c r="F47" s="148">
        <v>50</v>
      </c>
    </row>
    <row r="48" spans="1:6" ht="12.75" customHeight="1">
      <c r="A48" s="137" t="s">
        <v>530</v>
      </c>
      <c r="B48" s="147">
        <v>92</v>
      </c>
      <c r="C48" s="148">
        <v>83</v>
      </c>
      <c r="D48" s="148" t="s">
        <v>381</v>
      </c>
      <c r="E48" s="148" t="s">
        <v>381</v>
      </c>
      <c r="F48" s="148" t="s">
        <v>381</v>
      </c>
    </row>
    <row r="49" spans="1:6" ht="12.75" customHeight="1">
      <c r="A49" s="133" t="s">
        <v>871</v>
      </c>
      <c r="B49" s="147"/>
      <c r="C49" s="148"/>
      <c r="D49" s="148"/>
      <c r="E49" s="148"/>
      <c r="F49" s="148"/>
    </row>
    <row r="50" spans="1:6" ht="12.75" customHeight="1">
      <c r="A50" s="136" t="s">
        <v>714</v>
      </c>
      <c r="B50" s="147">
        <v>92</v>
      </c>
      <c r="C50" s="148">
        <v>91</v>
      </c>
      <c r="D50" s="148">
        <v>91</v>
      </c>
      <c r="E50" s="148">
        <v>92</v>
      </c>
      <c r="F50" s="148">
        <v>97</v>
      </c>
    </row>
    <row r="51" spans="1:6" ht="24.75" customHeight="1">
      <c r="A51" s="845" t="s">
        <v>1165</v>
      </c>
      <c r="B51" s="147" t="s">
        <v>989</v>
      </c>
      <c r="C51" s="148">
        <v>91</v>
      </c>
      <c r="D51" s="148">
        <v>91</v>
      </c>
      <c r="E51" s="148">
        <v>90</v>
      </c>
      <c r="F51" s="148">
        <v>85</v>
      </c>
    </row>
    <row r="52" spans="1:6" ht="12.75" customHeight="1">
      <c r="A52" s="133" t="s">
        <v>872</v>
      </c>
      <c r="B52" s="147"/>
      <c r="C52" s="148"/>
      <c r="D52" s="148"/>
      <c r="E52" s="148"/>
      <c r="F52" s="148"/>
    </row>
    <row r="53" spans="1:6" ht="12.75" customHeight="1">
      <c r="A53" s="136" t="s">
        <v>235</v>
      </c>
      <c r="B53" s="147">
        <v>26</v>
      </c>
      <c r="C53" s="148">
        <v>27</v>
      </c>
      <c r="D53" s="148">
        <v>27</v>
      </c>
      <c r="E53" s="148">
        <v>30</v>
      </c>
      <c r="F53" s="148">
        <v>31</v>
      </c>
    </row>
    <row r="54" spans="1:6" ht="12.75" customHeight="1">
      <c r="A54" s="137" t="s">
        <v>143</v>
      </c>
      <c r="B54" s="147">
        <v>5</v>
      </c>
      <c r="C54" s="148">
        <v>6</v>
      </c>
      <c r="D54" s="148">
        <v>6</v>
      </c>
      <c r="E54" s="148">
        <v>7</v>
      </c>
      <c r="F54" s="148">
        <v>7</v>
      </c>
    </row>
    <row r="55" spans="1:6" ht="12.75" customHeight="1">
      <c r="A55" s="134" t="s">
        <v>5</v>
      </c>
      <c r="B55" s="43"/>
      <c r="C55" s="30"/>
      <c r="D55" s="30"/>
      <c r="E55" s="30"/>
      <c r="F55" s="30"/>
    </row>
    <row r="56" spans="1:6">
      <c r="A56" s="136" t="s">
        <v>1068</v>
      </c>
      <c r="B56" s="147" t="s">
        <v>989</v>
      </c>
      <c r="C56" s="148" t="s">
        <v>989</v>
      </c>
      <c r="D56" s="148" t="s">
        <v>989</v>
      </c>
      <c r="E56" s="148" t="s">
        <v>989</v>
      </c>
      <c r="F56" s="148" t="s">
        <v>989</v>
      </c>
    </row>
    <row r="57" spans="1:6">
      <c r="A57" s="845" t="s">
        <v>1281</v>
      </c>
      <c r="B57" s="147">
        <v>58</v>
      </c>
      <c r="C57" s="148">
        <v>51</v>
      </c>
      <c r="D57" s="148">
        <v>49</v>
      </c>
      <c r="E57" s="148">
        <v>48</v>
      </c>
      <c r="F57" s="148">
        <v>45</v>
      </c>
    </row>
    <row r="58" spans="1:6">
      <c r="A58" s="135" t="s">
        <v>873</v>
      </c>
      <c r="B58" s="147"/>
      <c r="C58" s="148"/>
      <c r="D58" s="148"/>
      <c r="E58" s="148"/>
      <c r="F58" s="148"/>
    </row>
    <row r="59" spans="1:6">
      <c r="A59" s="166" t="s">
        <v>521</v>
      </c>
      <c r="B59" s="147" t="s">
        <v>381</v>
      </c>
      <c r="C59" s="148" t="s">
        <v>381</v>
      </c>
      <c r="D59" s="148" t="s">
        <v>381</v>
      </c>
      <c r="E59" s="148" t="s">
        <v>381</v>
      </c>
      <c r="F59" s="148" t="s">
        <v>381</v>
      </c>
    </row>
    <row r="60" spans="1:6">
      <c r="A60" s="166" t="s">
        <v>524</v>
      </c>
      <c r="B60" s="147">
        <v>387</v>
      </c>
      <c r="C60" s="148" t="s">
        <v>381</v>
      </c>
      <c r="D60" s="148" t="s">
        <v>381</v>
      </c>
      <c r="E60" s="148" t="s">
        <v>381</v>
      </c>
      <c r="F60" s="148" t="s">
        <v>381</v>
      </c>
    </row>
    <row r="61" spans="1:6">
      <c r="A61" s="843" t="s">
        <v>1076</v>
      </c>
      <c r="B61" s="147">
        <v>715</v>
      </c>
      <c r="C61" s="148">
        <v>727</v>
      </c>
      <c r="D61" s="148">
        <v>825</v>
      </c>
      <c r="E61" s="148">
        <v>794</v>
      </c>
      <c r="F61" s="148">
        <v>713</v>
      </c>
    </row>
    <row r="62" spans="1:6">
      <c r="A62" s="843" t="s">
        <v>444</v>
      </c>
      <c r="B62" s="147" t="s">
        <v>381</v>
      </c>
      <c r="C62" s="148" t="s">
        <v>989</v>
      </c>
      <c r="D62" s="148">
        <v>289</v>
      </c>
      <c r="E62" s="148">
        <v>333</v>
      </c>
      <c r="F62" s="148">
        <v>358</v>
      </c>
    </row>
    <row r="63" spans="1:6">
      <c r="A63" s="135" t="s">
        <v>874</v>
      </c>
      <c r="B63" s="147"/>
      <c r="C63" s="148"/>
      <c r="D63" s="148"/>
      <c r="E63" s="148"/>
      <c r="F63" s="148"/>
    </row>
    <row r="64" spans="1:6">
      <c r="A64" s="137" t="s">
        <v>941</v>
      </c>
      <c r="B64" s="147">
        <v>23</v>
      </c>
      <c r="C64" s="148">
        <v>23</v>
      </c>
      <c r="D64" s="148">
        <v>23</v>
      </c>
      <c r="E64" s="148">
        <v>23</v>
      </c>
      <c r="F64" s="148">
        <v>23</v>
      </c>
    </row>
    <row r="65" spans="1:6">
      <c r="A65" s="103" t="s">
        <v>6</v>
      </c>
      <c r="B65" s="43"/>
      <c r="C65" s="30"/>
      <c r="D65" s="30"/>
      <c r="E65" s="30"/>
      <c r="F65" s="30"/>
    </row>
    <row r="66" spans="1:6" ht="12.75" customHeight="1">
      <c r="A66" s="137" t="s">
        <v>944</v>
      </c>
      <c r="B66" s="147">
        <v>63</v>
      </c>
      <c r="C66" s="148">
        <v>61</v>
      </c>
      <c r="D66" s="148">
        <v>63</v>
      </c>
      <c r="E66" s="148">
        <v>63</v>
      </c>
      <c r="F66" s="148">
        <v>61</v>
      </c>
    </row>
    <row r="67" spans="1:6" ht="12.75" customHeight="1">
      <c r="A67" s="103" t="s">
        <v>875</v>
      </c>
      <c r="B67" s="147"/>
      <c r="C67" s="148"/>
      <c r="D67" s="148" t="s">
        <v>938</v>
      </c>
      <c r="E67" s="148"/>
      <c r="F67" s="148"/>
    </row>
    <row r="68" spans="1:6" ht="12.75" customHeight="1">
      <c r="A68" s="135" t="s">
        <v>7</v>
      </c>
      <c r="B68" s="43"/>
      <c r="C68" s="30"/>
      <c r="D68" s="30"/>
      <c r="E68" s="30"/>
      <c r="F68" s="30"/>
    </row>
    <row r="69" spans="1:6" ht="12" hidden="1" customHeight="1">
      <c r="A69" s="889" t="s">
        <v>507</v>
      </c>
      <c r="B69" s="43">
        <v>0</v>
      </c>
      <c r="C69" s="30">
        <v>0</v>
      </c>
      <c r="D69" s="30">
        <v>0</v>
      </c>
      <c r="E69" s="30">
        <v>0</v>
      </c>
      <c r="F69" s="93">
        <v>0</v>
      </c>
    </row>
    <row r="70" spans="1:6" ht="12.75" customHeight="1">
      <c r="A70" s="137" t="s">
        <v>689</v>
      </c>
      <c r="B70" s="43">
        <v>54</v>
      </c>
      <c r="C70" s="30">
        <v>47</v>
      </c>
      <c r="D70" s="30">
        <v>46</v>
      </c>
      <c r="E70" s="30">
        <v>48</v>
      </c>
      <c r="F70" s="93">
        <v>47</v>
      </c>
    </row>
    <row r="71" spans="1:6" ht="12.75" customHeight="1">
      <c r="A71" s="135" t="s">
        <v>8</v>
      </c>
      <c r="B71" s="43"/>
      <c r="C71" s="30"/>
      <c r="D71" s="30"/>
      <c r="E71" s="30"/>
      <c r="F71" s="30"/>
    </row>
    <row r="72" spans="1:6" ht="12.75" customHeight="1">
      <c r="A72" s="137" t="s">
        <v>418</v>
      </c>
      <c r="B72" s="147">
        <v>71</v>
      </c>
      <c r="C72" s="148">
        <v>70</v>
      </c>
      <c r="D72" s="148">
        <v>70</v>
      </c>
      <c r="E72" s="148">
        <v>68</v>
      </c>
      <c r="F72" s="148">
        <v>66</v>
      </c>
    </row>
    <row r="73" spans="1:6" ht="12.75" customHeight="1">
      <c r="A73" s="135" t="s">
        <v>876</v>
      </c>
      <c r="B73" s="147"/>
      <c r="C73" s="148"/>
      <c r="D73" s="148"/>
      <c r="E73" s="148"/>
      <c r="F73" s="148"/>
    </row>
    <row r="74" spans="1:6" ht="12.75" customHeight="1">
      <c r="A74" s="137" t="s">
        <v>644</v>
      </c>
      <c r="B74" s="147">
        <v>127</v>
      </c>
      <c r="C74" s="148">
        <v>125</v>
      </c>
      <c r="D74" s="148">
        <v>123</v>
      </c>
      <c r="E74" s="148">
        <v>121</v>
      </c>
      <c r="F74" s="148">
        <v>118</v>
      </c>
    </row>
    <row r="75" spans="1:6" ht="14.25" customHeight="1">
      <c r="A75" s="1034" t="s">
        <v>142</v>
      </c>
      <c r="B75" s="1034"/>
      <c r="C75" s="1034"/>
      <c r="D75" s="1034"/>
      <c r="E75" s="1034"/>
      <c r="F75" s="1034"/>
    </row>
    <row r="77" spans="1:6" ht="12.75" hidden="1" customHeight="1"/>
    <row r="78" spans="1:6" ht="12.75" hidden="1" customHeight="1"/>
    <row r="82" spans="1:6" ht="12.75" customHeight="1">
      <c r="A82" s="1019" t="s">
        <v>1123</v>
      </c>
      <c r="B82" s="1019"/>
      <c r="C82" s="1019"/>
      <c r="D82" s="1019"/>
      <c r="E82" s="1019"/>
      <c r="F82" s="1019"/>
    </row>
    <row r="83" spans="1:6" ht="12.75" customHeight="1">
      <c r="A83" s="186"/>
    </row>
    <row r="84" spans="1:6" ht="12.75" customHeight="1">
      <c r="A84" s="987" t="s">
        <v>502</v>
      </c>
      <c r="B84" s="984" t="s">
        <v>51</v>
      </c>
      <c r="C84" s="985"/>
      <c r="D84" s="985"/>
      <c r="E84" s="985"/>
      <c r="F84" s="985"/>
    </row>
    <row r="85" spans="1:6">
      <c r="A85" s="988"/>
      <c r="B85" s="264">
        <v>40544</v>
      </c>
      <c r="C85" s="264">
        <v>40909</v>
      </c>
      <c r="D85" s="264">
        <v>41275</v>
      </c>
      <c r="E85" s="264">
        <v>41640</v>
      </c>
      <c r="F85" s="264">
        <v>42005</v>
      </c>
    </row>
    <row r="86" spans="1:6" ht="12.75" customHeight="1">
      <c r="A86" s="135" t="s">
        <v>9</v>
      </c>
      <c r="B86" s="43"/>
      <c r="C86" s="30"/>
      <c r="D86" s="30"/>
      <c r="E86" s="30"/>
      <c r="F86" s="30"/>
    </row>
    <row r="87" spans="1:6" ht="12" customHeight="1">
      <c r="A87" s="137" t="s">
        <v>733</v>
      </c>
      <c r="B87" s="147">
        <v>159</v>
      </c>
      <c r="C87" s="148">
        <v>171</v>
      </c>
      <c r="D87" s="148">
        <v>165</v>
      </c>
      <c r="E87" s="148">
        <v>161</v>
      </c>
      <c r="F87" s="148">
        <v>154</v>
      </c>
    </row>
    <row r="88" spans="1:6" ht="12.75" customHeight="1">
      <c r="A88" s="136" t="s">
        <v>1068</v>
      </c>
      <c r="B88" s="147" t="s">
        <v>989</v>
      </c>
      <c r="C88" s="148" t="s">
        <v>989</v>
      </c>
      <c r="D88" s="148" t="s">
        <v>989</v>
      </c>
      <c r="E88" s="148" t="s">
        <v>989</v>
      </c>
      <c r="F88" s="148" t="s">
        <v>989</v>
      </c>
    </row>
    <row r="89" spans="1:6" ht="12.75" customHeight="1">
      <c r="A89" s="845" t="s">
        <v>1198</v>
      </c>
      <c r="B89" s="147" t="s">
        <v>989</v>
      </c>
      <c r="C89" s="148" t="s">
        <v>989</v>
      </c>
      <c r="D89" s="148">
        <v>81</v>
      </c>
      <c r="E89" s="148">
        <v>80</v>
      </c>
      <c r="F89" s="148">
        <v>79</v>
      </c>
    </row>
    <row r="90" spans="1:6" ht="12.75" customHeight="1">
      <c r="A90" s="857" t="s">
        <v>1269</v>
      </c>
      <c r="B90" s="147" t="s">
        <v>989</v>
      </c>
      <c r="C90" s="148" t="s">
        <v>989</v>
      </c>
      <c r="D90" s="148" t="s">
        <v>989</v>
      </c>
      <c r="E90" s="148">
        <v>42</v>
      </c>
      <c r="F90" s="148">
        <v>42</v>
      </c>
    </row>
    <row r="91" spans="1:6" ht="12.75" customHeight="1">
      <c r="A91" s="857" t="s">
        <v>1270</v>
      </c>
      <c r="B91" s="147" t="s">
        <v>989</v>
      </c>
      <c r="C91" s="148" t="s">
        <v>989</v>
      </c>
      <c r="D91" s="148" t="s">
        <v>989</v>
      </c>
      <c r="E91" s="148">
        <v>18</v>
      </c>
      <c r="F91" s="148">
        <v>19</v>
      </c>
    </row>
    <row r="92" spans="1:6" ht="12.75" customHeight="1">
      <c r="A92" s="135" t="s">
        <v>176</v>
      </c>
      <c r="B92" s="43"/>
      <c r="C92" s="30"/>
      <c r="D92" s="30"/>
      <c r="E92" s="30"/>
      <c r="F92" s="30"/>
    </row>
    <row r="93" spans="1:6" ht="12" customHeight="1">
      <c r="A93" s="168" t="s">
        <v>185</v>
      </c>
      <c r="B93" s="147">
        <v>187</v>
      </c>
      <c r="C93" s="148">
        <v>181</v>
      </c>
      <c r="D93" s="148">
        <v>173</v>
      </c>
      <c r="E93" s="148">
        <v>170</v>
      </c>
      <c r="F93" s="148">
        <v>161</v>
      </c>
    </row>
    <row r="94" spans="1:6" ht="12.75" customHeight="1">
      <c r="A94" s="168" t="s">
        <v>716</v>
      </c>
      <c r="B94" s="147">
        <v>101</v>
      </c>
      <c r="C94" s="148">
        <v>104</v>
      </c>
      <c r="D94" s="148">
        <v>85</v>
      </c>
      <c r="E94" s="148">
        <v>106</v>
      </c>
      <c r="F94" s="148">
        <v>119</v>
      </c>
    </row>
    <row r="95" spans="1:6" ht="12.75" customHeight="1">
      <c r="A95" s="170" t="s">
        <v>717</v>
      </c>
      <c r="B95" s="330">
        <v>73</v>
      </c>
      <c r="C95" s="158">
        <v>74</v>
      </c>
      <c r="D95" s="158">
        <v>76</v>
      </c>
      <c r="E95" s="158">
        <v>78</v>
      </c>
      <c r="F95" s="158">
        <v>151</v>
      </c>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6" spans="1:6" ht="13.5" customHeight="1"/>
  </sheetData>
  <mergeCells count="8">
    <mergeCell ref="A82:F82"/>
    <mergeCell ref="A84:A85"/>
    <mergeCell ref="B84:F84"/>
    <mergeCell ref="A75:F75"/>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34"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2" manualBreakCount="2">
    <brk id="95" max="5" man="1"/>
    <brk id="100"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184"/>
  <sheetViews>
    <sheetView view="pageBreakPreview" zoomScale="98" zoomScaleNormal="100" zoomScaleSheetLayoutView="98" workbookViewId="0"/>
  </sheetViews>
  <sheetFormatPr defaultRowHeight="12.75" customHeight="1"/>
  <cols>
    <col min="1" max="1" width="27.140625" style="174" customWidth="1"/>
    <col min="2" max="2" width="15.7109375" style="185" customWidth="1"/>
    <col min="3" max="3" width="14.7109375" style="185" customWidth="1"/>
    <col min="4" max="5" width="15.7109375" style="185" customWidth="1"/>
    <col min="6" max="6" width="17" style="185" customWidth="1"/>
    <col min="7" max="9" width="15" style="185" customWidth="1"/>
    <col min="10" max="10" width="8.140625" style="185" hidden="1"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79" t="s">
        <v>224</v>
      </c>
      <c r="B4" s="979"/>
      <c r="C4" s="979"/>
      <c r="D4" s="979"/>
      <c r="E4" s="979"/>
      <c r="F4" s="979"/>
    </row>
    <row r="5" spans="1:17" s="332" customFormat="1" ht="15" customHeight="1">
      <c r="A5" s="1009" t="s">
        <v>132</v>
      </c>
      <c r="B5" s="1009"/>
      <c r="C5" s="1009"/>
      <c r="D5" s="1009"/>
      <c r="E5" s="1009"/>
      <c r="F5" s="1009"/>
    </row>
    <row r="6" spans="1:17" s="332" customFormat="1" ht="12.75" customHeight="1">
      <c r="A6" s="705" t="s">
        <v>1309</v>
      </c>
      <c r="B6" s="185"/>
      <c r="C6" s="185"/>
      <c r="D6" s="185"/>
      <c r="E6" s="185"/>
    </row>
    <row r="7" spans="1:17" s="332" customFormat="1" ht="12.75" customHeight="1">
      <c r="A7" s="174"/>
      <c r="B7" s="185"/>
      <c r="C7" s="185"/>
      <c r="D7" s="185"/>
      <c r="E7" s="185"/>
    </row>
    <row r="8" spans="1:17" s="332" customFormat="1" ht="39" customHeight="1">
      <c r="A8" s="706" t="s">
        <v>502</v>
      </c>
      <c r="B8" s="690" t="s">
        <v>886</v>
      </c>
      <c r="C8" s="690" t="s">
        <v>977</v>
      </c>
      <c r="D8" s="690" t="s">
        <v>203</v>
      </c>
      <c r="E8" s="690" t="s">
        <v>127</v>
      </c>
      <c r="F8" s="690" t="s">
        <v>128</v>
      </c>
    </row>
    <row r="9" spans="1:17" s="332" customFormat="1">
      <c r="A9" s="708" t="s">
        <v>191</v>
      </c>
      <c r="B9" s="695"/>
      <c r="C9" s="695"/>
      <c r="D9" s="695"/>
      <c r="E9" s="695"/>
      <c r="F9" s="695"/>
    </row>
    <row r="10" spans="1:17" s="332" customFormat="1" ht="25.5">
      <c r="A10" s="166" t="s">
        <v>273</v>
      </c>
      <c r="B10" s="287" t="s">
        <v>463</v>
      </c>
      <c r="C10" s="287" t="s">
        <v>402</v>
      </c>
      <c r="D10" s="287" t="s">
        <v>273</v>
      </c>
      <c r="E10" s="348" t="s">
        <v>215</v>
      </c>
      <c r="F10" s="287" t="s">
        <v>406</v>
      </c>
    </row>
    <row r="11" spans="1:17" s="332" customFormat="1" ht="14.25">
      <c r="A11" s="166" t="s">
        <v>462</v>
      </c>
      <c r="B11" s="287" t="s">
        <v>405</v>
      </c>
      <c r="C11" s="287" t="s">
        <v>402</v>
      </c>
      <c r="D11" s="287" t="s">
        <v>462</v>
      </c>
      <c r="E11" s="348" t="s">
        <v>250</v>
      </c>
      <c r="F11" s="287" t="s">
        <v>406</v>
      </c>
    </row>
    <row r="12" spans="1:17" s="332" customFormat="1" ht="12.75" customHeight="1">
      <c r="A12" s="167" t="s">
        <v>495</v>
      </c>
      <c r="B12" s="641"/>
      <c r="C12" s="641"/>
      <c r="D12" s="641"/>
      <c r="E12" s="641"/>
      <c r="F12" s="641"/>
    </row>
    <row r="13" spans="1:17" s="332" customFormat="1">
      <c r="A13" s="166" t="s">
        <v>482</v>
      </c>
      <c r="B13" s="287" t="s">
        <v>667</v>
      </c>
      <c r="C13" s="287" t="s">
        <v>927</v>
      </c>
      <c r="D13" s="287" t="s">
        <v>482</v>
      </c>
      <c r="E13" s="866" t="s">
        <v>315</v>
      </c>
      <c r="F13" s="287" t="s">
        <v>628</v>
      </c>
    </row>
    <row r="14" spans="1:17" s="332" customFormat="1" ht="26.25" customHeight="1">
      <c r="A14" s="166" t="s">
        <v>195</v>
      </c>
      <c r="B14" s="338" t="s">
        <v>824</v>
      </c>
      <c r="C14" s="287" t="s">
        <v>1062</v>
      </c>
      <c r="D14" s="338" t="s">
        <v>1258</v>
      </c>
      <c r="E14" s="866" t="s">
        <v>692</v>
      </c>
      <c r="F14" s="287" t="s">
        <v>436</v>
      </c>
    </row>
    <row r="15" spans="1:17" s="332" customFormat="1" ht="26.25" customHeight="1">
      <c r="A15" s="166" t="s">
        <v>481</v>
      </c>
      <c r="B15" s="287" t="s">
        <v>824</v>
      </c>
      <c r="C15" s="287" t="s">
        <v>825</v>
      </c>
      <c r="D15" s="287" t="s">
        <v>481</v>
      </c>
      <c r="E15" s="866" t="s">
        <v>900</v>
      </c>
      <c r="F15" s="338" t="s">
        <v>1259</v>
      </c>
    </row>
    <row r="16" spans="1:17" s="332" customFormat="1">
      <c r="A16" s="167" t="s">
        <v>912</v>
      </c>
      <c r="B16" s="287"/>
      <c r="C16" s="287"/>
      <c r="D16" s="287"/>
      <c r="E16" s="293"/>
      <c r="F16" s="287"/>
    </row>
    <row r="17" spans="1:7" s="332" customFormat="1">
      <c r="A17" s="166" t="s">
        <v>216</v>
      </c>
      <c r="B17" s="287" t="s">
        <v>913</v>
      </c>
      <c r="C17" s="287" t="s">
        <v>927</v>
      </c>
      <c r="D17" s="287" t="s">
        <v>216</v>
      </c>
      <c r="E17" s="293" t="s">
        <v>577</v>
      </c>
      <c r="F17" s="287" t="s">
        <v>665</v>
      </c>
    </row>
    <row r="18" spans="1:7" s="332" customFormat="1" ht="25.5">
      <c r="A18" s="166" t="s">
        <v>217</v>
      </c>
      <c r="B18" s="287" t="s">
        <v>914</v>
      </c>
      <c r="C18" s="287" t="s">
        <v>742</v>
      </c>
      <c r="D18" s="287" t="s">
        <v>217</v>
      </c>
      <c r="E18" s="293" t="s">
        <v>314</v>
      </c>
      <c r="F18" s="287" t="s">
        <v>665</v>
      </c>
    </row>
    <row r="19" spans="1:7" s="332" customFormat="1">
      <c r="A19" s="166" t="s">
        <v>218</v>
      </c>
      <c r="B19" s="287" t="s">
        <v>432</v>
      </c>
      <c r="C19" s="338" t="s">
        <v>30</v>
      </c>
      <c r="D19" s="287" t="s">
        <v>218</v>
      </c>
      <c r="E19" s="293" t="s">
        <v>900</v>
      </c>
      <c r="F19" s="287" t="s">
        <v>665</v>
      </c>
    </row>
    <row r="20" spans="1:7" s="332" customFormat="1">
      <c r="A20" s="167" t="s">
        <v>496</v>
      </c>
      <c r="B20" s="306"/>
      <c r="C20" s="306"/>
      <c r="D20" s="306"/>
      <c r="E20" s="306"/>
      <c r="F20" s="306"/>
    </row>
    <row r="21" spans="1:7" s="332" customFormat="1" ht="63.75">
      <c r="A21" s="166" t="s">
        <v>778</v>
      </c>
      <c r="B21" s="287" t="s">
        <v>640</v>
      </c>
      <c r="C21" s="287" t="s">
        <v>942</v>
      </c>
      <c r="D21" s="287" t="s">
        <v>365</v>
      </c>
      <c r="E21" s="293" t="s">
        <v>531</v>
      </c>
      <c r="F21" s="287" t="s">
        <v>554</v>
      </c>
    </row>
    <row r="22" spans="1:7" s="332" customFormat="1">
      <c r="A22" s="167" t="s">
        <v>433</v>
      </c>
      <c r="B22" s="287"/>
      <c r="C22" s="287"/>
      <c r="D22" s="287"/>
      <c r="E22" s="293"/>
      <c r="F22" s="287"/>
    </row>
    <row r="23" spans="1:7" s="332" customFormat="1" ht="14.25">
      <c r="A23" s="166" t="s">
        <v>126</v>
      </c>
      <c r="B23" s="287" t="s">
        <v>635</v>
      </c>
      <c r="C23" s="287" t="s">
        <v>38</v>
      </c>
      <c r="D23" s="287" t="s">
        <v>1028</v>
      </c>
      <c r="E23" s="293" t="s">
        <v>167</v>
      </c>
      <c r="F23" s="287" t="s">
        <v>1029</v>
      </c>
    </row>
    <row r="24" spans="1:7" s="332" customFormat="1" ht="63.75">
      <c r="A24" s="166" t="s">
        <v>634</v>
      </c>
      <c r="B24" s="287" t="s">
        <v>636</v>
      </c>
      <c r="C24" s="287" t="s">
        <v>1062</v>
      </c>
      <c r="D24" s="287" t="s">
        <v>634</v>
      </c>
      <c r="E24" s="293" t="s">
        <v>314</v>
      </c>
      <c r="F24" s="287" t="s">
        <v>911</v>
      </c>
    </row>
    <row r="25" spans="1:7" s="332" customFormat="1" ht="12.75" customHeight="1">
      <c r="A25" s="169" t="s">
        <v>158</v>
      </c>
      <c r="B25" s="291"/>
      <c r="C25" s="291"/>
      <c r="D25" s="291"/>
      <c r="E25" s="290"/>
      <c r="F25" s="291"/>
    </row>
    <row r="26" spans="1:7" s="332" customFormat="1" ht="14.25" customHeight="1">
      <c r="A26" s="166" t="s">
        <v>993</v>
      </c>
      <c r="B26" s="297" t="s">
        <v>291</v>
      </c>
      <c r="C26" s="291" t="s">
        <v>30</v>
      </c>
      <c r="D26" s="293" t="s">
        <v>682</v>
      </c>
      <c r="E26" s="293" t="s">
        <v>314</v>
      </c>
      <c r="F26" s="287" t="s">
        <v>683</v>
      </c>
      <c r="G26" s="290"/>
    </row>
    <row r="27" spans="1:7" s="332" customFormat="1" ht="12.75" customHeight="1">
      <c r="A27" s="167" t="s">
        <v>159</v>
      </c>
      <c r="B27" s="288"/>
      <c r="C27" s="289"/>
      <c r="D27" s="290"/>
      <c r="E27" s="290"/>
      <c r="F27" s="289"/>
      <c r="G27" s="290"/>
    </row>
    <row r="28" spans="1:7" s="332" customFormat="1" ht="63.75">
      <c r="A28" s="166" t="s">
        <v>857</v>
      </c>
      <c r="B28" s="297" t="s">
        <v>456</v>
      </c>
      <c r="C28" s="297" t="s">
        <v>434</v>
      </c>
      <c r="D28" s="297" t="s">
        <v>681</v>
      </c>
      <c r="E28" s="348" t="s">
        <v>1071</v>
      </c>
      <c r="F28" s="287" t="s">
        <v>550</v>
      </c>
    </row>
    <row r="29" spans="1:7" s="332" customFormat="1" ht="12.75" customHeight="1">
      <c r="A29" s="169" t="s">
        <v>693</v>
      </c>
      <c r="B29" s="289"/>
      <c r="C29" s="289"/>
      <c r="D29" s="289"/>
      <c r="E29" s="290"/>
      <c r="F29" s="290"/>
    </row>
    <row r="30" spans="1:7" s="332" customFormat="1" ht="14.25" customHeight="1">
      <c r="A30" s="166" t="s">
        <v>991</v>
      </c>
      <c r="B30" s="333" t="s">
        <v>808</v>
      </c>
      <c r="C30" s="645" t="s">
        <v>1255</v>
      </c>
      <c r="D30" s="645" t="s">
        <v>1253</v>
      </c>
      <c r="E30" s="295" t="s">
        <v>868</v>
      </c>
      <c r="F30" s="645" t="s">
        <v>1208</v>
      </c>
    </row>
    <row r="31" spans="1:7" s="332" customFormat="1" ht="35.25" customHeight="1">
      <c r="A31" s="166" t="s">
        <v>366</v>
      </c>
      <c r="B31" s="287" t="s">
        <v>690</v>
      </c>
      <c r="C31" s="287" t="s">
        <v>22</v>
      </c>
      <c r="D31" s="333" t="s">
        <v>999</v>
      </c>
      <c r="E31" s="866" t="s">
        <v>1218</v>
      </c>
      <c r="F31" s="338" t="s">
        <v>1254</v>
      </c>
    </row>
    <row r="32" spans="1:7" s="332" customFormat="1">
      <c r="A32" s="167" t="s">
        <v>79</v>
      </c>
      <c r="B32" s="287"/>
      <c r="C32" s="287"/>
      <c r="D32" s="333"/>
      <c r="E32" s="293"/>
      <c r="F32" s="338"/>
    </row>
    <row r="33" spans="1:6" s="332" customFormat="1">
      <c r="A33" s="166" t="s">
        <v>802</v>
      </c>
      <c r="B33" s="287" t="s">
        <v>992</v>
      </c>
      <c r="C33" s="287" t="s">
        <v>927</v>
      </c>
      <c r="D33" s="333" t="s">
        <v>805</v>
      </c>
      <c r="E33" s="293" t="s">
        <v>491</v>
      </c>
      <c r="F33" s="338" t="s">
        <v>381</v>
      </c>
    </row>
    <row r="34" spans="1:6" s="332" customFormat="1">
      <c r="A34" s="166" t="s">
        <v>803</v>
      </c>
      <c r="B34" s="287" t="s">
        <v>806</v>
      </c>
      <c r="C34" s="287" t="s">
        <v>450</v>
      </c>
      <c r="D34" s="333" t="s">
        <v>803</v>
      </c>
      <c r="E34" s="293" t="s">
        <v>310</v>
      </c>
      <c r="F34" s="338" t="s">
        <v>345</v>
      </c>
    </row>
    <row r="35" spans="1:6" s="332" customFormat="1">
      <c r="A35" s="166" t="s">
        <v>804</v>
      </c>
      <c r="B35" s="287" t="s">
        <v>806</v>
      </c>
      <c r="C35" s="287" t="s">
        <v>450</v>
      </c>
      <c r="D35" s="333" t="s">
        <v>804</v>
      </c>
      <c r="E35" s="293" t="s">
        <v>310</v>
      </c>
      <c r="F35" s="338" t="s">
        <v>345</v>
      </c>
    </row>
    <row r="36" spans="1:6" s="332" customFormat="1" ht="12.75" customHeight="1">
      <c r="A36" s="169" t="s">
        <v>119</v>
      </c>
      <c r="B36" s="291"/>
      <c r="C36" s="291"/>
      <c r="D36" s="291"/>
      <c r="E36" s="290"/>
      <c r="F36" s="291"/>
    </row>
    <row r="37" spans="1:6" s="332" customFormat="1" ht="64.5" customHeight="1">
      <c r="A37" s="166" t="s">
        <v>228</v>
      </c>
      <c r="B37" s="338" t="s">
        <v>1263</v>
      </c>
      <c r="C37" s="287" t="s">
        <v>475</v>
      </c>
      <c r="D37" s="338" t="s">
        <v>1343</v>
      </c>
      <c r="E37" s="844" t="s">
        <v>1137</v>
      </c>
      <c r="F37" s="844" t="s">
        <v>1264</v>
      </c>
    </row>
    <row r="38" spans="1:6" s="332" customFormat="1" ht="12.75" customHeight="1">
      <c r="A38" s="167" t="s">
        <v>4</v>
      </c>
      <c r="B38" s="291"/>
      <c r="C38" s="291"/>
      <c r="D38" s="291"/>
      <c r="E38" s="290"/>
      <c r="F38" s="291"/>
    </row>
    <row r="39" spans="1:6" s="332" customFormat="1" ht="12.75" customHeight="1">
      <c r="A39" s="166" t="s">
        <v>161</v>
      </c>
      <c r="B39" s="294" t="s">
        <v>747</v>
      </c>
      <c r="C39" s="294" t="s">
        <v>1062</v>
      </c>
      <c r="D39" s="294" t="s">
        <v>1063</v>
      </c>
      <c r="E39" s="908" t="s">
        <v>1350</v>
      </c>
      <c r="F39" s="295" t="s">
        <v>628</v>
      </c>
    </row>
    <row r="40" spans="1:6" s="332" customFormat="1" ht="27.75" customHeight="1">
      <c r="A40" s="843" t="s">
        <v>162</v>
      </c>
      <c r="B40" s="882" t="s">
        <v>1351</v>
      </c>
      <c r="C40" s="906" t="s">
        <v>279</v>
      </c>
      <c r="D40" s="906" t="s">
        <v>162</v>
      </c>
      <c r="E40" s="908" t="s">
        <v>1352</v>
      </c>
      <c r="F40" s="909" t="s">
        <v>1268</v>
      </c>
    </row>
    <row r="41" spans="1:6" s="332" customFormat="1" ht="12.75" customHeight="1">
      <c r="A41" s="1013" t="s">
        <v>652</v>
      </c>
      <c r="B41" s="1013"/>
      <c r="C41" s="1013"/>
      <c r="D41" s="1013"/>
      <c r="E41" s="1013"/>
      <c r="F41" s="1013"/>
    </row>
    <row r="42" spans="1:6" s="332" customFormat="1">
      <c r="A42" s="707"/>
      <c r="B42" s="707"/>
      <c r="C42" s="707"/>
      <c r="D42" s="707"/>
      <c r="E42" s="707"/>
      <c r="F42" s="707"/>
    </row>
    <row r="43" spans="1:6" s="332" customFormat="1">
      <c r="A43" s="707"/>
      <c r="B43" s="707"/>
      <c r="C43" s="707"/>
      <c r="D43" s="707"/>
      <c r="E43" s="707"/>
      <c r="F43" s="707"/>
    </row>
    <row r="44" spans="1:6" s="332" customFormat="1">
      <c r="A44" s="707"/>
      <c r="B44" s="707"/>
      <c r="C44" s="707"/>
      <c r="D44" s="707"/>
      <c r="E44" s="707"/>
      <c r="F44" s="707"/>
    </row>
    <row r="45" spans="1:6" s="332" customFormat="1">
      <c r="A45" s="979" t="s">
        <v>113</v>
      </c>
      <c r="B45" s="979"/>
      <c r="C45" s="979"/>
      <c r="D45" s="979"/>
      <c r="E45" s="979"/>
      <c r="F45" s="979"/>
    </row>
    <row r="46" spans="1:6" s="332" customFormat="1">
      <c r="A46" s="707"/>
      <c r="B46" s="707"/>
      <c r="C46" s="707"/>
      <c r="D46" s="707"/>
      <c r="E46" s="707"/>
      <c r="F46" s="707"/>
    </row>
    <row r="47" spans="1:6" s="332" customFormat="1" ht="38.25">
      <c r="A47" s="706" t="s">
        <v>502</v>
      </c>
      <c r="B47" s="690" t="s">
        <v>886</v>
      </c>
      <c r="C47" s="690" t="s">
        <v>977</v>
      </c>
      <c r="D47" s="690" t="s">
        <v>203</v>
      </c>
      <c r="E47" s="690" t="s">
        <v>127</v>
      </c>
      <c r="F47" s="690" t="s">
        <v>128</v>
      </c>
    </row>
    <row r="48" spans="1:6" s="332" customFormat="1" ht="12.75" customHeight="1">
      <c r="A48" s="167" t="s">
        <v>871</v>
      </c>
      <c r="B48" s="294"/>
      <c r="C48" s="294"/>
      <c r="D48" s="294"/>
      <c r="E48" s="295"/>
      <c r="F48" s="295"/>
    </row>
    <row r="49" spans="1:6" s="332" customFormat="1" ht="52.5" customHeight="1">
      <c r="A49" s="166" t="s">
        <v>863</v>
      </c>
      <c r="B49" s="287" t="s">
        <v>824</v>
      </c>
      <c r="C49" s="287" t="s">
        <v>279</v>
      </c>
      <c r="D49" s="287" t="s">
        <v>864</v>
      </c>
      <c r="E49" s="866" t="s">
        <v>1170</v>
      </c>
      <c r="F49" s="338" t="s">
        <v>1167</v>
      </c>
    </row>
    <row r="50" spans="1:6" s="332" customFormat="1">
      <c r="A50" s="169" t="s">
        <v>872</v>
      </c>
      <c r="B50" s="287"/>
      <c r="C50" s="287"/>
      <c r="D50" s="287"/>
      <c r="E50" s="293"/>
      <c r="F50" s="338"/>
    </row>
    <row r="51" spans="1:6" s="332" customFormat="1" ht="63.75">
      <c r="A51" s="166" t="s">
        <v>3</v>
      </c>
      <c r="B51" s="317" t="s">
        <v>1340</v>
      </c>
      <c r="C51" s="317" t="s">
        <v>1341</v>
      </c>
      <c r="D51" s="297" t="s">
        <v>986</v>
      </c>
      <c r="E51" s="293" t="s">
        <v>311</v>
      </c>
      <c r="F51" s="317" t="s">
        <v>1342</v>
      </c>
    </row>
    <row r="52" spans="1:6" s="332" customFormat="1">
      <c r="A52" s="169" t="s">
        <v>5</v>
      </c>
      <c r="B52" s="289"/>
      <c r="C52" s="290"/>
      <c r="D52" s="290"/>
      <c r="E52" s="290"/>
      <c r="F52" s="289"/>
    </row>
    <row r="53" spans="1:6" s="332" customFormat="1" ht="14.25">
      <c r="A53" s="166" t="s">
        <v>943</v>
      </c>
      <c r="B53" s="297" t="s">
        <v>989</v>
      </c>
      <c r="C53" s="297" t="s">
        <v>475</v>
      </c>
      <c r="D53" s="297" t="s">
        <v>989</v>
      </c>
      <c r="E53" s="293" t="s">
        <v>989</v>
      </c>
      <c r="F53" s="297" t="s">
        <v>989</v>
      </c>
    </row>
    <row r="54" spans="1:6" s="332" customFormat="1">
      <c r="A54" s="169" t="s">
        <v>873</v>
      </c>
      <c r="B54" s="297"/>
      <c r="C54" s="297"/>
      <c r="D54" s="297"/>
      <c r="E54" s="293"/>
      <c r="F54" s="297"/>
    </row>
    <row r="55" spans="1:6" s="332" customFormat="1" ht="28.5">
      <c r="A55" s="166" t="s">
        <v>444</v>
      </c>
      <c r="B55" s="317" t="s">
        <v>1317</v>
      </c>
      <c r="C55" s="297" t="s">
        <v>602</v>
      </c>
      <c r="D55" s="317" t="s">
        <v>444</v>
      </c>
      <c r="E55" s="844" t="s">
        <v>1248</v>
      </c>
      <c r="F55" s="317" t="s">
        <v>1249</v>
      </c>
    </row>
    <row r="56" spans="1:6" s="332" customFormat="1" ht="14.25" hidden="1" customHeight="1">
      <c r="A56" s="873" t="s">
        <v>1180</v>
      </c>
      <c r="B56" s="317" t="s">
        <v>989</v>
      </c>
      <c r="C56" s="317" t="s">
        <v>989</v>
      </c>
      <c r="D56" s="317" t="s">
        <v>989</v>
      </c>
      <c r="E56" s="844" t="s">
        <v>989</v>
      </c>
      <c r="F56" s="317" t="s">
        <v>989</v>
      </c>
    </row>
    <row r="57" spans="1:6" s="332" customFormat="1">
      <c r="A57" s="169" t="s">
        <v>610</v>
      </c>
      <c r="B57" s="297"/>
      <c r="C57" s="297"/>
      <c r="D57" s="297"/>
      <c r="E57" s="293"/>
      <c r="F57" s="297"/>
    </row>
    <row r="58" spans="1:6" s="332" customFormat="1" ht="14.25">
      <c r="A58" s="166" t="s">
        <v>705</v>
      </c>
      <c r="B58" s="297" t="s">
        <v>88</v>
      </c>
      <c r="C58" s="297" t="s">
        <v>434</v>
      </c>
      <c r="D58" s="297" t="s">
        <v>706</v>
      </c>
      <c r="E58" s="293" t="s">
        <v>310</v>
      </c>
      <c r="F58" s="297" t="s">
        <v>628</v>
      </c>
    </row>
    <row r="59" spans="1:6" s="332" customFormat="1">
      <c r="A59" s="167" t="s">
        <v>6</v>
      </c>
      <c r="B59" s="289"/>
      <c r="C59" s="289"/>
      <c r="D59" s="289"/>
      <c r="E59" s="290"/>
      <c r="F59" s="289"/>
    </row>
    <row r="60" spans="1:6" s="332" customFormat="1">
      <c r="A60" s="166" t="s">
        <v>829</v>
      </c>
      <c r="B60" s="365" t="s">
        <v>992</v>
      </c>
      <c r="C60" s="365" t="s">
        <v>1026</v>
      </c>
      <c r="D60" s="644" t="s">
        <v>829</v>
      </c>
      <c r="E60" s="366" t="s">
        <v>900</v>
      </c>
      <c r="F60" s="365" t="s">
        <v>989</v>
      </c>
    </row>
    <row r="61" spans="1:6" s="332" customFormat="1" ht="12.75" customHeight="1">
      <c r="A61" s="166" t="s">
        <v>555</v>
      </c>
      <c r="B61" s="365" t="s">
        <v>309</v>
      </c>
      <c r="C61" s="365" t="s">
        <v>742</v>
      </c>
      <c r="D61" s="365" t="s">
        <v>264</v>
      </c>
      <c r="E61" s="366" t="s">
        <v>212</v>
      </c>
      <c r="F61" s="365" t="s">
        <v>989</v>
      </c>
    </row>
    <row r="62" spans="1:6" s="332" customFormat="1" ht="25.5">
      <c r="A62" s="166" t="s">
        <v>944</v>
      </c>
      <c r="B62" s="297" t="s">
        <v>694</v>
      </c>
      <c r="C62" s="297" t="s">
        <v>30</v>
      </c>
      <c r="D62" s="297" t="s">
        <v>944</v>
      </c>
      <c r="E62" s="293" t="s">
        <v>213</v>
      </c>
      <c r="F62" s="297" t="s">
        <v>989</v>
      </c>
    </row>
    <row r="63" spans="1:6" s="332" customFormat="1">
      <c r="A63" s="169" t="s">
        <v>209</v>
      </c>
      <c r="B63" s="297"/>
      <c r="C63" s="297"/>
      <c r="D63" s="297"/>
      <c r="E63" s="293"/>
      <c r="F63" s="297"/>
    </row>
    <row r="64" spans="1:6" s="332" customFormat="1" ht="14.25">
      <c r="A64" s="166" t="s">
        <v>643</v>
      </c>
      <c r="B64" s="297" t="s">
        <v>645</v>
      </c>
      <c r="C64" s="297" t="s">
        <v>942</v>
      </c>
      <c r="D64" s="297" t="s">
        <v>643</v>
      </c>
      <c r="E64" s="293" t="s">
        <v>904</v>
      </c>
      <c r="F64" s="297" t="s">
        <v>628</v>
      </c>
    </row>
    <row r="65" spans="1:17" s="332" customFormat="1">
      <c r="A65" s="169" t="s">
        <v>7</v>
      </c>
      <c r="B65" s="289"/>
      <c r="C65" s="289"/>
      <c r="D65" s="289"/>
      <c r="E65" s="290"/>
      <c r="F65" s="289"/>
    </row>
    <row r="66" spans="1:17" s="332" customFormat="1" ht="89.25" customHeight="1">
      <c r="A66" s="166" t="s">
        <v>748</v>
      </c>
      <c r="B66" s="297" t="s">
        <v>133</v>
      </c>
      <c r="C66" s="297" t="s">
        <v>285</v>
      </c>
      <c r="D66" s="297" t="s">
        <v>556</v>
      </c>
      <c r="E66" s="297" t="s">
        <v>314</v>
      </c>
      <c r="F66" s="293" t="s">
        <v>440</v>
      </c>
    </row>
    <row r="67" spans="1:17" s="332" customFormat="1">
      <c r="A67" s="169" t="s">
        <v>8</v>
      </c>
      <c r="B67" s="289"/>
      <c r="C67" s="289"/>
      <c r="D67" s="289"/>
      <c r="E67" s="289"/>
      <c r="F67" s="290"/>
    </row>
    <row r="68" spans="1:17" s="332" customFormat="1" ht="51">
      <c r="A68" s="166" t="s">
        <v>557</v>
      </c>
      <c r="B68" s="297" t="s">
        <v>897</v>
      </c>
      <c r="C68" s="297" t="s">
        <v>891</v>
      </c>
      <c r="D68" s="297" t="s">
        <v>557</v>
      </c>
      <c r="E68" s="317" t="s">
        <v>1134</v>
      </c>
      <c r="F68" s="866" t="s">
        <v>1186</v>
      </c>
    </row>
    <row r="69" spans="1:17" s="332" customFormat="1">
      <c r="A69" s="169" t="s">
        <v>840</v>
      </c>
      <c r="B69" s="297"/>
      <c r="C69" s="297"/>
      <c r="D69" s="297"/>
      <c r="E69" s="293"/>
      <c r="F69" s="297"/>
    </row>
    <row r="70" spans="1:17" s="332" customFormat="1" ht="38.25">
      <c r="A70" s="166" t="s">
        <v>644</v>
      </c>
      <c r="B70" s="297" t="s">
        <v>750</v>
      </c>
      <c r="C70" s="297" t="s">
        <v>156</v>
      </c>
      <c r="D70" s="297" t="s">
        <v>644</v>
      </c>
      <c r="E70" s="293" t="s">
        <v>478</v>
      </c>
      <c r="F70" s="297" t="s">
        <v>479</v>
      </c>
    </row>
    <row r="71" spans="1:17" s="332" customFormat="1" ht="39.75">
      <c r="A71" s="843" t="s">
        <v>1203</v>
      </c>
      <c r="B71" s="297" t="s">
        <v>155</v>
      </c>
      <c r="C71" s="297" t="s">
        <v>207</v>
      </c>
      <c r="D71" s="297" t="s">
        <v>967</v>
      </c>
      <c r="E71" s="293" t="s">
        <v>208</v>
      </c>
      <c r="F71" s="297" t="s">
        <v>628</v>
      </c>
    </row>
    <row r="72" spans="1:17" s="332" customFormat="1">
      <c r="A72" s="166" t="s">
        <v>1140</v>
      </c>
      <c r="B72" s="297" t="s">
        <v>992</v>
      </c>
      <c r="C72" s="297" t="s">
        <v>927</v>
      </c>
      <c r="D72" s="297" t="s">
        <v>1140</v>
      </c>
      <c r="E72" s="293" t="s">
        <v>212</v>
      </c>
      <c r="F72" s="297" t="s">
        <v>628</v>
      </c>
    </row>
    <row r="73" spans="1:17" s="332" customFormat="1" ht="12.75" customHeight="1">
      <c r="A73" s="169" t="s">
        <v>9</v>
      </c>
      <c r="B73" s="289"/>
      <c r="C73" s="289"/>
      <c r="D73" s="289"/>
      <c r="E73" s="290"/>
      <c r="F73" s="289"/>
    </row>
    <row r="74" spans="1:17" s="332" customFormat="1" ht="89.25">
      <c r="A74" s="166" t="s">
        <v>618</v>
      </c>
      <c r="B74" s="297" t="s">
        <v>923</v>
      </c>
      <c r="C74" s="297" t="s">
        <v>280</v>
      </c>
      <c r="D74" s="297" t="s">
        <v>505</v>
      </c>
      <c r="E74" s="297" t="s">
        <v>281</v>
      </c>
      <c r="F74" s="297" t="s">
        <v>922</v>
      </c>
    </row>
    <row r="75" spans="1:17" ht="12.75" customHeight="1">
      <c r="A75" s="169" t="s">
        <v>176</v>
      </c>
      <c r="B75" s="289"/>
      <c r="C75" s="289"/>
      <c r="D75" s="289"/>
      <c r="E75" s="290"/>
      <c r="F75" s="289"/>
      <c r="G75" s="332"/>
      <c r="H75" s="332"/>
      <c r="I75" s="332"/>
      <c r="J75" s="332"/>
      <c r="K75" s="332"/>
      <c r="L75" s="332"/>
      <c r="M75" s="332"/>
      <c r="N75" s="174"/>
      <c r="O75" s="174"/>
      <c r="P75" s="174"/>
      <c r="Q75" s="174"/>
    </row>
    <row r="76" spans="1:17" ht="26.25" customHeight="1">
      <c r="A76" s="166" t="s">
        <v>780</v>
      </c>
      <c r="B76" s="297" t="s">
        <v>287</v>
      </c>
      <c r="C76" s="297" t="s">
        <v>466</v>
      </c>
      <c r="D76" s="297" t="s">
        <v>288</v>
      </c>
      <c r="E76" s="293" t="s">
        <v>781</v>
      </c>
      <c r="F76" s="297" t="s">
        <v>628</v>
      </c>
      <c r="G76" s="290"/>
      <c r="H76" s="332"/>
      <c r="I76" s="332"/>
      <c r="J76" s="332"/>
      <c r="K76" s="332"/>
      <c r="L76" s="332"/>
      <c r="M76" s="332"/>
      <c r="N76" s="174"/>
      <c r="O76" s="174"/>
      <c r="P76" s="174"/>
      <c r="Q76" s="174"/>
    </row>
    <row r="77" spans="1:17" ht="51">
      <c r="A77" s="309" t="s">
        <v>559</v>
      </c>
      <c r="B77" s="297" t="s">
        <v>289</v>
      </c>
      <c r="C77" s="297" t="s">
        <v>285</v>
      </c>
      <c r="D77" s="297" t="s">
        <v>12</v>
      </c>
      <c r="E77" s="293" t="s">
        <v>782</v>
      </c>
      <c r="F77" s="297" t="s">
        <v>344</v>
      </c>
      <c r="G77" s="290"/>
      <c r="H77" s="290"/>
      <c r="N77" s="174"/>
      <c r="O77" s="174"/>
      <c r="P77" s="174"/>
      <c r="Q77" s="174"/>
    </row>
    <row r="78" spans="1:17">
      <c r="A78" s="1013" t="s">
        <v>652</v>
      </c>
      <c r="B78" s="1013"/>
      <c r="C78" s="1013"/>
      <c r="D78" s="1013"/>
      <c r="E78" s="1013"/>
      <c r="F78" s="1013"/>
      <c r="G78" s="290"/>
      <c r="H78" s="290"/>
      <c r="N78" s="174"/>
      <c r="O78" s="174"/>
      <c r="P78" s="174"/>
      <c r="Q78" s="174"/>
    </row>
    <row r="79" spans="1:17" ht="14.25" customHeight="1">
      <c r="B79" s="174"/>
      <c r="C79" s="174"/>
      <c r="D79" s="174"/>
      <c r="E79" s="174"/>
      <c r="F79" s="174"/>
      <c r="G79" s="290"/>
      <c r="H79" s="290"/>
      <c r="N79" s="174"/>
      <c r="O79" s="174"/>
      <c r="P79" s="174"/>
      <c r="Q79" s="174"/>
    </row>
    <row r="80" spans="1:17" ht="12.75" customHeight="1">
      <c r="A80" s="332"/>
      <c r="B80" s="641"/>
      <c r="C80" s="641"/>
      <c r="D80" s="641"/>
      <c r="E80" s="641"/>
      <c r="F80" s="641"/>
      <c r="G80" s="713"/>
      <c r="H80" s="713"/>
      <c r="I80" s="713"/>
      <c r="J80" s="291"/>
      <c r="K80" s="290"/>
      <c r="L80" s="713"/>
      <c r="M80" s="713"/>
      <c r="N80" s="713"/>
      <c r="O80" s="713"/>
      <c r="P80" s="174"/>
      <c r="Q80" s="174"/>
    </row>
    <row r="81" spans="1:17" ht="12.75" customHeight="1">
      <c r="B81" s="174"/>
      <c r="C81" s="174"/>
      <c r="D81" s="174"/>
      <c r="E81" s="174"/>
      <c r="F81" s="174"/>
      <c r="G81" s="174"/>
      <c r="H81" s="713"/>
      <c r="I81" s="713"/>
      <c r="J81" s="291"/>
      <c r="K81" s="290"/>
      <c r="L81" s="713"/>
      <c r="M81" s="713"/>
      <c r="N81" s="713"/>
      <c r="O81" s="713"/>
      <c r="P81" s="174"/>
      <c r="Q81" s="174"/>
    </row>
    <row r="82" spans="1:17" ht="12.75" customHeight="1">
      <c r="H82" s="174"/>
      <c r="I82" s="174"/>
      <c r="J82" s="174"/>
      <c r="K82" s="291"/>
      <c r="L82" s="290"/>
      <c r="M82" s="173"/>
      <c r="N82" s="174"/>
      <c r="O82" s="174"/>
      <c r="P82" s="174"/>
      <c r="Q82" s="174"/>
    </row>
    <row r="83" spans="1:17" ht="12.75" customHeight="1">
      <c r="A83" s="979" t="s">
        <v>113</v>
      </c>
      <c r="B83" s="979"/>
      <c r="C83" s="979"/>
      <c r="D83" s="979"/>
      <c r="E83" s="979"/>
      <c r="F83" s="979"/>
      <c r="G83" s="171"/>
      <c r="H83" s="291"/>
      <c r="I83" s="290"/>
      <c r="J83" s="290"/>
      <c r="N83" s="174"/>
      <c r="O83" s="174"/>
      <c r="P83" s="174"/>
      <c r="Q83" s="174"/>
    </row>
    <row r="84" spans="1:17" ht="12.75" customHeight="1">
      <c r="A84" s="646"/>
      <c r="H84" s="171"/>
      <c r="I84" s="171"/>
      <c r="J84" s="171"/>
      <c r="K84" s="171"/>
      <c r="L84" s="171"/>
      <c r="M84" s="172"/>
      <c r="N84" s="174"/>
      <c r="O84" s="174"/>
      <c r="P84" s="174"/>
      <c r="Q84" s="174"/>
    </row>
    <row r="85" spans="1:17" ht="40.5" customHeight="1">
      <c r="A85" s="706" t="s">
        <v>502</v>
      </c>
      <c r="B85" s="690" t="s">
        <v>282</v>
      </c>
      <c r="C85" s="690" t="s">
        <v>129</v>
      </c>
      <c r="D85" s="690" t="s">
        <v>130</v>
      </c>
      <c r="E85" s="690" t="s">
        <v>351</v>
      </c>
      <c r="F85" s="690" t="s">
        <v>190</v>
      </c>
      <c r="G85" s="174"/>
      <c r="M85" s="290"/>
      <c r="N85" s="174"/>
      <c r="O85" s="174"/>
      <c r="P85" s="174"/>
      <c r="Q85" s="174"/>
    </row>
    <row r="86" spans="1:17">
      <c r="A86" s="708" t="s">
        <v>33</v>
      </c>
      <c r="B86" s="683"/>
      <c r="C86" s="683"/>
      <c r="D86" s="683"/>
      <c r="E86" s="683"/>
      <c r="F86" s="683"/>
      <c r="G86" s="174"/>
      <c r="M86" s="290"/>
      <c r="N86" s="174"/>
      <c r="O86" s="174"/>
      <c r="P86" s="174"/>
      <c r="Q86" s="174"/>
    </row>
    <row r="87" spans="1:17">
      <c r="A87" s="168" t="s">
        <v>273</v>
      </c>
      <c r="B87" s="301" t="s">
        <v>777</v>
      </c>
      <c r="C87" s="291" t="s">
        <v>632</v>
      </c>
      <c r="D87" s="291" t="s">
        <v>292</v>
      </c>
      <c r="E87" s="290" t="s">
        <v>633</v>
      </c>
      <c r="F87" s="291" t="s">
        <v>927</v>
      </c>
      <c r="G87" s="174"/>
      <c r="M87" s="290"/>
      <c r="N87" s="174"/>
      <c r="O87" s="174"/>
      <c r="P87" s="174"/>
      <c r="Q87" s="174"/>
    </row>
    <row r="88" spans="1:17" ht="14.25">
      <c r="A88" s="168" t="s">
        <v>462</v>
      </c>
      <c r="B88" s="301" t="s">
        <v>777</v>
      </c>
      <c r="C88" s="291" t="s">
        <v>687</v>
      </c>
      <c r="D88" s="291" t="s">
        <v>676</v>
      </c>
      <c r="E88" s="290" t="s">
        <v>633</v>
      </c>
      <c r="F88" s="291" t="s">
        <v>927</v>
      </c>
      <c r="G88" s="174"/>
      <c r="M88" s="290"/>
      <c r="N88" s="174"/>
      <c r="O88" s="174"/>
      <c r="P88" s="174"/>
      <c r="Q88" s="174"/>
    </row>
    <row r="89" spans="1:17">
      <c r="A89" s="167" t="s">
        <v>495</v>
      </c>
      <c r="B89" s="710"/>
      <c r="C89" s="641"/>
      <c r="D89" s="641"/>
      <c r="E89" s="641"/>
      <c r="F89" s="641"/>
      <c r="G89" s="174"/>
      <c r="H89" s="174"/>
      <c r="I89" s="173"/>
      <c r="J89" s="174"/>
      <c r="K89" s="174"/>
      <c r="L89" s="174"/>
      <c r="M89" s="174"/>
      <c r="N89" s="174"/>
      <c r="O89" s="174"/>
      <c r="P89" s="174"/>
      <c r="Q89" s="174"/>
    </row>
    <row r="90" spans="1:17" ht="12.75" customHeight="1">
      <c r="A90" s="168" t="s">
        <v>482</v>
      </c>
      <c r="B90" s="301" t="s">
        <v>777</v>
      </c>
      <c r="C90" s="291" t="s">
        <v>687</v>
      </c>
      <c r="D90" s="291" t="s">
        <v>729</v>
      </c>
      <c r="E90" s="290" t="s">
        <v>275</v>
      </c>
      <c r="F90" s="291" t="s">
        <v>927</v>
      </c>
      <c r="G90" s="174"/>
      <c r="H90" s="174"/>
      <c r="I90" s="173"/>
      <c r="J90" s="174"/>
      <c r="K90" s="174"/>
      <c r="L90" s="174"/>
      <c r="M90" s="174"/>
      <c r="N90" s="174"/>
      <c r="O90" s="174"/>
      <c r="P90" s="174"/>
      <c r="Q90" s="174"/>
    </row>
    <row r="91" spans="1:17" ht="12.75" customHeight="1">
      <c r="A91" s="168" t="s">
        <v>195</v>
      </c>
      <c r="B91" s="307" t="s">
        <v>777</v>
      </c>
      <c r="C91" s="287" t="s">
        <v>687</v>
      </c>
      <c r="D91" s="287" t="s">
        <v>292</v>
      </c>
      <c r="E91" s="293" t="s">
        <v>275</v>
      </c>
      <c r="F91" s="287" t="s">
        <v>927</v>
      </c>
      <c r="G91" s="174"/>
      <c r="H91" s="174"/>
      <c r="I91" s="174"/>
      <c r="J91" s="174"/>
      <c r="K91" s="174"/>
      <c r="L91" s="174"/>
      <c r="M91" s="174"/>
      <c r="N91" s="174"/>
      <c r="O91" s="174"/>
      <c r="P91" s="174"/>
      <c r="Q91" s="174"/>
    </row>
    <row r="92" spans="1:17" ht="12.75" customHeight="1">
      <c r="A92" s="168" t="s">
        <v>481</v>
      </c>
      <c r="B92" s="307" t="s">
        <v>777</v>
      </c>
      <c r="C92" s="287" t="s">
        <v>687</v>
      </c>
      <c r="D92" s="287" t="s">
        <v>579</v>
      </c>
      <c r="E92" s="866" t="s">
        <v>1260</v>
      </c>
      <c r="F92" s="287" t="s">
        <v>309</v>
      </c>
      <c r="G92" s="174"/>
      <c r="H92" s="174"/>
      <c r="I92" s="174"/>
      <c r="J92" s="174"/>
      <c r="K92" s="174"/>
      <c r="L92" s="174"/>
      <c r="M92" s="174"/>
      <c r="N92" s="174"/>
      <c r="O92" s="174"/>
      <c r="P92" s="174"/>
      <c r="Q92" s="174"/>
    </row>
    <row r="93" spans="1:17" ht="12.75" customHeight="1">
      <c r="A93" s="167" t="s">
        <v>497</v>
      </c>
      <c r="B93" s="307"/>
      <c r="C93" s="287"/>
      <c r="D93" s="287"/>
      <c r="E93" s="293"/>
      <c r="F93" s="287"/>
      <c r="G93" s="174"/>
      <c r="H93" s="174"/>
      <c r="I93" s="174"/>
      <c r="J93" s="174"/>
      <c r="K93" s="174"/>
      <c r="L93" s="174"/>
      <c r="M93" s="174"/>
      <c r="N93" s="174"/>
      <c r="O93" s="174"/>
      <c r="P93" s="174"/>
      <c r="Q93" s="174"/>
    </row>
    <row r="94" spans="1:17" ht="12.75" customHeight="1">
      <c r="A94" s="168" t="s">
        <v>216</v>
      </c>
      <c r="B94" s="307" t="s">
        <v>777</v>
      </c>
      <c r="C94" s="287" t="s">
        <v>687</v>
      </c>
      <c r="D94" s="287" t="s">
        <v>653</v>
      </c>
      <c r="E94" s="293" t="s">
        <v>654</v>
      </c>
      <c r="F94" s="287" t="s">
        <v>466</v>
      </c>
      <c r="G94" s="174"/>
      <c r="H94" s="174"/>
      <c r="I94" s="174"/>
      <c r="J94" s="174"/>
      <c r="K94" s="174"/>
      <c r="L94" s="174"/>
      <c r="M94" s="174"/>
      <c r="N94" s="174"/>
      <c r="O94" s="174"/>
      <c r="P94" s="174"/>
      <c r="Q94" s="174"/>
    </row>
    <row r="95" spans="1:17" ht="14.25" customHeight="1">
      <c r="A95" s="168" t="s">
        <v>217</v>
      </c>
      <c r="B95" s="307" t="s">
        <v>954</v>
      </c>
      <c r="C95" s="287" t="s">
        <v>632</v>
      </c>
      <c r="D95" s="287" t="s">
        <v>691</v>
      </c>
      <c r="E95" s="293" t="s">
        <v>654</v>
      </c>
      <c r="F95" s="287" t="s">
        <v>466</v>
      </c>
      <c r="G95" s="174"/>
      <c r="H95" s="174"/>
      <c r="I95" s="174"/>
      <c r="J95" s="174"/>
      <c r="K95" s="174"/>
      <c r="L95" s="174"/>
      <c r="M95" s="174"/>
      <c r="N95" s="174"/>
      <c r="O95" s="174"/>
      <c r="P95" s="174"/>
      <c r="Q95" s="174"/>
    </row>
    <row r="96" spans="1:17" ht="12.75" customHeight="1">
      <c r="A96" s="168" t="s">
        <v>218</v>
      </c>
      <c r="B96" s="307" t="s">
        <v>954</v>
      </c>
      <c r="C96" s="287" t="s">
        <v>632</v>
      </c>
      <c r="D96" s="287" t="s">
        <v>935</v>
      </c>
      <c r="E96" s="293" t="s">
        <v>654</v>
      </c>
      <c r="F96" s="287" t="s">
        <v>466</v>
      </c>
      <c r="G96" s="174"/>
      <c r="H96" s="174"/>
      <c r="I96" s="174"/>
      <c r="J96" s="174"/>
      <c r="K96" s="174"/>
      <c r="L96" s="174"/>
      <c r="M96" s="174"/>
      <c r="N96" s="174"/>
      <c r="O96" s="174"/>
      <c r="P96" s="174"/>
      <c r="Q96" s="174"/>
    </row>
    <row r="97" spans="1:17">
      <c r="A97" s="167" t="s">
        <v>496</v>
      </c>
      <c r="B97" s="301"/>
      <c r="C97" s="291"/>
      <c r="D97" s="291"/>
      <c r="E97" s="290"/>
      <c r="F97" s="291"/>
      <c r="G97" s="174"/>
      <c r="H97" s="174"/>
      <c r="I97" s="174"/>
      <c r="J97" s="174"/>
      <c r="K97" s="174"/>
      <c r="L97" s="174"/>
      <c r="M97" s="174"/>
      <c r="N97" s="174"/>
      <c r="O97" s="174"/>
      <c r="P97" s="174"/>
      <c r="Q97" s="174"/>
    </row>
    <row r="98" spans="1:17" ht="27.75" customHeight="1">
      <c r="A98" s="166" t="s">
        <v>778</v>
      </c>
      <c r="B98" s="307" t="s">
        <v>777</v>
      </c>
      <c r="C98" s="287" t="s">
        <v>183</v>
      </c>
      <c r="D98" s="297" t="s">
        <v>254</v>
      </c>
      <c r="E98" s="293" t="s">
        <v>762</v>
      </c>
      <c r="F98" s="287" t="s">
        <v>563</v>
      </c>
      <c r="G98" s="174"/>
      <c r="H98" s="174"/>
      <c r="I98" s="174"/>
      <c r="J98" s="174"/>
      <c r="K98" s="174"/>
      <c r="L98" s="174"/>
      <c r="M98" s="174"/>
      <c r="N98" s="174"/>
      <c r="O98" s="174"/>
      <c r="P98" s="174"/>
      <c r="Q98" s="174"/>
    </row>
    <row r="99" spans="1:17">
      <c r="A99" s="167" t="s">
        <v>498</v>
      </c>
      <c r="B99" s="307"/>
      <c r="C99" s="287"/>
      <c r="D99" s="297"/>
      <c r="E99" s="293"/>
      <c r="F99" s="287"/>
      <c r="G99" s="174"/>
      <c r="H99" s="174"/>
      <c r="I99" s="174"/>
      <c r="J99" s="174"/>
      <c r="K99" s="174"/>
      <c r="L99" s="174"/>
      <c r="M99" s="174"/>
      <c r="N99" s="174"/>
      <c r="O99" s="174"/>
      <c r="P99" s="174"/>
      <c r="Q99" s="174"/>
    </row>
    <row r="100" spans="1:17" ht="27.75" customHeight="1">
      <c r="A100" s="166" t="s">
        <v>24</v>
      </c>
      <c r="B100" s="307" t="s">
        <v>779</v>
      </c>
      <c r="C100" s="287" t="s">
        <v>1048</v>
      </c>
      <c r="D100" s="297" t="s">
        <v>955</v>
      </c>
      <c r="E100" s="293" t="s">
        <v>109</v>
      </c>
      <c r="F100" s="287" t="s">
        <v>25</v>
      </c>
      <c r="G100" s="174"/>
      <c r="H100" s="174"/>
      <c r="I100" s="174"/>
      <c r="J100" s="174"/>
      <c r="K100" s="174"/>
      <c r="L100" s="174"/>
      <c r="M100" s="174"/>
      <c r="N100" s="174"/>
      <c r="O100" s="174"/>
      <c r="P100" s="174"/>
      <c r="Q100" s="174"/>
    </row>
    <row r="101" spans="1:17" ht="27.75" customHeight="1">
      <c r="A101" s="166" t="s">
        <v>634</v>
      </c>
      <c r="B101" s="307" t="s">
        <v>777</v>
      </c>
      <c r="C101" s="287" t="s">
        <v>687</v>
      </c>
      <c r="D101" s="297" t="s">
        <v>653</v>
      </c>
      <c r="E101" s="293" t="s">
        <v>956</v>
      </c>
      <c r="F101" s="287" t="s">
        <v>136</v>
      </c>
      <c r="G101" s="174"/>
      <c r="H101" s="174"/>
      <c r="I101" s="174"/>
      <c r="J101" s="174"/>
      <c r="K101" s="174"/>
      <c r="L101" s="174"/>
      <c r="M101" s="174"/>
      <c r="N101" s="174"/>
      <c r="O101" s="174"/>
      <c r="P101" s="174"/>
      <c r="Q101" s="174"/>
    </row>
    <row r="102" spans="1:17" ht="14.25" customHeight="1">
      <c r="A102" s="169" t="s">
        <v>158</v>
      </c>
      <c r="B102" s="301"/>
      <c r="C102" s="291"/>
      <c r="D102" s="291"/>
      <c r="E102" s="290"/>
      <c r="F102" s="291"/>
      <c r="G102" s="174"/>
      <c r="H102" s="174"/>
      <c r="I102" s="174"/>
      <c r="J102" s="174"/>
      <c r="K102" s="174"/>
      <c r="L102" s="174"/>
      <c r="M102" s="174"/>
      <c r="N102" s="174"/>
      <c r="O102" s="174"/>
      <c r="P102" s="174"/>
      <c r="Q102" s="174"/>
    </row>
    <row r="103" spans="1:17">
      <c r="A103" s="168" t="s">
        <v>993</v>
      </c>
      <c r="B103" s="303" t="s">
        <v>777</v>
      </c>
      <c r="C103" s="297" t="s">
        <v>687</v>
      </c>
      <c r="D103" s="293" t="s">
        <v>292</v>
      </c>
      <c r="E103" s="293" t="s">
        <v>275</v>
      </c>
      <c r="F103" s="297" t="s">
        <v>466</v>
      </c>
      <c r="G103" s="174"/>
      <c r="H103" s="174"/>
      <c r="I103" s="174"/>
      <c r="J103" s="174"/>
      <c r="K103" s="174"/>
      <c r="L103" s="174"/>
      <c r="M103" s="174"/>
      <c r="N103" s="174"/>
      <c r="O103" s="174"/>
      <c r="P103" s="174"/>
      <c r="Q103" s="174"/>
    </row>
    <row r="104" spans="1:17">
      <c r="A104" s="167" t="s">
        <v>159</v>
      </c>
      <c r="B104" s="302"/>
      <c r="C104" s="289"/>
      <c r="D104" s="290"/>
      <c r="E104" s="290"/>
      <c r="F104" s="289"/>
      <c r="G104" s="174"/>
      <c r="H104" s="174"/>
      <c r="I104" s="174"/>
      <c r="J104" s="174"/>
      <c r="K104" s="174"/>
      <c r="L104" s="174"/>
      <c r="M104" s="174"/>
      <c r="N104" s="174"/>
      <c r="O104" s="174"/>
      <c r="P104" s="174"/>
      <c r="Q104" s="174"/>
    </row>
    <row r="105" spans="1:17" ht="14.25" customHeight="1">
      <c r="A105" s="166" t="s">
        <v>857</v>
      </c>
      <c r="B105" s="303" t="s">
        <v>777</v>
      </c>
      <c r="C105" s="297" t="s">
        <v>687</v>
      </c>
      <c r="D105" s="297" t="s">
        <v>42</v>
      </c>
      <c r="E105" s="293" t="s">
        <v>982</v>
      </c>
      <c r="F105" s="293" t="s">
        <v>44</v>
      </c>
      <c r="G105" s="174"/>
      <c r="H105" s="174"/>
      <c r="I105" s="174"/>
      <c r="J105" s="174"/>
      <c r="K105" s="174"/>
      <c r="L105" s="174"/>
      <c r="M105" s="174"/>
      <c r="N105" s="174"/>
      <c r="O105" s="174"/>
      <c r="P105" s="174"/>
      <c r="Q105" s="174"/>
    </row>
    <row r="106" spans="1:17">
      <c r="A106" s="169" t="s">
        <v>693</v>
      </c>
      <c r="B106" s="304"/>
      <c r="C106" s="289"/>
      <c r="D106" s="289"/>
      <c r="E106" s="290"/>
      <c r="F106" s="290"/>
      <c r="G106" s="174"/>
      <c r="H106" s="174"/>
      <c r="I106" s="174"/>
      <c r="J106" s="174"/>
      <c r="K106" s="174"/>
      <c r="L106" s="174"/>
      <c r="M106" s="174"/>
      <c r="N106" s="174"/>
      <c r="O106" s="174"/>
      <c r="P106" s="174"/>
      <c r="Q106" s="174"/>
    </row>
    <row r="107" spans="1:17" ht="14.25" customHeight="1">
      <c r="A107" s="168" t="s">
        <v>991</v>
      </c>
      <c r="B107" s="301" t="s">
        <v>777</v>
      </c>
      <c r="C107" s="345" t="s">
        <v>1256</v>
      </c>
      <c r="D107" s="291" t="s">
        <v>41</v>
      </c>
      <c r="E107" s="859" t="s">
        <v>1132</v>
      </c>
      <c r="F107" s="346" t="s">
        <v>309</v>
      </c>
      <c r="G107" s="174"/>
      <c r="H107" s="174"/>
      <c r="I107" s="174"/>
      <c r="J107" s="174"/>
      <c r="K107" s="174"/>
      <c r="L107" s="174"/>
      <c r="M107" s="174"/>
      <c r="N107" s="174"/>
      <c r="O107" s="174"/>
      <c r="P107" s="174"/>
      <c r="Q107" s="174"/>
    </row>
    <row r="108" spans="1:17" ht="27" customHeight="1">
      <c r="A108" s="166" t="s">
        <v>971</v>
      </c>
      <c r="B108" s="307" t="s">
        <v>777</v>
      </c>
      <c r="C108" s="287" t="s">
        <v>274</v>
      </c>
      <c r="D108" s="346" t="s">
        <v>865</v>
      </c>
      <c r="E108" s="290" t="s">
        <v>749</v>
      </c>
      <c r="F108" s="338" t="s">
        <v>1219</v>
      </c>
      <c r="G108" s="174"/>
      <c r="H108" s="174"/>
      <c r="I108" s="174"/>
      <c r="J108" s="174"/>
      <c r="K108" s="174"/>
      <c r="L108" s="174"/>
      <c r="M108" s="174"/>
      <c r="N108" s="174"/>
      <c r="O108" s="174"/>
      <c r="P108" s="174"/>
      <c r="Q108" s="174"/>
    </row>
    <row r="109" spans="1:17">
      <c r="A109" s="169" t="s">
        <v>924</v>
      </c>
      <c r="B109" s="307"/>
      <c r="C109" s="287"/>
      <c r="D109" s="346"/>
      <c r="E109" s="290"/>
      <c r="F109" s="346"/>
      <c r="G109" s="174"/>
      <c r="H109" s="174"/>
      <c r="I109" s="174"/>
      <c r="J109" s="174"/>
      <c r="K109" s="174"/>
      <c r="L109" s="174"/>
      <c r="M109" s="174"/>
      <c r="N109" s="174"/>
      <c r="O109" s="174"/>
      <c r="P109" s="174"/>
      <c r="Q109" s="174"/>
    </row>
    <row r="110" spans="1:17">
      <c r="A110" s="168" t="s">
        <v>802</v>
      </c>
      <c r="B110" s="307" t="s">
        <v>777</v>
      </c>
      <c r="C110" s="287" t="s">
        <v>632</v>
      </c>
      <c r="D110" s="346" t="s">
        <v>26</v>
      </c>
      <c r="E110" s="290" t="s">
        <v>545</v>
      </c>
      <c r="F110" s="346" t="s">
        <v>466</v>
      </c>
      <c r="G110" s="174"/>
      <c r="H110" s="174"/>
      <c r="I110" s="174"/>
      <c r="J110" s="174"/>
      <c r="K110" s="174"/>
      <c r="L110" s="174"/>
      <c r="M110" s="174"/>
      <c r="N110" s="174"/>
      <c r="O110" s="174"/>
      <c r="P110" s="174"/>
      <c r="Q110" s="174"/>
    </row>
    <row r="111" spans="1:17">
      <c r="A111" s="168" t="s">
        <v>803</v>
      </c>
      <c r="B111" s="307" t="s">
        <v>777</v>
      </c>
      <c r="C111" s="287" t="s">
        <v>632</v>
      </c>
      <c r="D111" s="346" t="s">
        <v>41</v>
      </c>
      <c r="E111" s="290" t="s">
        <v>545</v>
      </c>
      <c r="F111" s="346" t="s">
        <v>309</v>
      </c>
      <c r="G111" s="174"/>
      <c r="H111" s="174"/>
      <c r="I111" s="174"/>
      <c r="J111" s="174"/>
      <c r="K111" s="174"/>
      <c r="L111" s="174"/>
      <c r="M111" s="174"/>
      <c r="N111" s="174"/>
      <c r="O111" s="174"/>
      <c r="P111" s="174"/>
      <c r="Q111" s="174"/>
    </row>
    <row r="112" spans="1:17">
      <c r="A112" s="168" t="s">
        <v>804</v>
      </c>
      <c r="B112" s="307" t="s">
        <v>777</v>
      </c>
      <c r="C112" s="287" t="s">
        <v>632</v>
      </c>
      <c r="D112" s="346" t="s">
        <v>41</v>
      </c>
      <c r="E112" s="290" t="s">
        <v>545</v>
      </c>
      <c r="F112" s="346" t="s">
        <v>309</v>
      </c>
      <c r="G112" s="174"/>
      <c r="H112" s="174"/>
      <c r="I112" s="174"/>
      <c r="J112" s="174"/>
      <c r="K112" s="174"/>
      <c r="L112" s="174"/>
      <c r="M112" s="174"/>
      <c r="N112" s="174"/>
      <c r="O112" s="174"/>
      <c r="P112" s="174"/>
      <c r="Q112" s="174"/>
    </row>
    <row r="113" spans="1:17" ht="12.75" customHeight="1">
      <c r="A113" s="169" t="s">
        <v>119</v>
      </c>
      <c r="B113" s="301"/>
      <c r="C113" s="291"/>
      <c r="D113" s="291"/>
      <c r="E113" s="290"/>
      <c r="F113" s="291"/>
      <c r="G113" s="174"/>
      <c r="H113" s="174"/>
      <c r="I113" s="174"/>
      <c r="J113" s="174"/>
      <c r="K113" s="174"/>
      <c r="L113" s="174"/>
      <c r="M113" s="174"/>
      <c r="N113" s="174"/>
      <c r="O113" s="174"/>
      <c r="P113" s="174"/>
      <c r="Q113" s="174"/>
    </row>
    <row r="114" spans="1:17" ht="14.25">
      <c r="A114" s="168" t="s">
        <v>228</v>
      </c>
      <c r="B114" s="301" t="s">
        <v>777</v>
      </c>
      <c r="C114" s="291" t="s">
        <v>274</v>
      </c>
      <c r="D114" s="847" t="s">
        <v>1265</v>
      </c>
      <c r="E114" s="290" t="s">
        <v>275</v>
      </c>
      <c r="F114" s="291" t="s">
        <v>466</v>
      </c>
      <c r="G114" s="174"/>
      <c r="H114" s="174"/>
      <c r="I114" s="174"/>
      <c r="J114" s="174"/>
      <c r="K114" s="174"/>
      <c r="L114" s="174"/>
      <c r="M114" s="174"/>
      <c r="N114" s="174"/>
      <c r="O114" s="174"/>
      <c r="P114" s="174"/>
      <c r="Q114" s="174"/>
    </row>
    <row r="115" spans="1:17" ht="12.75" customHeight="1">
      <c r="A115" s="167" t="s">
        <v>4</v>
      </c>
      <c r="B115" s="301"/>
      <c r="C115" s="291"/>
      <c r="D115" s="291"/>
      <c r="E115" s="290"/>
      <c r="F115" s="291"/>
      <c r="G115" s="174"/>
      <c r="H115" s="174"/>
      <c r="I115" s="174"/>
      <c r="J115" s="174"/>
      <c r="K115" s="174"/>
      <c r="L115" s="174"/>
      <c r="M115" s="174"/>
      <c r="N115" s="174"/>
      <c r="O115" s="174"/>
      <c r="P115" s="174"/>
      <c r="Q115" s="174"/>
    </row>
    <row r="116" spans="1:17" ht="12.75" customHeight="1">
      <c r="A116" s="168" t="s">
        <v>161</v>
      </c>
      <c r="B116" s="308" t="s">
        <v>21</v>
      </c>
      <c r="C116" s="294" t="s">
        <v>812</v>
      </c>
      <c r="D116" s="882" t="s">
        <v>1193</v>
      </c>
      <c r="E116" s="295" t="s">
        <v>841</v>
      </c>
      <c r="F116" s="294" t="s">
        <v>22</v>
      </c>
      <c r="G116" s="174"/>
      <c r="H116" s="174"/>
      <c r="I116" s="174"/>
      <c r="J116" s="174"/>
      <c r="K116" s="174"/>
      <c r="L116" s="174"/>
      <c r="M116" s="174"/>
      <c r="N116" s="174"/>
      <c r="O116" s="174"/>
      <c r="P116" s="174"/>
      <c r="Q116" s="174"/>
    </row>
    <row r="117" spans="1:17" ht="28.5" customHeight="1">
      <c r="A117" s="907" t="s">
        <v>1065</v>
      </c>
      <c r="B117" s="303" t="s">
        <v>21</v>
      </c>
      <c r="C117" s="882" t="s">
        <v>1353</v>
      </c>
      <c r="D117" s="294" t="s">
        <v>764</v>
      </c>
      <c r="E117" s="295" t="s">
        <v>841</v>
      </c>
      <c r="F117" s="908" t="s">
        <v>44</v>
      </c>
      <c r="G117" s="174"/>
      <c r="H117" s="174"/>
      <c r="I117" s="174"/>
      <c r="J117" s="174"/>
      <c r="K117" s="174"/>
      <c r="L117" s="174"/>
      <c r="M117" s="174"/>
      <c r="N117" s="174"/>
      <c r="O117" s="174"/>
      <c r="P117" s="174"/>
      <c r="Q117" s="174"/>
    </row>
    <row r="118" spans="1:17" ht="12.75" customHeight="1">
      <c r="A118" s="167" t="s">
        <v>871</v>
      </c>
      <c r="B118" s="294"/>
      <c r="C118" s="294"/>
      <c r="D118" s="294"/>
      <c r="E118" s="295"/>
      <c r="F118" s="295"/>
      <c r="G118" s="174"/>
      <c r="H118" s="174"/>
      <c r="I118" s="174"/>
      <c r="J118" s="174"/>
      <c r="K118" s="174"/>
      <c r="L118" s="174"/>
      <c r="M118" s="174"/>
      <c r="N118" s="174"/>
      <c r="O118" s="174"/>
      <c r="P118" s="174"/>
      <c r="Q118" s="174"/>
    </row>
    <row r="119" spans="1:17" ht="26.25" customHeight="1">
      <c r="A119" s="884" t="s">
        <v>547</v>
      </c>
      <c r="B119" s="294" t="s">
        <v>777</v>
      </c>
      <c r="C119" s="882" t="s">
        <v>1168</v>
      </c>
      <c r="D119" s="882" t="s">
        <v>1169</v>
      </c>
      <c r="E119" s="295" t="s">
        <v>546</v>
      </c>
      <c r="F119" s="295" t="s">
        <v>44</v>
      </c>
      <c r="G119" s="174"/>
      <c r="H119" s="174"/>
      <c r="I119" s="174"/>
      <c r="J119" s="174"/>
      <c r="K119" s="174"/>
      <c r="L119" s="174"/>
      <c r="M119" s="174"/>
      <c r="N119" s="174"/>
      <c r="O119" s="174"/>
      <c r="P119" s="174"/>
      <c r="Q119" s="174"/>
    </row>
    <row r="120" spans="1:17" ht="12.75" customHeight="1">
      <c r="A120" s="167" t="s">
        <v>872</v>
      </c>
      <c r="B120" s="294"/>
      <c r="C120" s="294"/>
      <c r="D120" s="294"/>
      <c r="E120" s="295"/>
      <c r="F120" s="295"/>
      <c r="G120" s="174"/>
      <c r="H120" s="174"/>
      <c r="I120" s="174"/>
      <c r="J120" s="174"/>
      <c r="K120" s="174"/>
      <c r="L120" s="174"/>
      <c r="M120" s="174"/>
      <c r="N120" s="174"/>
      <c r="O120" s="174"/>
      <c r="P120" s="174"/>
      <c r="Q120" s="174"/>
    </row>
    <row r="121" spans="1:17" ht="14.25" customHeight="1">
      <c r="A121" s="168" t="s">
        <v>887</v>
      </c>
      <c r="B121" s="294" t="s">
        <v>777</v>
      </c>
      <c r="C121" s="294" t="s">
        <v>888</v>
      </c>
      <c r="D121" s="294" t="s">
        <v>653</v>
      </c>
      <c r="E121" s="295" t="s">
        <v>548</v>
      </c>
      <c r="F121" s="295" t="s">
        <v>466</v>
      </c>
      <c r="G121" s="174"/>
      <c r="H121" s="174"/>
      <c r="I121" s="174"/>
      <c r="J121" s="174"/>
      <c r="K121" s="174"/>
      <c r="L121" s="174"/>
      <c r="M121" s="174"/>
      <c r="N121" s="174"/>
      <c r="O121" s="174"/>
      <c r="P121" s="174"/>
      <c r="Q121" s="174"/>
    </row>
    <row r="122" spans="1:17" ht="12.75" customHeight="1">
      <c r="A122" s="169" t="s">
        <v>5</v>
      </c>
      <c r="B122" s="304"/>
      <c r="C122" s="290"/>
      <c r="D122" s="290"/>
      <c r="E122" s="290"/>
      <c r="F122" s="289"/>
      <c r="G122" s="174"/>
      <c r="H122" s="174"/>
      <c r="I122" s="174"/>
      <c r="J122" s="174"/>
      <c r="K122" s="174"/>
      <c r="L122" s="174"/>
      <c r="M122" s="174"/>
      <c r="N122" s="174"/>
      <c r="O122" s="174"/>
      <c r="P122" s="174"/>
      <c r="Q122" s="174"/>
    </row>
    <row r="123" spans="1:17" ht="12.75" customHeight="1">
      <c r="A123" s="166" t="s">
        <v>943</v>
      </c>
      <c r="B123" s="303" t="s">
        <v>777</v>
      </c>
      <c r="C123" s="297" t="s">
        <v>687</v>
      </c>
      <c r="D123" s="297" t="s">
        <v>292</v>
      </c>
      <c r="E123" s="293" t="s">
        <v>1023</v>
      </c>
      <c r="F123" s="297" t="s">
        <v>44</v>
      </c>
      <c r="G123" s="174"/>
      <c r="H123" s="174"/>
      <c r="I123" s="174"/>
      <c r="J123" s="174"/>
      <c r="K123" s="174"/>
      <c r="L123" s="174"/>
      <c r="M123" s="174"/>
      <c r="N123" s="174"/>
      <c r="O123" s="174"/>
      <c r="P123" s="174"/>
      <c r="Q123" s="174"/>
    </row>
    <row r="124" spans="1:17" ht="12.75" customHeight="1">
      <c r="A124" s="169" t="s">
        <v>873</v>
      </c>
      <c r="B124" s="303"/>
      <c r="C124" s="297"/>
      <c r="D124" s="297"/>
      <c r="E124" s="293"/>
      <c r="F124" s="297"/>
      <c r="G124" s="174"/>
      <c r="H124" s="174"/>
      <c r="I124" s="174"/>
      <c r="J124" s="174"/>
      <c r="K124" s="174"/>
      <c r="L124" s="174"/>
      <c r="M124" s="174"/>
      <c r="N124" s="174"/>
      <c r="O124" s="174"/>
      <c r="P124" s="174"/>
      <c r="Q124" s="174"/>
    </row>
    <row r="125" spans="1:17" ht="96" customHeight="1">
      <c r="A125" s="166" t="s">
        <v>444</v>
      </c>
      <c r="B125" s="303" t="s">
        <v>777</v>
      </c>
      <c r="C125" s="317" t="s">
        <v>1182</v>
      </c>
      <c r="D125" s="317" t="s">
        <v>1181</v>
      </c>
      <c r="E125" s="866" t="s">
        <v>1334</v>
      </c>
      <c r="F125" s="317" t="s">
        <v>1318</v>
      </c>
      <c r="G125" s="174"/>
      <c r="H125" s="174"/>
      <c r="I125" s="174"/>
      <c r="J125" s="174"/>
      <c r="K125" s="174"/>
      <c r="L125" s="174"/>
      <c r="M125" s="174"/>
      <c r="N125" s="174"/>
      <c r="O125" s="174"/>
      <c r="P125" s="174"/>
      <c r="Q125" s="174"/>
    </row>
    <row r="126" spans="1:17" ht="14.25" hidden="1">
      <c r="A126" s="873" t="s">
        <v>1180</v>
      </c>
      <c r="B126" s="887" t="s">
        <v>989</v>
      </c>
      <c r="C126" s="317" t="s">
        <v>989</v>
      </c>
      <c r="D126" s="317" t="s">
        <v>989</v>
      </c>
      <c r="E126" s="866" t="s">
        <v>989</v>
      </c>
      <c r="F126" s="317" t="s">
        <v>989</v>
      </c>
      <c r="G126" s="174"/>
      <c r="H126" s="174"/>
      <c r="I126" s="174"/>
      <c r="J126" s="174"/>
      <c r="K126" s="174"/>
      <c r="L126" s="174"/>
      <c r="M126" s="174"/>
      <c r="N126" s="174"/>
      <c r="O126" s="174"/>
      <c r="P126" s="174"/>
      <c r="Q126" s="174"/>
    </row>
    <row r="127" spans="1:17">
      <c r="A127" s="169" t="s">
        <v>874</v>
      </c>
      <c r="B127" s="303"/>
      <c r="C127" s="297"/>
      <c r="D127" s="297"/>
      <c r="E127" s="293"/>
      <c r="F127" s="297"/>
      <c r="G127" s="174"/>
      <c r="H127" s="174"/>
      <c r="I127" s="174"/>
      <c r="J127" s="174"/>
      <c r="K127" s="174"/>
      <c r="L127" s="174"/>
      <c r="M127" s="174"/>
      <c r="N127" s="174"/>
      <c r="O127" s="174"/>
      <c r="P127" s="174"/>
      <c r="Q127" s="174"/>
    </row>
    <row r="128" spans="1:17" ht="14.25">
      <c r="A128" s="166" t="s">
        <v>705</v>
      </c>
      <c r="B128" s="303" t="s">
        <v>777</v>
      </c>
      <c r="C128" s="297" t="s">
        <v>972</v>
      </c>
      <c r="D128" s="297" t="s">
        <v>251</v>
      </c>
      <c r="E128" s="293" t="s">
        <v>395</v>
      </c>
      <c r="F128" s="297" t="s">
        <v>396</v>
      </c>
      <c r="G128" s="174"/>
      <c r="H128" s="174"/>
      <c r="I128" s="174"/>
      <c r="J128" s="174"/>
      <c r="K128" s="174"/>
      <c r="L128" s="174"/>
      <c r="M128" s="174"/>
      <c r="N128" s="174"/>
      <c r="O128" s="174"/>
      <c r="P128" s="174"/>
      <c r="Q128" s="174"/>
    </row>
    <row r="129" spans="1:17" ht="12.75" customHeight="1">
      <c r="A129" s="167" t="s">
        <v>6</v>
      </c>
      <c r="B129" s="304"/>
      <c r="C129" s="289"/>
      <c r="D129" s="289"/>
      <c r="E129" s="290"/>
      <c r="F129" s="289"/>
      <c r="G129" s="174"/>
      <c r="H129" s="174"/>
      <c r="I129" s="174"/>
      <c r="J129" s="174"/>
      <c r="K129" s="174"/>
      <c r="L129" s="174"/>
      <c r="M129" s="174"/>
      <c r="N129" s="174"/>
      <c r="O129" s="174"/>
      <c r="P129" s="174"/>
      <c r="Q129" s="174"/>
    </row>
    <row r="130" spans="1:17" ht="12.75" customHeight="1">
      <c r="A130" s="166" t="s">
        <v>829</v>
      </c>
      <c r="B130" s="367" t="s">
        <v>777</v>
      </c>
      <c r="C130" s="365" t="s">
        <v>687</v>
      </c>
      <c r="D130" s="644" t="s">
        <v>935</v>
      </c>
      <c r="E130" s="366" t="s">
        <v>686</v>
      </c>
      <c r="F130" s="365" t="s">
        <v>1026</v>
      </c>
      <c r="G130" s="174"/>
      <c r="H130" s="174"/>
      <c r="I130" s="174"/>
      <c r="J130" s="174"/>
      <c r="K130" s="174"/>
      <c r="L130" s="174"/>
      <c r="M130" s="174"/>
      <c r="N130" s="174"/>
      <c r="O130" s="174"/>
      <c r="P130" s="174"/>
      <c r="Q130" s="174"/>
    </row>
    <row r="131" spans="1:17" ht="12.75" customHeight="1">
      <c r="A131" s="166" t="s">
        <v>555</v>
      </c>
      <c r="B131" s="367" t="s">
        <v>777</v>
      </c>
      <c r="C131" s="365" t="s">
        <v>687</v>
      </c>
      <c r="D131" s="365" t="s">
        <v>695</v>
      </c>
      <c r="E131" s="366" t="s">
        <v>686</v>
      </c>
      <c r="F131" s="365" t="s">
        <v>211</v>
      </c>
      <c r="G131" s="174"/>
      <c r="H131" s="174"/>
      <c r="I131" s="174"/>
      <c r="J131" s="174"/>
      <c r="K131" s="174"/>
      <c r="L131" s="174"/>
      <c r="M131" s="174"/>
      <c r="N131" s="174"/>
      <c r="O131" s="174"/>
      <c r="P131" s="174"/>
      <c r="Q131" s="174"/>
    </row>
    <row r="132" spans="1:17" ht="25.5" customHeight="1">
      <c r="A132" s="166" t="s">
        <v>944</v>
      </c>
      <c r="B132" s="303" t="s">
        <v>777</v>
      </c>
      <c r="C132" s="297" t="s">
        <v>183</v>
      </c>
      <c r="D132" s="293" t="s">
        <v>292</v>
      </c>
      <c r="E132" s="290" t="s">
        <v>651</v>
      </c>
      <c r="F132" s="297" t="s">
        <v>309</v>
      </c>
      <c r="G132" s="174"/>
      <c r="H132" s="174"/>
      <c r="I132" s="174"/>
      <c r="J132" s="174"/>
      <c r="K132" s="174"/>
      <c r="L132" s="174"/>
      <c r="M132" s="174"/>
      <c r="N132" s="174"/>
      <c r="O132" s="174"/>
      <c r="P132" s="174"/>
      <c r="Q132" s="174"/>
    </row>
    <row r="133" spans="1:17">
      <c r="A133" s="167" t="s">
        <v>875</v>
      </c>
      <c r="B133" s="303"/>
      <c r="C133" s="297"/>
      <c r="D133" s="293"/>
      <c r="E133" s="290"/>
      <c r="F133" s="297"/>
      <c r="G133" s="174"/>
      <c r="H133" s="174"/>
      <c r="I133" s="174"/>
      <c r="J133" s="174"/>
      <c r="K133" s="174"/>
      <c r="L133" s="174"/>
      <c r="M133" s="174"/>
      <c r="N133" s="174"/>
      <c r="O133" s="174"/>
      <c r="P133" s="174"/>
      <c r="Q133" s="174"/>
    </row>
    <row r="134" spans="1:17" ht="14.25">
      <c r="A134" s="166" t="s">
        <v>643</v>
      </c>
      <c r="B134" s="303" t="s">
        <v>777</v>
      </c>
      <c r="C134" s="297" t="s">
        <v>687</v>
      </c>
      <c r="D134" s="293" t="s">
        <v>532</v>
      </c>
      <c r="E134" s="290" t="s">
        <v>397</v>
      </c>
      <c r="F134" s="297" t="s">
        <v>466</v>
      </c>
      <c r="G134" s="174"/>
      <c r="H134" s="174"/>
      <c r="I134" s="174"/>
      <c r="J134" s="174"/>
      <c r="K134" s="174"/>
      <c r="L134" s="174"/>
      <c r="M134" s="174"/>
      <c r="N134" s="174"/>
      <c r="O134" s="174"/>
      <c r="P134" s="174"/>
      <c r="Q134" s="174"/>
    </row>
    <row r="135" spans="1:17" ht="12.75" customHeight="1">
      <c r="A135" s="169" t="s">
        <v>7</v>
      </c>
      <c r="B135" s="304"/>
      <c r="C135" s="289"/>
      <c r="D135" s="289"/>
      <c r="E135" s="290"/>
      <c r="F135" s="289"/>
      <c r="H135" s="174"/>
      <c r="I135" s="174"/>
      <c r="J135" s="174"/>
      <c r="K135" s="174"/>
      <c r="L135" s="174"/>
      <c r="M135" s="174"/>
      <c r="N135" s="174"/>
      <c r="O135" s="174"/>
      <c r="P135" s="174"/>
      <c r="Q135" s="174"/>
    </row>
    <row r="136" spans="1:17" ht="12.75" customHeight="1">
      <c r="A136" s="168" t="s">
        <v>748</v>
      </c>
      <c r="B136" s="304" t="s">
        <v>777</v>
      </c>
      <c r="C136" s="289" t="s">
        <v>777</v>
      </c>
      <c r="D136" s="289" t="s">
        <v>729</v>
      </c>
      <c r="E136" s="289" t="s">
        <v>134</v>
      </c>
      <c r="F136" s="290" t="s">
        <v>466</v>
      </c>
      <c r="H136" s="174"/>
      <c r="I136" s="174"/>
      <c r="J136" s="174"/>
      <c r="K136" s="174"/>
      <c r="L136" s="174"/>
      <c r="M136" s="174"/>
      <c r="N136" s="174"/>
      <c r="O136" s="174"/>
      <c r="P136" s="174"/>
      <c r="Q136" s="174"/>
    </row>
    <row r="137" spans="1:17" ht="12.75" customHeight="1">
      <c r="A137" s="1013" t="s">
        <v>652</v>
      </c>
      <c r="B137" s="1013"/>
      <c r="C137" s="1013"/>
      <c r="D137" s="1013"/>
      <c r="E137" s="1013"/>
      <c r="F137" s="1013"/>
      <c r="H137" s="174"/>
      <c r="I137" s="174"/>
      <c r="J137" s="174"/>
      <c r="K137" s="174"/>
      <c r="L137" s="174"/>
      <c r="M137" s="174"/>
      <c r="N137" s="174"/>
      <c r="O137" s="174"/>
      <c r="P137" s="174"/>
      <c r="Q137" s="174"/>
    </row>
    <row r="138" spans="1:17" ht="12.75" hidden="1" customHeight="1">
      <c r="A138" s="642"/>
      <c r="B138" s="289"/>
      <c r="C138" s="289"/>
      <c r="D138" s="289"/>
      <c r="E138" s="289"/>
      <c r="F138" s="290"/>
      <c r="H138" s="174"/>
      <c r="I138" s="174"/>
      <c r="J138" s="174"/>
      <c r="K138" s="174"/>
      <c r="L138" s="174"/>
      <c r="M138" s="174"/>
      <c r="N138" s="174"/>
      <c r="O138" s="174"/>
      <c r="P138" s="174"/>
      <c r="Q138" s="174"/>
    </row>
    <row r="139" spans="1:17" ht="12.75" customHeight="1">
      <c r="A139" s="642"/>
      <c r="B139" s="289"/>
      <c r="C139" s="289"/>
      <c r="D139" s="289"/>
      <c r="E139" s="289"/>
      <c r="F139" s="290"/>
      <c r="H139" s="174"/>
      <c r="I139" s="174"/>
      <c r="J139" s="174"/>
      <c r="K139" s="174"/>
      <c r="L139" s="174"/>
      <c r="M139" s="174"/>
      <c r="N139" s="174"/>
      <c r="O139" s="174"/>
      <c r="P139" s="174"/>
      <c r="Q139" s="174"/>
    </row>
    <row r="140" spans="1:17" ht="12.75" customHeight="1">
      <c r="B140" s="174"/>
      <c r="C140" s="174"/>
      <c r="D140" s="174"/>
      <c r="E140" s="174"/>
      <c r="F140" s="174"/>
      <c r="H140" s="174"/>
      <c r="I140" s="174"/>
      <c r="J140" s="174"/>
      <c r="K140" s="174"/>
      <c r="L140" s="174"/>
      <c r="M140" s="174"/>
      <c r="N140" s="174"/>
      <c r="O140" s="174"/>
      <c r="P140" s="174"/>
      <c r="Q140" s="174"/>
    </row>
    <row r="141" spans="1:17" ht="12.75" customHeight="1">
      <c r="H141" s="174"/>
      <c r="I141" s="174"/>
      <c r="J141" s="174"/>
      <c r="K141" s="174"/>
      <c r="L141" s="174"/>
      <c r="M141" s="174"/>
      <c r="N141" s="174"/>
      <c r="O141" s="174"/>
      <c r="P141" s="174"/>
      <c r="Q141" s="174"/>
    </row>
    <row r="142" spans="1:17" ht="12.75" customHeight="1">
      <c r="A142" s="979" t="s">
        <v>113</v>
      </c>
      <c r="B142" s="979"/>
      <c r="C142" s="979"/>
      <c r="D142" s="979"/>
      <c r="E142" s="979"/>
      <c r="F142" s="979"/>
      <c r="H142" s="174"/>
      <c r="I142" s="174"/>
      <c r="J142" s="174"/>
      <c r="K142" s="174"/>
      <c r="L142" s="174"/>
      <c r="M142" s="174"/>
      <c r="N142" s="174"/>
      <c r="O142" s="174"/>
      <c r="P142" s="174"/>
      <c r="Q142" s="174"/>
    </row>
    <row r="143" spans="1:17" ht="12.75" customHeight="1">
      <c r="A143" s="646"/>
      <c r="H143" s="174"/>
      <c r="I143" s="174"/>
      <c r="J143" s="174"/>
      <c r="K143" s="174"/>
      <c r="L143" s="174"/>
      <c r="M143" s="174"/>
      <c r="N143" s="174"/>
      <c r="O143" s="174"/>
      <c r="P143" s="174"/>
      <c r="Q143" s="174"/>
    </row>
    <row r="144" spans="1:17" ht="40.5" customHeight="1">
      <c r="A144" s="706" t="s">
        <v>502</v>
      </c>
      <c r="B144" s="690" t="s">
        <v>282</v>
      </c>
      <c r="C144" s="690" t="s">
        <v>129</v>
      </c>
      <c r="D144" s="690" t="s">
        <v>130</v>
      </c>
      <c r="E144" s="690" t="s">
        <v>351</v>
      </c>
      <c r="F144" s="690" t="s">
        <v>190</v>
      </c>
      <c r="H144" s="174"/>
      <c r="I144" s="174"/>
      <c r="J144" s="174"/>
      <c r="K144" s="174"/>
      <c r="L144" s="174"/>
      <c r="M144" s="174"/>
      <c r="N144" s="174"/>
      <c r="O144" s="174"/>
      <c r="P144" s="174"/>
      <c r="Q144" s="174"/>
    </row>
    <row r="145" spans="1:17" ht="12.75" customHeight="1">
      <c r="A145" s="169" t="s">
        <v>8</v>
      </c>
      <c r="B145" s="304"/>
      <c r="C145" s="289"/>
      <c r="D145" s="289"/>
      <c r="E145" s="289"/>
      <c r="F145" s="290"/>
      <c r="N145" s="174"/>
      <c r="O145" s="174"/>
      <c r="P145" s="174"/>
      <c r="Q145" s="174"/>
    </row>
    <row r="146" spans="1:17" ht="51">
      <c r="A146" s="166" t="s">
        <v>557</v>
      </c>
      <c r="B146" s="303" t="s">
        <v>777</v>
      </c>
      <c r="C146" s="297" t="s">
        <v>687</v>
      </c>
      <c r="D146" s="297" t="s">
        <v>121</v>
      </c>
      <c r="E146" s="297" t="s">
        <v>131</v>
      </c>
      <c r="F146" s="293" t="s">
        <v>648</v>
      </c>
      <c r="N146" s="174"/>
      <c r="O146" s="174"/>
      <c r="P146" s="174"/>
      <c r="Q146" s="174"/>
    </row>
    <row r="147" spans="1:17">
      <c r="A147" s="169" t="s">
        <v>876</v>
      </c>
      <c r="B147" s="303"/>
      <c r="C147" s="297"/>
      <c r="D147" s="297"/>
      <c r="E147" s="297"/>
      <c r="F147" s="293"/>
      <c r="N147" s="174"/>
      <c r="O147" s="174"/>
      <c r="P147" s="174"/>
      <c r="Q147" s="174"/>
    </row>
    <row r="148" spans="1:17" ht="14.25">
      <c r="A148" s="168" t="s">
        <v>644</v>
      </c>
      <c r="B148" s="303" t="s">
        <v>777</v>
      </c>
      <c r="C148" s="297" t="s">
        <v>632</v>
      </c>
      <c r="D148" s="297" t="s">
        <v>950</v>
      </c>
      <c r="E148" s="297" t="s">
        <v>398</v>
      </c>
      <c r="F148" s="293" t="s">
        <v>644</v>
      </c>
      <c r="N148" s="174"/>
      <c r="O148" s="174"/>
      <c r="P148" s="174"/>
      <c r="Q148" s="174"/>
    </row>
    <row r="149" spans="1:17" ht="25.5">
      <c r="A149" s="843" t="s">
        <v>1203</v>
      </c>
      <c r="B149" s="303" t="s">
        <v>777</v>
      </c>
      <c r="C149" s="297" t="s">
        <v>951</v>
      </c>
      <c r="D149" s="297" t="s">
        <v>399</v>
      </c>
      <c r="E149" s="297" t="s">
        <v>400</v>
      </c>
      <c r="F149" s="293" t="s">
        <v>644</v>
      </c>
      <c r="N149" s="174"/>
      <c r="O149" s="174"/>
      <c r="P149" s="174"/>
      <c r="Q149" s="174"/>
    </row>
    <row r="150" spans="1:17">
      <c r="A150" s="166" t="s">
        <v>1140</v>
      </c>
      <c r="B150" s="303" t="s">
        <v>777</v>
      </c>
      <c r="C150" s="297" t="s">
        <v>401</v>
      </c>
      <c r="D150" s="297" t="s">
        <v>465</v>
      </c>
      <c r="E150" s="297" t="s">
        <v>400</v>
      </c>
      <c r="F150" s="293" t="s">
        <v>466</v>
      </c>
      <c r="N150" s="174"/>
      <c r="O150" s="174"/>
      <c r="P150" s="174"/>
      <c r="Q150" s="174"/>
    </row>
    <row r="151" spans="1:17" ht="12.75" customHeight="1">
      <c r="A151" s="169" t="s">
        <v>9</v>
      </c>
      <c r="B151" s="304"/>
      <c r="C151" s="289"/>
      <c r="D151" s="289"/>
      <c r="E151" s="290"/>
      <c r="F151" s="289"/>
      <c r="N151" s="174"/>
      <c r="O151" s="174"/>
      <c r="P151" s="174"/>
      <c r="Q151" s="174"/>
    </row>
    <row r="152" spans="1:17" ht="14.25" customHeight="1">
      <c r="A152" s="168" t="s">
        <v>558</v>
      </c>
      <c r="B152" s="303" t="s">
        <v>777</v>
      </c>
      <c r="C152" s="289" t="s">
        <v>89</v>
      </c>
      <c r="D152" s="289" t="s">
        <v>676</v>
      </c>
      <c r="E152" s="290" t="s">
        <v>125</v>
      </c>
      <c r="F152" s="289" t="s">
        <v>44</v>
      </c>
      <c r="N152" s="174"/>
      <c r="O152" s="174"/>
      <c r="P152" s="174"/>
      <c r="Q152" s="174"/>
    </row>
    <row r="153" spans="1:17">
      <c r="A153" s="169" t="s">
        <v>176</v>
      </c>
      <c r="B153" s="304"/>
      <c r="C153" s="289"/>
      <c r="D153" s="289"/>
      <c r="E153" s="290"/>
      <c r="F153" s="289"/>
      <c r="N153" s="174"/>
      <c r="O153" s="174"/>
      <c r="P153" s="174"/>
      <c r="Q153" s="174"/>
    </row>
    <row r="154" spans="1:17" ht="14.25">
      <c r="A154" s="168" t="s">
        <v>780</v>
      </c>
      <c r="B154" s="304" t="s">
        <v>777</v>
      </c>
      <c r="C154" s="289" t="s">
        <v>687</v>
      </c>
      <c r="D154" s="289" t="s">
        <v>544</v>
      </c>
      <c r="E154" s="290" t="s">
        <v>958</v>
      </c>
      <c r="F154" s="289" t="s">
        <v>466</v>
      </c>
    </row>
    <row r="155" spans="1:17">
      <c r="A155" s="170" t="s">
        <v>559</v>
      </c>
      <c r="B155" s="298" t="s">
        <v>779</v>
      </c>
      <c r="C155" s="299" t="s">
        <v>183</v>
      </c>
      <c r="D155" s="299" t="s">
        <v>121</v>
      </c>
      <c r="E155" s="300" t="s">
        <v>958</v>
      </c>
      <c r="F155" s="299" t="s">
        <v>466</v>
      </c>
    </row>
    <row r="156" spans="1:17">
      <c r="A156" s="1013" t="s">
        <v>652</v>
      </c>
      <c r="B156" s="1013"/>
      <c r="C156" s="1013"/>
      <c r="D156" s="1013"/>
      <c r="E156" s="1013"/>
      <c r="F156" s="1013"/>
    </row>
    <row r="157" spans="1:17">
      <c r="A157" s="642"/>
      <c r="B157" s="899"/>
      <c r="C157" s="899"/>
      <c r="D157" s="899"/>
      <c r="E157" s="290"/>
      <c r="F157" s="899"/>
    </row>
    <row r="158" spans="1:17">
      <c r="A158" s="642"/>
      <c r="B158" s="899"/>
      <c r="C158" s="899"/>
      <c r="D158" s="899"/>
      <c r="E158" s="290"/>
      <c r="F158" s="899"/>
    </row>
    <row r="159" spans="1:17">
      <c r="A159" s="642"/>
      <c r="B159" s="899"/>
      <c r="C159" s="899"/>
      <c r="D159" s="899"/>
      <c r="E159" s="290"/>
      <c r="F159" s="899"/>
    </row>
    <row r="160" spans="1:17">
      <c r="A160" s="642"/>
      <c r="B160" s="899"/>
      <c r="C160" s="899"/>
      <c r="D160" s="899"/>
      <c r="E160" s="290"/>
      <c r="F160" s="899"/>
    </row>
    <row r="161" spans="1:6">
      <c r="A161" s="979" t="s">
        <v>1213</v>
      </c>
      <c r="B161" s="979"/>
      <c r="C161" s="979"/>
      <c r="D161" s="979"/>
      <c r="E161" s="979"/>
      <c r="F161" s="979"/>
    </row>
    <row r="162" spans="1:6">
      <c r="A162" s="646"/>
    </row>
    <row r="163" spans="1:6" ht="29.25" customHeight="1">
      <c r="A163" s="1008" t="s">
        <v>564</v>
      </c>
      <c r="B163" s="1008"/>
      <c r="C163" s="1008"/>
      <c r="D163" s="1008"/>
      <c r="E163" s="1008"/>
      <c r="F163" s="1008"/>
    </row>
    <row r="164" spans="1:6" ht="14.25" customHeight="1">
      <c r="A164" s="1010" t="s">
        <v>1261</v>
      </c>
      <c r="B164" s="1011"/>
      <c r="C164" s="1011"/>
      <c r="D164" s="1011"/>
      <c r="E164" s="1011"/>
      <c r="F164" s="1011"/>
    </row>
    <row r="165" spans="1:6" ht="14.25" customHeight="1">
      <c r="A165" s="1010" t="s">
        <v>736</v>
      </c>
      <c r="B165" s="1011"/>
      <c r="C165" s="1011"/>
      <c r="D165" s="1011"/>
      <c r="E165" s="1011"/>
      <c r="F165" s="1011"/>
    </row>
    <row r="166" spans="1:6" ht="51.75" customHeight="1">
      <c r="A166" s="1008" t="s">
        <v>858</v>
      </c>
      <c r="B166" s="1008"/>
      <c r="C166" s="1008"/>
      <c r="D166" s="1008"/>
      <c r="E166" s="1008"/>
      <c r="F166" s="1008"/>
    </row>
    <row r="167" spans="1:6" ht="26.25" customHeight="1">
      <c r="A167" s="1008" t="s">
        <v>1044</v>
      </c>
      <c r="B167" s="1008"/>
      <c r="C167" s="1008"/>
      <c r="D167" s="1008"/>
      <c r="E167" s="1008"/>
      <c r="F167" s="1008"/>
    </row>
    <row r="168" spans="1:6" ht="14.25" customHeight="1">
      <c r="A168" s="1010" t="s">
        <v>1045</v>
      </c>
      <c r="B168" s="1011"/>
      <c r="C168" s="1011"/>
      <c r="D168" s="1011"/>
      <c r="E168" s="1011"/>
      <c r="F168" s="1011"/>
    </row>
    <row r="169" spans="1:6" ht="14.25" customHeight="1">
      <c r="A169" s="1008" t="s">
        <v>40</v>
      </c>
      <c r="B169" s="1008"/>
      <c r="C169" s="1008"/>
      <c r="D169" s="1008"/>
      <c r="E169" s="1008"/>
      <c r="F169" s="1008"/>
    </row>
    <row r="170" spans="1:6" ht="98.25" customHeight="1">
      <c r="A170" s="1008" t="s">
        <v>1333</v>
      </c>
      <c r="B170" s="1008"/>
      <c r="C170" s="1008"/>
      <c r="D170" s="1008"/>
      <c r="E170" s="1008"/>
      <c r="F170" s="1008"/>
    </row>
    <row r="171" spans="1:6" ht="36" customHeight="1">
      <c r="A171" s="1036" t="s">
        <v>1175</v>
      </c>
      <c r="B171" s="1036"/>
      <c r="C171" s="1036"/>
      <c r="D171" s="1036"/>
      <c r="E171" s="1036"/>
      <c r="F171" s="1036"/>
    </row>
    <row r="172" spans="1:6" ht="26.25" customHeight="1">
      <c r="A172" s="1035" t="s">
        <v>1142</v>
      </c>
      <c r="B172" s="1035"/>
      <c r="C172" s="1035"/>
      <c r="D172" s="1035"/>
      <c r="E172" s="1035"/>
      <c r="F172" s="1035"/>
    </row>
    <row r="173" spans="1:6" ht="38.25" customHeight="1">
      <c r="A173" s="1035" t="s">
        <v>1354</v>
      </c>
      <c r="B173" s="1035"/>
      <c r="C173" s="1035"/>
      <c r="D173" s="1035"/>
      <c r="E173" s="1035"/>
      <c r="F173" s="1035"/>
    </row>
    <row r="174" spans="1:6" ht="53.25" customHeight="1">
      <c r="A174" s="1040" t="s">
        <v>1172</v>
      </c>
      <c r="B174" s="1040"/>
      <c r="C174" s="1040"/>
      <c r="D174" s="1040"/>
      <c r="E174" s="1040"/>
      <c r="F174" s="1040"/>
    </row>
    <row r="175" spans="1:6" ht="14.25" customHeight="1">
      <c r="A175" s="1040" t="s">
        <v>761</v>
      </c>
      <c r="B175" s="1040"/>
      <c r="C175" s="1040"/>
      <c r="D175" s="1040"/>
      <c r="E175" s="1040"/>
      <c r="F175" s="1040"/>
    </row>
    <row r="176" spans="1:6" ht="14.25" customHeight="1">
      <c r="A176" s="1040" t="s">
        <v>534</v>
      </c>
      <c r="B176" s="1040"/>
      <c r="C176" s="1040"/>
      <c r="D176" s="1040"/>
      <c r="E176" s="1040"/>
      <c r="F176" s="1040"/>
    </row>
    <row r="177" spans="1:6" ht="65.25" customHeight="1">
      <c r="A177" s="1035" t="s">
        <v>1257</v>
      </c>
      <c r="B177" s="1035"/>
      <c r="C177" s="1035"/>
      <c r="D177" s="1035"/>
      <c r="E177" s="1035"/>
      <c r="F177" s="1035"/>
    </row>
    <row r="178" spans="1:6" ht="14.25" customHeight="1">
      <c r="A178" s="1035" t="s">
        <v>107</v>
      </c>
      <c r="B178" s="1035"/>
      <c r="C178" s="1035"/>
      <c r="D178" s="1035"/>
      <c r="E178" s="1035"/>
      <c r="F178" s="1035"/>
    </row>
    <row r="179" spans="1:6" ht="14.25" customHeight="1">
      <c r="A179" s="1035" t="s">
        <v>111</v>
      </c>
      <c r="B179" s="1035"/>
      <c r="C179" s="1035"/>
      <c r="D179" s="1035"/>
      <c r="E179" s="1035"/>
      <c r="F179" s="1035"/>
    </row>
    <row r="180" spans="1:6" ht="14.25" customHeight="1">
      <c r="A180" s="1035" t="s">
        <v>262</v>
      </c>
      <c r="B180" s="1035"/>
      <c r="C180" s="1035"/>
      <c r="D180" s="1035"/>
      <c r="E180" s="1035"/>
      <c r="F180" s="1035"/>
    </row>
    <row r="181" spans="1:6" ht="26.25" customHeight="1">
      <c r="A181" s="1038" t="s">
        <v>332</v>
      </c>
      <c r="B181" s="1039"/>
      <c r="C181" s="1039"/>
      <c r="D181" s="1039"/>
      <c r="E181" s="1039"/>
      <c r="F181" s="1039"/>
    </row>
    <row r="182" spans="1:6" ht="63.75" customHeight="1">
      <c r="A182" s="1035" t="s">
        <v>1210</v>
      </c>
      <c r="B182" s="1035"/>
      <c r="C182" s="1035"/>
      <c r="D182" s="1035"/>
      <c r="E182" s="1035"/>
      <c r="F182" s="1035"/>
    </row>
    <row r="183" spans="1:6" ht="26.25" customHeight="1">
      <c r="A183" s="1037" t="s">
        <v>666</v>
      </c>
      <c r="B183" s="1037"/>
      <c r="C183" s="1037"/>
      <c r="D183" s="1037"/>
      <c r="E183" s="1037"/>
      <c r="F183" s="1037"/>
    </row>
    <row r="184" spans="1:6" ht="14.25" customHeight="1">
      <c r="A184" s="1015" t="s">
        <v>718</v>
      </c>
      <c r="B184" s="1015"/>
      <c r="C184" s="1015"/>
      <c r="D184" s="1015"/>
      <c r="E184" s="1015"/>
      <c r="F184" s="1015"/>
    </row>
  </sheetData>
  <mergeCells count="32">
    <mergeCell ref="A156:F156"/>
    <mergeCell ref="A161:F161"/>
    <mergeCell ref="A184:F184"/>
    <mergeCell ref="A177:F177"/>
    <mergeCell ref="A183:F183"/>
    <mergeCell ref="A169:F169"/>
    <mergeCell ref="A170:F170"/>
    <mergeCell ref="A181:F181"/>
    <mergeCell ref="A174:F174"/>
    <mergeCell ref="A180:F180"/>
    <mergeCell ref="A182:F182"/>
    <mergeCell ref="A175:F175"/>
    <mergeCell ref="A178:F178"/>
    <mergeCell ref="A179:F179"/>
    <mergeCell ref="A176:F176"/>
    <mergeCell ref="A173:F173"/>
    <mergeCell ref="A172:F172"/>
    <mergeCell ref="A163:F163"/>
    <mergeCell ref="A171:F171"/>
    <mergeCell ref="A168:F168"/>
    <mergeCell ref="A165:F165"/>
    <mergeCell ref="A164:F164"/>
    <mergeCell ref="A166:F166"/>
    <mergeCell ref="A167:F167"/>
    <mergeCell ref="A4:F4"/>
    <mergeCell ref="A83:F83"/>
    <mergeCell ref="A142:F142"/>
    <mergeCell ref="A5:F5"/>
    <mergeCell ref="A41:F41"/>
    <mergeCell ref="A45:F45"/>
    <mergeCell ref="A78:F78"/>
    <mergeCell ref="A137:F137"/>
  </mergeCells>
  <phoneticPr fontId="0" type="noConversion"/>
  <pageMargins left="0.94488188976377963" right="0.94488188976377963" top="0.59055118110236227" bottom="0.98425196850393704" header="0.47244094488188981" footer="0.47244094488188981"/>
  <pageSetup paperSize="9" scale="78" firstPageNumber="536" fitToHeight="8" orientation="portrait" useFirstPageNumber="1" r:id="rId1"/>
  <headerFooter alignWithMargins="0">
    <oddHeader>&amp;L&amp;"Arial,Italic"&amp;11      Comparative tables</oddHeader>
    <oddFooter>&amp;L      CPMI – Red Book statistical update&amp;C&amp;11 &amp;P&amp;RSeptember 2016 (provisional)</oddFooter>
  </headerFooter>
  <rowBreaks count="4" manualBreakCount="4">
    <brk id="41" max="5" man="1"/>
    <brk id="79" max="5" man="1"/>
    <brk id="137" max="5" man="1"/>
    <brk id="15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254"/>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2" width="8.140625" bestFit="1" customWidth="1"/>
    <col min="13" max="18" width="7.42578125" customWidth="1"/>
    <col min="19" max="26" width="7.28515625" customWidth="1"/>
    <col min="27" max="27" width="9.42578125" bestFit="1" customWidth="1"/>
    <col min="28" max="28" width="17" bestFit="1" customWidth="1"/>
    <col min="29" max="29" width="11.7109375" bestFit="1" customWidth="1"/>
    <col min="30" max="30" width="21.85546875" bestFit="1" customWidth="1"/>
    <col min="31" max="31" width="17.42578125" bestFit="1" customWidth="1"/>
    <col min="32" max="32" width="26.42578125" bestFit="1" customWidth="1"/>
    <col min="33" max="33" width="11.28515625" bestFit="1" customWidth="1"/>
    <col min="34" max="39" width="8.140625" bestFit="1" customWidth="1"/>
    <col min="42" max="42" width="13.5703125" bestFit="1" customWidth="1"/>
    <col min="44" max="44" width="14.28515625" bestFit="1" customWidth="1"/>
  </cols>
  <sheetData>
    <row r="1" spans="1:11" ht="12.75" customHeight="1">
      <c r="A1" s="234"/>
      <c r="B1" s="272"/>
      <c r="C1" s="272"/>
      <c r="D1" s="272"/>
      <c r="E1" s="272"/>
      <c r="F1" s="272"/>
      <c r="G1" s="272"/>
    </row>
    <row r="6" spans="1:11" ht="12.75" customHeight="1">
      <c r="A6" s="940" t="s">
        <v>730</v>
      </c>
      <c r="B6" s="940"/>
      <c r="C6" s="940"/>
      <c r="D6" s="940"/>
      <c r="E6" s="940"/>
      <c r="F6" s="940"/>
      <c r="G6" s="940"/>
      <c r="H6" s="940"/>
      <c r="I6" s="940"/>
      <c r="J6" s="940"/>
      <c r="K6" s="940"/>
    </row>
    <row r="7" spans="1:11" ht="15" customHeight="1">
      <c r="A7" s="1018" t="s">
        <v>867</v>
      </c>
      <c r="B7" s="1018"/>
      <c r="C7" s="1018"/>
      <c r="D7" s="1018"/>
      <c r="E7" s="1018"/>
      <c r="F7" s="1018"/>
      <c r="G7" s="1018"/>
      <c r="H7" s="1018"/>
      <c r="I7" s="1018"/>
      <c r="J7" s="1018"/>
      <c r="K7" s="1018"/>
    </row>
    <row r="8" spans="1:11" ht="12.75" customHeight="1">
      <c r="A8" s="131" t="s">
        <v>241</v>
      </c>
    </row>
    <row r="10" spans="1:11" ht="25.5" customHeight="1">
      <c r="A10" s="987" t="s">
        <v>502</v>
      </c>
      <c r="B10" s="984" t="s">
        <v>263</v>
      </c>
      <c r="C10" s="985"/>
      <c r="D10" s="985"/>
      <c r="E10" s="985"/>
      <c r="F10" s="986"/>
      <c r="G10" s="984" t="s">
        <v>229</v>
      </c>
      <c r="H10" s="985"/>
      <c r="I10" s="985"/>
      <c r="J10" s="985"/>
      <c r="K10" s="985"/>
    </row>
    <row r="11" spans="1:11" ht="13.5" customHeight="1">
      <c r="A11" s="988"/>
      <c r="B11" s="264">
        <v>40544</v>
      </c>
      <c r="C11" s="264">
        <v>40909</v>
      </c>
      <c r="D11" s="264">
        <v>41275</v>
      </c>
      <c r="E11" s="264">
        <v>41640</v>
      </c>
      <c r="F11" s="265">
        <v>42005</v>
      </c>
      <c r="G11" s="264">
        <v>40544</v>
      </c>
      <c r="H11" s="264">
        <v>40909</v>
      </c>
      <c r="I11" s="264">
        <v>41275</v>
      </c>
      <c r="J11" s="264">
        <v>41640</v>
      </c>
      <c r="K11" s="264">
        <v>42005</v>
      </c>
    </row>
    <row r="12" spans="1:11" ht="12.75" customHeight="1">
      <c r="A12" s="133" t="s">
        <v>641</v>
      </c>
      <c r="B12" s="273"/>
      <c r="C12" s="273"/>
      <c r="D12" s="273"/>
      <c r="E12" s="273"/>
      <c r="F12" s="643"/>
      <c r="G12" s="273"/>
      <c r="H12" s="273"/>
      <c r="I12" s="273"/>
      <c r="J12" s="273"/>
      <c r="K12" s="273"/>
    </row>
    <row r="13" spans="1:11">
      <c r="A13" s="163" t="s">
        <v>273</v>
      </c>
      <c r="B13" s="775" t="s">
        <v>989</v>
      </c>
      <c r="C13" s="775" t="s">
        <v>989</v>
      </c>
      <c r="D13" s="775" t="s">
        <v>989</v>
      </c>
      <c r="E13" s="775" t="s">
        <v>989</v>
      </c>
      <c r="F13" s="776" t="s">
        <v>989</v>
      </c>
      <c r="G13" s="777" t="s">
        <v>989</v>
      </c>
      <c r="H13" s="778" t="s">
        <v>989</v>
      </c>
      <c r="I13" s="778" t="s">
        <v>989</v>
      </c>
      <c r="J13" s="778" t="s">
        <v>989</v>
      </c>
      <c r="K13" s="778" t="s">
        <v>989</v>
      </c>
    </row>
    <row r="14" spans="1:11" ht="12" customHeight="1">
      <c r="A14" s="163" t="s">
        <v>462</v>
      </c>
      <c r="B14" s="780">
        <v>0.32910899999999998</v>
      </c>
      <c r="C14" s="780">
        <v>0.33888699999999999</v>
      </c>
      <c r="D14" s="780">
        <v>0.347582</v>
      </c>
      <c r="E14" s="780">
        <v>0.33980100000000002</v>
      </c>
      <c r="F14" s="781">
        <v>0.330758</v>
      </c>
      <c r="G14" s="777">
        <v>13.012379170029021</v>
      </c>
      <c r="H14" s="778">
        <v>2.9710521438186106</v>
      </c>
      <c r="I14" s="778">
        <v>2.565752005830845</v>
      </c>
      <c r="J14" s="778">
        <v>-2.2386084434752007</v>
      </c>
      <c r="K14" s="778">
        <v>-2.6612635042274917</v>
      </c>
    </row>
    <row r="15" spans="1:11" ht="12.75" customHeight="1">
      <c r="A15" s="133" t="s">
        <v>495</v>
      </c>
      <c r="B15" s="782"/>
      <c r="C15" s="783"/>
      <c r="D15" s="783"/>
      <c r="E15" s="783"/>
      <c r="F15" s="784"/>
      <c r="G15" s="782"/>
      <c r="H15" s="778"/>
      <c r="I15" s="783"/>
      <c r="J15" s="783"/>
      <c r="K15" s="778"/>
    </row>
    <row r="16" spans="1:11">
      <c r="A16" s="163" t="s">
        <v>482</v>
      </c>
      <c r="B16" s="780">
        <v>0.51900000000000002</v>
      </c>
      <c r="C16" s="780">
        <v>0.58299999999999996</v>
      </c>
      <c r="D16" s="780">
        <v>0.55100000000000005</v>
      </c>
      <c r="E16" s="780">
        <v>0.94900000000000007</v>
      </c>
      <c r="F16" s="781">
        <v>0.498</v>
      </c>
      <c r="G16" s="777">
        <v>27.205882352941174</v>
      </c>
      <c r="H16" s="778">
        <v>12.331406551059715</v>
      </c>
      <c r="I16" s="778">
        <v>-5.4888507718696218</v>
      </c>
      <c r="J16" s="778">
        <v>72.232304900181475</v>
      </c>
      <c r="K16" s="778">
        <v>-47.523709167544794</v>
      </c>
    </row>
    <row r="17" spans="1:11" ht="12.75" customHeight="1">
      <c r="A17" s="163" t="s">
        <v>195</v>
      </c>
      <c r="B17" s="780">
        <v>1.8029999999999999</v>
      </c>
      <c r="C17" s="780">
        <v>1.8009999999999999</v>
      </c>
      <c r="D17" s="780">
        <v>1.9080000000000001</v>
      </c>
      <c r="E17" s="780">
        <v>2.1179999999999999</v>
      </c>
      <c r="F17" s="780">
        <v>2.4670000000000001</v>
      </c>
      <c r="G17" s="777">
        <v>5.0699300699300665</v>
      </c>
      <c r="H17" s="778">
        <v>-0.11092623405434665</v>
      </c>
      <c r="I17" s="778">
        <v>5.9411438089950224</v>
      </c>
      <c r="J17" s="778">
        <v>11.006289308176093</v>
      </c>
      <c r="K17" s="778">
        <v>16.477809254013238</v>
      </c>
    </row>
    <row r="18" spans="1:11" ht="12" customHeight="1">
      <c r="A18" s="163" t="s">
        <v>481</v>
      </c>
      <c r="B18" s="782">
        <v>59.917000000000002</v>
      </c>
      <c r="C18" s="783">
        <v>64.858000000000004</v>
      </c>
      <c r="D18" s="783">
        <v>70.096000000000004</v>
      </c>
      <c r="E18" s="783">
        <v>75.707999999999998</v>
      </c>
      <c r="F18" s="784">
        <v>83.725000000000009</v>
      </c>
      <c r="G18" s="777">
        <v>24.262723464266458</v>
      </c>
      <c r="H18" s="778">
        <v>8.2464075304170734</v>
      </c>
      <c r="I18" s="778">
        <v>8.0761047210829702</v>
      </c>
      <c r="J18" s="778">
        <v>8.006162976489378</v>
      </c>
      <c r="K18" s="778">
        <v>10.589369683520914</v>
      </c>
    </row>
    <row r="19" spans="1:11" ht="12.75" customHeight="1">
      <c r="A19" s="133" t="s">
        <v>912</v>
      </c>
      <c r="B19" s="782"/>
      <c r="C19" s="783"/>
      <c r="D19" s="783"/>
      <c r="E19" s="783"/>
      <c r="F19" s="784"/>
      <c r="G19" s="777"/>
      <c r="H19" s="778"/>
      <c r="I19" s="778"/>
      <c r="J19" s="778"/>
      <c r="K19" s="778"/>
    </row>
    <row r="20" spans="1:11" ht="12.75" customHeight="1">
      <c r="A20" s="163" t="s">
        <v>216</v>
      </c>
      <c r="B20" s="785">
        <v>3.3726289999999999</v>
      </c>
      <c r="C20" s="780">
        <v>3.6380490000000001</v>
      </c>
      <c r="D20" s="780">
        <v>3.9660639999999998</v>
      </c>
      <c r="E20" s="780">
        <v>3.9497100000000001</v>
      </c>
      <c r="F20" s="781">
        <v>4.1398479999999998</v>
      </c>
      <c r="G20" s="777">
        <v>11.986719497362401</v>
      </c>
      <c r="H20" s="778">
        <v>7.8698249940921414</v>
      </c>
      <c r="I20" s="778">
        <v>9.016233701085369</v>
      </c>
      <c r="J20" s="778">
        <v>-0.41234836351607385</v>
      </c>
      <c r="K20" s="778">
        <v>4.8139736841438889</v>
      </c>
    </row>
    <row r="21" spans="1:11" ht="12.75" customHeight="1">
      <c r="A21" s="163" t="s">
        <v>217</v>
      </c>
      <c r="B21" s="785">
        <v>16.994276000000003</v>
      </c>
      <c r="C21" s="780">
        <v>18.887044000000003</v>
      </c>
      <c r="D21" s="780">
        <v>20.932078000000001</v>
      </c>
      <c r="E21" s="780">
        <v>19.160366999999997</v>
      </c>
      <c r="F21" s="781">
        <v>18.000965000000001</v>
      </c>
      <c r="G21" s="777">
        <v>-0.5687685337150441</v>
      </c>
      <c r="H21" s="778">
        <v>11.137679533979551</v>
      </c>
      <c r="I21" s="778">
        <v>10.827708136858249</v>
      </c>
      <c r="J21" s="778">
        <v>-8.4640951557700248</v>
      </c>
      <c r="K21" s="778">
        <v>-6.0510427592540168</v>
      </c>
    </row>
    <row r="22" spans="1:11" ht="12" customHeight="1">
      <c r="A22" s="163" t="s">
        <v>218</v>
      </c>
      <c r="B22" s="785">
        <v>34.897184000000003</v>
      </c>
      <c r="C22" s="780">
        <v>30.473662000000001</v>
      </c>
      <c r="D22" s="780">
        <v>86.010711000000001</v>
      </c>
      <c r="E22" s="780">
        <v>116.942351</v>
      </c>
      <c r="F22" s="781">
        <v>309.81767099999996</v>
      </c>
      <c r="G22" s="777">
        <v>34.169315346786476</v>
      </c>
      <c r="H22" s="778">
        <v>-12.675870924141037</v>
      </c>
      <c r="I22" s="778">
        <v>182.24606218970337</v>
      </c>
      <c r="J22" s="778">
        <v>35.962544246378826</v>
      </c>
      <c r="K22" s="778">
        <v>164.93196720493495</v>
      </c>
    </row>
    <row r="23" spans="1:11" ht="12.75" customHeight="1">
      <c r="A23" s="133" t="s">
        <v>496</v>
      </c>
      <c r="B23" s="782"/>
      <c r="C23" s="783"/>
      <c r="D23" s="783"/>
      <c r="E23" s="783"/>
      <c r="F23" s="784"/>
      <c r="G23" s="777"/>
      <c r="H23" s="778"/>
      <c r="I23" s="778"/>
      <c r="J23" s="778"/>
      <c r="K23" s="778"/>
    </row>
    <row r="24" spans="1:11" ht="12.75" customHeight="1">
      <c r="A24" s="136" t="s">
        <v>778</v>
      </c>
      <c r="B24" s="782">
        <v>418.53496799999999</v>
      </c>
      <c r="C24" s="783">
        <v>360.31633700000003</v>
      </c>
      <c r="D24" s="783">
        <v>352.480842</v>
      </c>
      <c r="E24" s="783">
        <v>429.68114000000003</v>
      </c>
      <c r="F24" s="784">
        <v>446.47170299999999</v>
      </c>
      <c r="G24" s="777">
        <v>24.147556261352165</v>
      </c>
      <c r="H24" s="778">
        <v>-13.910099621592423</v>
      </c>
      <c r="I24" s="778">
        <v>-2.1746155240249436</v>
      </c>
      <c r="J24" s="778">
        <v>21.901984108401564</v>
      </c>
      <c r="K24" s="778">
        <v>3.9076797738899955</v>
      </c>
    </row>
    <row r="25" spans="1:11" ht="12.75" customHeight="1">
      <c r="A25" s="133" t="s">
        <v>433</v>
      </c>
      <c r="B25" s="782"/>
      <c r="C25" s="783"/>
      <c r="D25" s="783"/>
      <c r="E25" s="783"/>
      <c r="F25" s="784"/>
      <c r="G25" s="777"/>
      <c r="H25" s="778"/>
      <c r="I25" s="778"/>
      <c r="J25" s="778"/>
      <c r="K25" s="778"/>
    </row>
    <row r="26" spans="1:11">
      <c r="A26" s="136" t="s">
        <v>126</v>
      </c>
      <c r="B26" s="782">
        <v>4769.7269999999999</v>
      </c>
      <c r="C26" s="783">
        <v>4117.1912000000002</v>
      </c>
      <c r="D26" s="783">
        <v>5711.6220000000003</v>
      </c>
      <c r="E26" s="783">
        <v>7780.5291999999999</v>
      </c>
      <c r="F26" s="784" t="s">
        <v>989</v>
      </c>
      <c r="G26" s="777">
        <v>-22.391724564343718</v>
      </c>
      <c r="H26" s="778">
        <v>-13.680778795096643</v>
      </c>
      <c r="I26" s="778">
        <v>38.726178177005721</v>
      </c>
      <c r="J26" s="778">
        <v>36.222761240152096</v>
      </c>
      <c r="K26" s="778" t="s">
        <v>989</v>
      </c>
    </row>
    <row r="27" spans="1:11" ht="24" customHeight="1">
      <c r="A27" s="136" t="s">
        <v>634</v>
      </c>
      <c r="B27" s="788">
        <v>515.67600000000004</v>
      </c>
      <c r="C27" s="789">
        <v>587.36400000000003</v>
      </c>
      <c r="D27" s="789">
        <v>457.536</v>
      </c>
      <c r="E27" s="789">
        <v>466.39100000000002</v>
      </c>
      <c r="F27" s="790" t="s">
        <v>989</v>
      </c>
      <c r="G27" s="826">
        <v>17.480242489412177</v>
      </c>
      <c r="H27" s="827">
        <v>13.901752263048877</v>
      </c>
      <c r="I27" s="827">
        <v>-22.103499703761216</v>
      </c>
      <c r="J27" s="827">
        <v>1.9353668345223127</v>
      </c>
      <c r="K27" s="827" t="s">
        <v>989</v>
      </c>
    </row>
    <row r="28" spans="1:11" ht="12.75" customHeight="1">
      <c r="A28" s="134" t="s">
        <v>158</v>
      </c>
      <c r="B28" s="782"/>
      <c r="C28" s="783"/>
      <c r="D28" s="783"/>
      <c r="E28" s="783"/>
      <c r="F28" s="784"/>
      <c r="G28" s="777"/>
      <c r="H28" s="778"/>
      <c r="I28" s="778"/>
      <c r="J28" s="778"/>
      <c r="K28" s="778"/>
    </row>
    <row r="29" spans="1:11" ht="12.75" customHeight="1">
      <c r="A29" s="136" t="s">
        <v>993</v>
      </c>
      <c r="B29" s="785">
        <v>27.641000000000002</v>
      </c>
      <c r="C29" s="780">
        <v>23.62</v>
      </c>
      <c r="D29" s="780">
        <v>24.382000000000001</v>
      </c>
      <c r="E29" s="780">
        <v>24.295999999999999</v>
      </c>
      <c r="F29" s="780">
        <v>25.612000000000002</v>
      </c>
      <c r="G29" s="777">
        <v>5.8150218206875621</v>
      </c>
      <c r="H29" s="778">
        <v>-14.547230563293652</v>
      </c>
      <c r="I29" s="778">
        <v>3.2260795935647764</v>
      </c>
      <c r="J29" s="778">
        <v>-0.35271921909605908</v>
      </c>
      <c r="K29" s="778">
        <v>5.4165294698715911</v>
      </c>
    </row>
    <row r="30" spans="1:11" ht="12.75" customHeight="1">
      <c r="A30" s="133" t="s">
        <v>159</v>
      </c>
      <c r="B30" s="782"/>
      <c r="C30" s="783"/>
      <c r="D30" s="783"/>
      <c r="E30" s="783"/>
      <c r="F30" s="784"/>
      <c r="G30" s="777"/>
      <c r="H30" s="778"/>
      <c r="I30" s="778"/>
      <c r="J30" s="778"/>
      <c r="K30" s="778"/>
    </row>
    <row r="31" spans="1:11" ht="12.75" customHeight="1">
      <c r="A31" s="168" t="s">
        <v>857</v>
      </c>
      <c r="B31" s="785">
        <v>63.168649000000002</v>
      </c>
      <c r="C31" s="780">
        <v>52.795347999999997</v>
      </c>
      <c r="D31" s="780">
        <v>60.934553999999999</v>
      </c>
      <c r="E31" s="780">
        <v>55.331834999999998</v>
      </c>
      <c r="F31" s="781">
        <v>61.174039</v>
      </c>
      <c r="G31" s="777">
        <v>8.1604387329153809</v>
      </c>
      <c r="H31" s="778">
        <v>-16.421597048877842</v>
      </c>
      <c r="I31" s="778">
        <v>15.416521167736221</v>
      </c>
      <c r="J31" s="778">
        <v>-9.1946500502818225</v>
      </c>
      <c r="K31" s="778">
        <v>10.558485905988846</v>
      </c>
    </row>
    <row r="32" spans="1:11" ht="12.75" customHeight="1">
      <c r="A32" s="134" t="s">
        <v>693</v>
      </c>
      <c r="B32" s="782"/>
      <c r="C32" s="783"/>
      <c r="D32" s="783"/>
      <c r="E32" s="783"/>
      <c r="F32" s="784"/>
      <c r="G32" s="777"/>
      <c r="H32" s="778"/>
      <c r="I32" s="778"/>
      <c r="J32" s="778"/>
      <c r="K32" s="778"/>
    </row>
    <row r="33" spans="1:11" ht="12.75" customHeight="1">
      <c r="A33" s="136" t="s">
        <v>991</v>
      </c>
      <c r="B33" s="785">
        <v>20.652999999999999</v>
      </c>
      <c r="C33" s="780">
        <v>18.029</v>
      </c>
      <c r="D33" s="780">
        <v>20.196000000000002</v>
      </c>
      <c r="E33" s="780">
        <v>21.760999999999999</v>
      </c>
      <c r="F33" s="781">
        <v>24.759</v>
      </c>
      <c r="G33" s="777">
        <v>3.5653394845050599</v>
      </c>
      <c r="H33" s="778">
        <v>-12.705176003486173</v>
      </c>
      <c r="I33" s="778">
        <v>12.01952410006102</v>
      </c>
      <c r="J33" s="778">
        <v>7.7490592196474353</v>
      </c>
      <c r="K33" s="778">
        <v>13.776940397959649</v>
      </c>
    </row>
    <row r="34" spans="1:11" ht="12" customHeight="1">
      <c r="A34" s="136" t="s">
        <v>366</v>
      </c>
      <c r="B34" s="791">
        <v>0.113981</v>
      </c>
      <c r="C34" s="775">
        <v>8.8565000000000005E-2</v>
      </c>
      <c r="D34" s="775">
        <v>9.2480000000000007E-2</v>
      </c>
      <c r="E34" s="775">
        <v>9.7870000000000013E-2</v>
      </c>
      <c r="F34" s="776">
        <v>8.6165000000000005E-2</v>
      </c>
      <c r="G34" s="777">
        <v>25.623815191993998</v>
      </c>
      <c r="H34" s="778">
        <v>-22.298453250980415</v>
      </c>
      <c r="I34" s="778">
        <v>4.4204821317676277</v>
      </c>
      <c r="J34" s="778">
        <v>5.8282871972318304</v>
      </c>
      <c r="K34" s="778">
        <v>-11.959742515581894</v>
      </c>
    </row>
    <row r="35" spans="1:11" ht="12.75" customHeight="1">
      <c r="A35" s="134" t="s">
        <v>79</v>
      </c>
      <c r="B35" s="785"/>
      <c r="C35" s="780"/>
      <c r="D35" s="780"/>
      <c r="E35" s="780"/>
      <c r="F35" s="781"/>
      <c r="G35" s="777"/>
      <c r="H35" s="778"/>
      <c r="I35" s="778"/>
      <c r="J35" s="778"/>
      <c r="K35" s="778"/>
    </row>
    <row r="36" spans="1:11" ht="12.75" customHeight="1">
      <c r="A36" s="136" t="s">
        <v>802</v>
      </c>
      <c r="B36" s="782">
        <v>1.8831820000000001</v>
      </c>
      <c r="C36" s="783">
        <v>2.3063259999999999</v>
      </c>
      <c r="D36" s="783">
        <v>2.620355</v>
      </c>
      <c r="E36" s="783">
        <v>3.044343</v>
      </c>
      <c r="F36" s="784">
        <v>3.1377090000000001</v>
      </c>
      <c r="G36" s="777">
        <v>12.780651752871947</v>
      </c>
      <c r="H36" s="778">
        <v>22.469628532982995</v>
      </c>
      <c r="I36" s="778">
        <v>13.615984904128922</v>
      </c>
      <c r="J36" s="778">
        <v>16.180555688065184</v>
      </c>
      <c r="K36" s="778">
        <v>3.0668686150016669</v>
      </c>
    </row>
    <row r="37" spans="1:11" ht="12.75" customHeight="1">
      <c r="A37" s="136" t="s">
        <v>803</v>
      </c>
      <c r="B37" s="782">
        <v>118.101685</v>
      </c>
      <c r="C37" s="783">
        <v>107.70929600000001</v>
      </c>
      <c r="D37" s="783">
        <v>99.527208000000002</v>
      </c>
      <c r="E37" s="783">
        <v>147.31770300000002</v>
      </c>
      <c r="F37" s="784" t="s">
        <v>989</v>
      </c>
      <c r="G37" s="777">
        <v>-36.446666623293879</v>
      </c>
      <c r="H37" s="778">
        <v>-8.7995264419809018</v>
      </c>
      <c r="I37" s="778">
        <v>-7.5964548129624774</v>
      </c>
      <c r="J37" s="778">
        <v>48.017517983625169</v>
      </c>
      <c r="K37" s="778" t="s">
        <v>989</v>
      </c>
    </row>
    <row r="38" spans="1:11" ht="12" customHeight="1">
      <c r="A38" s="136" t="s">
        <v>804</v>
      </c>
      <c r="B38" s="785">
        <v>56.572429</v>
      </c>
      <c r="C38" s="780">
        <v>68.410599000000005</v>
      </c>
      <c r="D38" s="780">
        <v>69.213748999999993</v>
      </c>
      <c r="E38" s="780">
        <v>104.66972</v>
      </c>
      <c r="F38" s="781" t="s">
        <v>989</v>
      </c>
      <c r="G38" s="777">
        <v>-32.127435903462313</v>
      </c>
      <c r="H38" s="778">
        <v>20.925688023754475</v>
      </c>
      <c r="I38" s="778">
        <v>1.1740139857567868</v>
      </c>
      <c r="J38" s="778">
        <v>51.22677432196312</v>
      </c>
      <c r="K38" s="778" t="s">
        <v>989</v>
      </c>
    </row>
    <row r="39" spans="1:11" ht="12.75" customHeight="1">
      <c r="A39" s="134" t="s">
        <v>119</v>
      </c>
      <c r="B39" s="782"/>
      <c r="C39" s="783"/>
      <c r="D39" s="783"/>
      <c r="E39" s="783"/>
      <c r="F39" s="784"/>
      <c r="G39" s="777"/>
      <c r="H39" s="778"/>
      <c r="I39" s="778"/>
      <c r="J39" s="778"/>
      <c r="K39" s="778"/>
    </row>
    <row r="40" spans="1:11" ht="12.75" customHeight="1">
      <c r="A40" s="136" t="s">
        <v>228</v>
      </c>
      <c r="B40" s="785">
        <v>23.48968</v>
      </c>
      <c r="C40" s="780">
        <v>21.291799999999999</v>
      </c>
      <c r="D40" s="780">
        <v>20.997</v>
      </c>
      <c r="E40" s="780">
        <v>24.663</v>
      </c>
      <c r="F40" s="781">
        <v>23.718</v>
      </c>
      <c r="G40" s="777">
        <v>-9.3342596881272186</v>
      </c>
      <c r="H40" s="778">
        <v>-9.3567898753835692</v>
      </c>
      <c r="I40" s="778">
        <v>-1.3845705858593362</v>
      </c>
      <c r="J40" s="778">
        <v>17.459637091013008</v>
      </c>
      <c r="K40" s="778">
        <v>-3.8316506507724171</v>
      </c>
    </row>
    <row r="41" spans="1:11" ht="12.75" customHeight="1">
      <c r="A41" s="133" t="s">
        <v>4</v>
      </c>
      <c r="B41" s="782"/>
      <c r="C41" s="783"/>
      <c r="D41" s="783"/>
      <c r="E41" s="783"/>
      <c r="F41" s="784"/>
      <c r="G41" s="777"/>
      <c r="H41" s="778"/>
      <c r="I41" s="778"/>
      <c r="J41" s="778"/>
      <c r="K41" s="778"/>
    </row>
    <row r="42" spans="1:11" ht="12.75" customHeight="1">
      <c r="A42" s="136" t="s">
        <v>161</v>
      </c>
      <c r="B42" s="785">
        <v>3.9275349999999998</v>
      </c>
      <c r="C42" s="780">
        <v>4.2107720000000004</v>
      </c>
      <c r="D42" s="780">
        <v>4.3560730000000003</v>
      </c>
      <c r="E42" s="780">
        <v>4.6544420000000004</v>
      </c>
      <c r="F42" s="781">
        <v>4.4557310000000001</v>
      </c>
      <c r="G42" s="777">
        <v>2.3333089281531301</v>
      </c>
      <c r="H42" s="778">
        <v>7.2115716346257983</v>
      </c>
      <c r="I42" s="778">
        <v>3.4506974018066074</v>
      </c>
      <c r="J42" s="778">
        <v>6.849494946480462</v>
      </c>
      <c r="K42" s="778">
        <v>-4.2692765319666677</v>
      </c>
    </row>
    <row r="43" spans="1:11">
      <c r="A43" s="137" t="s">
        <v>162</v>
      </c>
      <c r="B43" s="785">
        <v>85.449837000000002</v>
      </c>
      <c r="C43" s="780">
        <v>88.346978000000007</v>
      </c>
      <c r="D43" s="780">
        <v>107.294087</v>
      </c>
      <c r="E43" s="780">
        <v>111.02378400000001</v>
      </c>
      <c r="F43" s="781">
        <v>118.178788</v>
      </c>
      <c r="G43" s="777">
        <v>-1.8747775312080961</v>
      </c>
      <c r="H43" s="778">
        <v>3.3904581936183149</v>
      </c>
      <c r="I43" s="778">
        <v>21.446244601598025</v>
      </c>
      <c r="J43" s="778">
        <v>3.476144030192458</v>
      </c>
      <c r="K43" s="778">
        <v>6.4445686700788372</v>
      </c>
    </row>
    <row r="44" spans="1:11">
      <c r="A44" s="133" t="s">
        <v>751</v>
      </c>
      <c r="B44" s="782"/>
      <c r="C44" s="783"/>
      <c r="D44" s="783"/>
      <c r="E44" s="783"/>
      <c r="F44" s="784"/>
      <c r="G44" s="777"/>
      <c r="H44" s="778"/>
      <c r="I44" s="778"/>
      <c r="J44" s="778"/>
      <c r="K44" s="778"/>
    </row>
    <row r="45" spans="1:11">
      <c r="A45" s="137" t="s">
        <v>970</v>
      </c>
      <c r="B45" s="785">
        <v>9.4788139999999999</v>
      </c>
      <c r="C45" s="780">
        <v>7.7159950000000004</v>
      </c>
      <c r="D45" s="780">
        <v>7.7092400000000003</v>
      </c>
      <c r="E45" s="780">
        <v>7.8149600000000001</v>
      </c>
      <c r="F45" s="781">
        <v>8.6136800000000004</v>
      </c>
      <c r="G45" s="777">
        <v>5.2258030854555955</v>
      </c>
      <c r="H45" s="778">
        <v>-18.597463775531409</v>
      </c>
      <c r="I45" s="778">
        <v>-8.7545417020095329E-2</v>
      </c>
      <c r="J45" s="778">
        <v>1.3713414033030347</v>
      </c>
      <c r="K45" s="778">
        <v>10.220397801140393</v>
      </c>
    </row>
    <row r="46" spans="1:11">
      <c r="A46" s="133" t="s">
        <v>968</v>
      </c>
      <c r="B46" s="782"/>
      <c r="C46" s="783"/>
      <c r="D46" s="783"/>
      <c r="E46" s="783"/>
      <c r="F46" s="784"/>
      <c r="G46" s="777"/>
      <c r="H46" s="778"/>
      <c r="I46" s="778"/>
      <c r="J46" s="778"/>
      <c r="K46" s="778"/>
    </row>
    <row r="47" spans="1:11">
      <c r="A47" s="137" t="s">
        <v>3</v>
      </c>
      <c r="B47" s="785">
        <v>4.5177370000000003</v>
      </c>
      <c r="C47" s="780">
        <v>4.7746279999999999</v>
      </c>
      <c r="D47" s="780">
        <v>5.3488819999999997</v>
      </c>
      <c r="E47" s="780">
        <v>5.2171700000000003</v>
      </c>
      <c r="F47" s="781">
        <v>5.5200170000000002</v>
      </c>
      <c r="G47" s="777">
        <v>10.811250326836202</v>
      </c>
      <c r="H47" s="778">
        <v>5.6862761156747155</v>
      </c>
      <c r="I47" s="778">
        <v>12.027198768155344</v>
      </c>
      <c r="J47" s="778">
        <v>-2.4624211190300969</v>
      </c>
      <c r="K47" s="778">
        <v>5.8048137208486708</v>
      </c>
    </row>
    <row r="48" spans="1:11" ht="12.75" customHeight="1">
      <c r="A48" s="134" t="s">
        <v>5</v>
      </c>
      <c r="B48" s="782"/>
      <c r="C48" s="783"/>
      <c r="D48" s="783"/>
      <c r="E48" s="783"/>
      <c r="F48" s="784"/>
      <c r="G48" s="777"/>
      <c r="H48" s="778"/>
      <c r="I48" s="778"/>
      <c r="J48" s="778"/>
      <c r="K48" s="778"/>
    </row>
    <row r="49" spans="1:11" ht="12.75" customHeight="1">
      <c r="A49" s="137" t="s">
        <v>943</v>
      </c>
      <c r="B49" s="785">
        <v>5.2140000000000004</v>
      </c>
      <c r="C49" s="780">
        <v>4.9980000000000002</v>
      </c>
      <c r="D49" s="780">
        <v>5.3479999999999999</v>
      </c>
      <c r="E49" s="780">
        <v>5.7069999999999999</v>
      </c>
      <c r="F49" s="780">
        <v>6.242</v>
      </c>
      <c r="G49" s="777">
        <v>6.8661610985857777</v>
      </c>
      <c r="H49" s="778">
        <v>-4.1426927502876936</v>
      </c>
      <c r="I49" s="778">
        <v>7.0028011204481828</v>
      </c>
      <c r="J49" s="778">
        <v>6.7127898279730687</v>
      </c>
      <c r="K49" s="778">
        <v>9.3744524268442291</v>
      </c>
    </row>
    <row r="50" spans="1:11" ht="12.75" customHeight="1">
      <c r="A50" s="134" t="s">
        <v>969</v>
      </c>
      <c r="B50" s="785"/>
      <c r="C50" s="780"/>
      <c r="D50" s="780"/>
      <c r="E50" s="780"/>
      <c r="F50" s="780"/>
      <c r="G50" s="777"/>
      <c r="H50" s="778"/>
      <c r="I50" s="778"/>
      <c r="J50" s="778"/>
      <c r="K50" s="778"/>
    </row>
    <row r="51" spans="1:11" ht="12.75" hidden="1" customHeight="1">
      <c r="A51" s="889" t="s">
        <v>525</v>
      </c>
      <c r="B51" s="785" t="s">
        <v>381</v>
      </c>
      <c r="C51" s="780" t="s">
        <v>381</v>
      </c>
      <c r="D51" s="780" t="s">
        <v>381</v>
      </c>
      <c r="E51" s="780" t="s">
        <v>381</v>
      </c>
      <c r="F51" s="780" t="s">
        <v>381</v>
      </c>
      <c r="G51" s="777" t="s">
        <v>989</v>
      </c>
      <c r="H51" s="778" t="s">
        <v>381</v>
      </c>
      <c r="I51" s="778" t="s">
        <v>381</v>
      </c>
      <c r="J51" s="778" t="s">
        <v>381</v>
      </c>
      <c r="K51" s="778" t="s">
        <v>381</v>
      </c>
    </row>
    <row r="52" spans="1:11" ht="12.75" customHeight="1">
      <c r="A52" s="137" t="s">
        <v>444</v>
      </c>
      <c r="B52" s="785">
        <v>2.5949690000000003</v>
      </c>
      <c r="C52" s="780">
        <v>2.3419630000000002</v>
      </c>
      <c r="D52" s="780">
        <v>2.6083789999999998</v>
      </c>
      <c r="E52" s="780">
        <v>2.4940289999999998</v>
      </c>
      <c r="F52" s="780">
        <v>2.4493290000000001</v>
      </c>
      <c r="G52" s="777">
        <v>-5.2259302030855395</v>
      </c>
      <c r="H52" s="778">
        <v>-9.7498659906919869</v>
      </c>
      <c r="I52" s="778">
        <v>11.375756149862298</v>
      </c>
      <c r="J52" s="778">
        <v>-4.3839488049857778</v>
      </c>
      <c r="K52" s="778">
        <v>-1.792280683183705</v>
      </c>
    </row>
    <row r="53" spans="1:11" ht="12.75" customHeight="1">
      <c r="A53" s="137" t="s">
        <v>526</v>
      </c>
      <c r="B53" s="785">
        <v>0.129745</v>
      </c>
      <c r="C53" s="780">
        <v>0.113913</v>
      </c>
      <c r="D53" s="780">
        <v>3.7600000000000003E-4</v>
      </c>
      <c r="E53" s="780" t="s">
        <v>381</v>
      </c>
      <c r="F53" s="780" t="s">
        <v>381</v>
      </c>
      <c r="G53" s="777">
        <v>-62.770444763271165</v>
      </c>
      <c r="H53" s="778">
        <v>-12.202397009518677</v>
      </c>
      <c r="I53" s="778">
        <v>-99.669923538138761</v>
      </c>
      <c r="J53" s="778" t="s">
        <v>381</v>
      </c>
      <c r="K53" s="778" t="s">
        <v>381</v>
      </c>
    </row>
    <row r="54" spans="1:11" ht="12.75" customHeight="1">
      <c r="A54" s="134" t="s">
        <v>610</v>
      </c>
      <c r="B54" s="785"/>
      <c r="C54" s="780"/>
      <c r="D54" s="780"/>
      <c r="E54" s="780"/>
      <c r="F54" s="780"/>
      <c r="G54" s="777"/>
      <c r="H54" s="778"/>
      <c r="I54" s="778"/>
      <c r="J54" s="778"/>
      <c r="K54" s="778"/>
    </row>
    <row r="55" spans="1:11" ht="12.75" customHeight="1">
      <c r="A55" s="137" t="s">
        <v>705</v>
      </c>
      <c r="B55" s="785">
        <v>25.549247000000001</v>
      </c>
      <c r="C55" s="780">
        <v>42.106732000000001</v>
      </c>
      <c r="D55" s="780">
        <v>43.253019999999999</v>
      </c>
      <c r="E55" s="780">
        <v>48.806440000000002</v>
      </c>
      <c r="F55" s="780">
        <v>30.44772</v>
      </c>
      <c r="G55" s="777">
        <v>30.650076669054073</v>
      </c>
      <c r="H55" s="778">
        <v>64.806156518037483</v>
      </c>
      <c r="I55" s="778">
        <v>2.7223390312028926</v>
      </c>
      <c r="J55" s="778">
        <v>12.839380926464798</v>
      </c>
      <c r="K55" s="778">
        <v>-37.615363874111694</v>
      </c>
    </row>
    <row r="56" spans="1:11" ht="12.75" customHeight="1">
      <c r="A56" s="103" t="s">
        <v>6</v>
      </c>
      <c r="B56" s="777"/>
      <c r="C56" s="778"/>
      <c r="D56" s="778"/>
      <c r="E56" s="778"/>
      <c r="F56" s="792"/>
      <c r="G56" s="777"/>
      <c r="H56" s="778"/>
      <c r="I56" s="778"/>
      <c r="J56" s="778"/>
      <c r="K56" s="778"/>
    </row>
    <row r="57" spans="1:11" ht="12.75" customHeight="1">
      <c r="A57" s="137" t="s">
        <v>829</v>
      </c>
      <c r="B57" s="791">
        <v>7.8851000000000004E-2</v>
      </c>
      <c r="C57" s="775">
        <v>0.09</v>
      </c>
      <c r="D57" s="775">
        <v>0.101745</v>
      </c>
      <c r="E57" s="775">
        <v>9.8239999999999994E-2</v>
      </c>
      <c r="F57" s="776">
        <v>0.114984</v>
      </c>
      <c r="G57" s="777">
        <v>10.481995236093582</v>
      </c>
      <c r="H57" s="778">
        <v>14.139326070690288</v>
      </c>
      <c r="I57" s="778">
        <v>13.050000000000011</v>
      </c>
      <c r="J57" s="778">
        <v>-3.4448867266204815</v>
      </c>
      <c r="K57" s="778">
        <v>17.043973941368094</v>
      </c>
    </row>
    <row r="58" spans="1:11" ht="12.75" customHeight="1">
      <c r="A58" s="137" t="s">
        <v>555</v>
      </c>
      <c r="B58" s="785" t="s">
        <v>989</v>
      </c>
      <c r="C58" s="780" t="s">
        <v>989</v>
      </c>
      <c r="D58" s="780" t="s">
        <v>989</v>
      </c>
      <c r="E58" s="780" t="s">
        <v>989</v>
      </c>
      <c r="F58" s="781" t="s">
        <v>989</v>
      </c>
      <c r="G58" s="777" t="s">
        <v>989</v>
      </c>
      <c r="H58" s="778" t="s">
        <v>989</v>
      </c>
      <c r="I58" s="778" t="s">
        <v>989</v>
      </c>
      <c r="J58" s="778" t="s">
        <v>989</v>
      </c>
      <c r="K58" s="778" t="s">
        <v>989</v>
      </c>
    </row>
    <row r="59" spans="1:11" ht="12.75" customHeight="1">
      <c r="A59" s="137" t="s">
        <v>944</v>
      </c>
      <c r="B59" s="785">
        <v>0.305705</v>
      </c>
      <c r="C59" s="780">
        <v>0.46760500000000005</v>
      </c>
      <c r="D59" s="780">
        <v>0.89873000000000003</v>
      </c>
      <c r="E59" s="780">
        <v>0.50238799999999995</v>
      </c>
      <c r="F59" s="781">
        <v>0.39752300000000002</v>
      </c>
      <c r="G59" s="777">
        <v>-1.3023868482819267</v>
      </c>
      <c r="H59" s="778">
        <v>52.959552509772521</v>
      </c>
      <c r="I59" s="778">
        <v>92.198543642604307</v>
      </c>
      <c r="J59" s="778">
        <v>-44.100230325014188</v>
      </c>
      <c r="K59" s="778">
        <v>-20.873309075853712</v>
      </c>
    </row>
    <row r="60" spans="1:11" ht="12.75" customHeight="1">
      <c r="A60" s="103" t="s">
        <v>209</v>
      </c>
      <c r="B60" s="782"/>
      <c r="C60" s="783"/>
      <c r="D60" s="783"/>
      <c r="E60" s="783"/>
      <c r="F60" s="784"/>
      <c r="G60" s="777"/>
      <c r="H60" s="778"/>
      <c r="I60" s="778"/>
      <c r="J60" s="778"/>
      <c r="K60" s="778"/>
    </row>
    <row r="61" spans="1:11" ht="12.75" customHeight="1">
      <c r="A61" s="166" t="s">
        <v>643</v>
      </c>
      <c r="B61" s="785">
        <v>5.0243459999999995</v>
      </c>
      <c r="C61" s="780">
        <v>6.2401429999999998</v>
      </c>
      <c r="D61" s="780">
        <v>6.6008610000000001</v>
      </c>
      <c r="E61" s="780">
        <v>7.1250850000000003</v>
      </c>
      <c r="F61" s="781">
        <v>7.9800930000000001</v>
      </c>
      <c r="G61" s="777">
        <v>16.643570941871417</v>
      </c>
      <c r="H61" s="778">
        <v>24.198114540678532</v>
      </c>
      <c r="I61" s="778">
        <v>5.7806047072959785</v>
      </c>
      <c r="J61" s="778">
        <v>7.9417518411613202</v>
      </c>
      <c r="K61" s="778">
        <v>11.999969123175362</v>
      </c>
    </row>
    <row r="62" spans="1:11" ht="12.75" customHeight="1">
      <c r="A62" s="135" t="s">
        <v>7</v>
      </c>
      <c r="B62" s="793"/>
      <c r="C62" s="630"/>
      <c r="D62" s="630"/>
      <c r="E62" s="630"/>
      <c r="F62" s="794"/>
      <c r="G62" s="777"/>
      <c r="H62" s="778"/>
      <c r="I62" s="778"/>
      <c r="J62" s="778"/>
      <c r="K62" s="778"/>
    </row>
    <row r="63" spans="1:11" ht="12.75" hidden="1" customHeight="1">
      <c r="A63" s="889" t="s">
        <v>556</v>
      </c>
      <c r="B63" s="785" t="s">
        <v>381</v>
      </c>
      <c r="C63" s="780" t="s">
        <v>381</v>
      </c>
      <c r="D63" s="780">
        <v>12.572000000000001</v>
      </c>
      <c r="E63" s="780">
        <v>14.111000000000001</v>
      </c>
      <c r="F63" s="781" t="s">
        <v>989</v>
      </c>
      <c r="G63" s="777" t="s">
        <v>989</v>
      </c>
      <c r="H63" s="778" t="s">
        <v>989</v>
      </c>
      <c r="I63" s="778" t="s">
        <v>989</v>
      </c>
      <c r="J63" s="778">
        <v>12.241489023226222</v>
      </c>
      <c r="K63" s="778" t="s">
        <v>989</v>
      </c>
    </row>
    <row r="64" spans="1:11" ht="12.75" customHeight="1">
      <c r="A64" s="137" t="s">
        <v>748</v>
      </c>
      <c r="B64" s="785">
        <v>13.862</v>
      </c>
      <c r="C64" s="780">
        <v>11.384</v>
      </c>
      <c r="D64" s="780">
        <v>12.572000000000001</v>
      </c>
      <c r="E64" s="780">
        <v>14.111000000000001</v>
      </c>
      <c r="F64" s="781">
        <v>13.282</v>
      </c>
      <c r="G64" s="777">
        <v>13.270142180094794</v>
      </c>
      <c r="H64" s="778">
        <v>-17.87620833934497</v>
      </c>
      <c r="I64" s="778">
        <v>10.435699226985236</v>
      </c>
      <c r="J64" s="778">
        <v>12.241489023226222</v>
      </c>
      <c r="K64" s="778">
        <v>-5.87484940826306</v>
      </c>
    </row>
    <row r="65" spans="1:11" ht="12.75" customHeight="1">
      <c r="A65" s="135" t="s">
        <v>8</v>
      </c>
      <c r="B65" s="793"/>
      <c r="C65" s="630"/>
      <c r="D65" s="630"/>
      <c r="E65" s="630"/>
      <c r="F65" s="794"/>
      <c r="G65" s="777"/>
      <c r="H65" s="778"/>
      <c r="I65" s="778"/>
      <c r="J65" s="778"/>
      <c r="K65" s="778"/>
    </row>
    <row r="66" spans="1:11" ht="12.75" customHeight="1">
      <c r="A66" s="166" t="s">
        <v>557</v>
      </c>
      <c r="B66" s="785">
        <v>65.207000000000008</v>
      </c>
      <c r="C66" s="780">
        <v>49.817</v>
      </c>
      <c r="D66" s="780">
        <v>53.486000000000004</v>
      </c>
      <c r="E66" s="780">
        <v>55.067999999999998</v>
      </c>
      <c r="F66" s="781">
        <v>66.918999999999997</v>
      </c>
      <c r="G66" s="777">
        <v>13.549611674154576</v>
      </c>
      <c r="H66" s="778">
        <v>-23.601760547180533</v>
      </c>
      <c r="I66" s="778">
        <v>7.3649557380010862</v>
      </c>
      <c r="J66" s="778">
        <v>2.9577833451744198</v>
      </c>
      <c r="K66" s="778">
        <v>21.520665359192279</v>
      </c>
    </row>
    <row r="67" spans="1:11" ht="12.75" customHeight="1">
      <c r="A67" s="135" t="s">
        <v>840</v>
      </c>
      <c r="B67" s="782"/>
      <c r="C67" s="783"/>
      <c r="D67" s="783"/>
      <c r="E67" s="783"/>
      <c r="F67" s="784"/>
      <c r="G67" s="777"/>
      <c r="H67" s="778"/>
      <c r="I67" s="778"/>
      <c r="J67" s="778"/>
      <c r="K67" s="778"/>
    </row>
    <row r="68" spans="1:11" ht="12.75" customHeight="1">
      <c r="A68" s="166" t="s">
        <v>644</v>
      </c>
      <c r="B68" s="785">
        <v>95.701464000000016</v>
      </c>
      <c r="C68" s="780">
        <v>106.349825</v>
      </c>
      <c r="D68" s="780">
        <v>180.87572800000001</v>
      </c>
      <c r="E68" s="780">
        <v>245.92956800000002</v>
      </c>
      <c r="F68" s="781">
        <v>296.06411800000001</v>
      </c>
      <c r="G68" s="777">
        <v>15349.923962352488</v>
      </c>
      <c r="H68" s="778">
        <v>11.126643788855702</v>
      </c>
      <c r="I68" s="778">
        <v>70.07618771352</v>
      </c>
      <c r="J68" s="778">
        <v>35.966041833982274</v>
      </c>
      <c r="K68" s="778">
        <v>20.385734992223476</v>
      </c>
    </row>
    <row r="69" spans="1:11" ht="12.75" customHeight="1">
      <c r="A69" s="843" t="s">
        <v>1203</v>
      </c>
      <c r="B69" s="785">
        <v>2.4164910000000002</v>
      </c>
      <c r="C69" s="780">
        <v>2.8605619999999998</v>
      </c>
      <c r="D69" s="780">
        <v>3.5588220000000002</v>
      </c>
      <c r="E69" s="780">
        <v>3.4536790000000002</v>
      </c>
      <c r="F69" s="781">
        <v>3.190995</v>
      </c>
      <c r="G69" s="777">
        <v>7.9813555520005934</v>
      </c>
      <c r="H69" s="778">
        <v>18.376687519216901</v>
      </c>
      <c r="I69" s="778">
        <v>24.409888686209229</v>
      </c>
      <c r="J69" s="778">
        <v>-2.9544326746322298</v>
      </c>
      <c r="K69" s="778">
        <v>-7.6059182106964869</v>
      </c>
    </row>
    <row r="70" spans="1:11" ht="12.75" customHeight="1">
      <c r="A70" s="166" t="s">
        <v>1140</v>
      </c>
      <c r="B70" s="785">
        <v>0.129884</v>
      </c>
      <c r="C70" s="780">
        <v>0.184142</v>
      </c>
      <c r="D70" s="780">
        <v>0.26999700000000004</v>
      </c>
      <c r="E70" s="780">
        <v>0.26022100000000004</v>
      </c>
      <c r="F70" s="781">
        <v>0.28493000000000002</v>
      </c>
      <c r="G70" s="777">
        <v>46.957525287954553</v>
      </c>
      <c r="H70" s="778">
        <v>41.774198515598528</v>
      </c>
      <c r="I70" s="778">
        <v>46.624344256063267</v>
      </c>
      <c r="J70" s="778">
        <v>-3.6207809716404284</v>
      </c>
      <c r="K70" s="778">
        <v>9.4953904565734319</v>
      </c>
    </row>
    <row r="71" spans="1:11" ht="12.75" customHeight="1">
      <c r="A71" s="135" t="s">
        <v>9</v>
      </c>
      <c r="B71" s="793"/>
      <c r="C71" s="630"/>
      <c r="D71" s="630"/>
      <c r="E71" s="630"/>
      <c r="F71" s="794"/>
      <c r="G71" s="777"/>
      <c r="H71" s="778"/>
      <c r="I71" s="778"/>
      <c r="J71" s="778"/>
      <c r="K71" s="778"/>
    </row>
    <row r="72" spans="1:11" ht="12.75" customHeight="1">
      <c r="A72" s="137" t="s">
        <v>558</v>
      </c>
      <c r="B72" s="785">
        <v>51.782834999999999</v>
      </c>
      <c r="C72" s="780">
        <v>47.866008000000001</v>
      </c>
      <c r="D72" s="780">
        <v>56.850300000000004</v>
      </c>
      <c r="E72" s="780">
        <v>57.669423000000002</v>
      </c>
      <c r="F72" s="781">
        <v>57.486000000000004</v>
      </c>
      <c r="G72" s="777">
        <v>-0.57632048845111683</v>
      </c>
      <c r="H72" s="778">
        <v>-7.5639485555396817</v>
      </c>
      <c r="I72" s="778">
        <v>18.769670535299298</v>
      </c>
      <c r="J72" s="778">
        <v>1.4408420008337686</v>
      </c>
      <c r="K72" s="778">
        <v>-0.31805936397178414</v>
      </c>
    </row>
    <row r="73" spans="1:11" ht="12.75" customHeight="1">
      <c r="A73" s="135" t="s">
        <v>176</v>
      </c>
      <c r="B73" s="793"/>
      <c r="C73" s="630"/>
      <c r="D73" s="630"/>
      <c r="E73" s="630"/>
      <c r="F73" s="794"/>
      <c r="G73" s="777"/>
      <c r="H73" s="778"/>
      <c r="I73" s="778"/>
      <c r="J73" s="778"/>
      <c r="K73" s="778"/>
    </row>
    <row r="74" spans="1:11" ht="12.75" customHeight="1">
      <c r="A74" s="168" t="s">
        <v>837</v>
      </c>
      <c r="B74" s="785">
        <v>18.613058000000002</v>
      </c>
      <c r="C74" s="780">
        <v>18.231151999999998</v>
      </c>
      <c r="D74" s="780">
        <v>19.037148000000002</v>
      </c>
      <c r="E74" s="780">
        <v>17.040140999999998</v>
      </c>
      <c r="F74" s="781">
        <v>17.463476</v>
      </c>
      <c r="G74" s="777">
        <v>-5.8968605909282275</v>
      </c>
      <c r="H74" s="778">
        <v>-2.051817600310514</v>
      </c>
      <c r="I74" s="778">
        <v>4.4209822835112504</v>
      </c>
      <c r="J74" s="778">
        <v>-10.490053447081479</v>
      </c>
      <c r="K74" s="778">
        <v>2.4843397716016682</v>
      </c>
    </row>
    <row r="75" spans="1:11" ht="12.75" customHeight="1">
      <c r="A75" s="170" t="s">
        <v>559</v>
      </c>
      <c r="B75" s="795">
        <v>302.3</v>
      </c>
      <c r="C75" s="796">
        <v>299.3</v>
      </c>
      <c r="D75" s="796">
        <v>319.5</v>
      </c>
      <c r="E75" s="796">
        <v>323</v>
      </c>
      <c r="F75" s="797">
        <v>345.2</v>
      </c>
      <c r="G75" s="804">
        <v>2.4745762711864359</v>
      </c>
      <c r="H75" s="805">
        <v>-0.99239166391001277</v>
      </c>
      <c r="I75" s="805">
        <v>6.7490811894420233</v>
      </c>
      <c r="J75" s="805">
        <v>1.0954616588419412</v>
      </c>
      <c r="K75" s="805">
        <v>6.8730650154798667</v>
      </c>
    </row>
    <row r="76" spans="1:11" ht="12.75" hidden="1" customHeight="1">
      <c r="A76" s="973" t="s">
        <v>112</v>
      </c>
      <c r="B76" s="973"/>
      <c r="C76" s="973"/>
      <c r="D76" s="973"/>
      <c r="E76" s="973"/>
      <c r="F76" s="973"/>
      <c r="G76" s="973"/>
      <c r="H76" s="973"/>
      <c r="I76" s="973"/>
      <c r="J76" s="973"/>
      <c r="K76" s="973"/>
    </row>
    <row r="78" spans="1:11" ht="12.75" customHeight="1">
      <c r="G78" s="130"/>
      <c r="H78" s="130"/>
      <c r="I78" s="130"/>
      <c r="J78" s="130"/>
      <c r="K78" s="130"/>
    </row>
    <row r="80" spans="1:11" ht="12.75" customHeight="1">
      <c r="A80" s="940" t="s">
        <v>731</v>
      </c>
      <c r="B80" s="940"/>
      <c r="C80" s="940"/>
      <c r="D80" s="940"/>
      <c r="E80" s="940"/>
      <c r="F80" s="940"/>
      <c r="G80" s="940"/>
      <c r="H80" s="940"/>
      <c r="I80" s="940"/>
      <c r="J80" s="940"/>
      <c r="K80" s="940"/>
    </row>
    <row r="81" spans="1:11" ht="15">
      <c r="A81" s="1018" t="s">
        <v>615</v>
      </c>
      <c r="B81" s="1018" t="s">
        <v>298</v>
      </c>
      <c r="C81" s="1018" t="s">
        <v>298</v>
      </c>
      <c r="D81" s="1018" t="s">
        <v>298</v>
      </c>
      <c r="E81" s="1018" t="s">
        <v>298</v>
      </c>
      <c r="F81" s="1018" t="s">
        <v>298</v>
      </c>
      <c r="G81" s="1018" t="s">
        <v>298</v>
      </c>
      <c r="H81" s="1018" t="s">
        <v>298</v>
      </c>
      <c r="I81" s="1018" t="s">
        <v>298</v>
      </c>
      <c r="J81" s="1018" t="s">
        <v>298</v>
      </c>
      <c r="K81" s="1018" t="s">
        <v>298</v>
      </c>
    </row>
    <row r="82" spans="1:11" ht="12.75" customHeight="1">
      <c r="A82" s="131" t="s">
        <v>241</v>
      </c>
      <c r="G82" s="132"/>
      <c r="H82" s="132"/>
      <c r="I82" s="132"/>
      <c r="J82" s="132"/>
    </row>
    <row r="83" spans="1:11" ht="12.75" customHeight="1">
      <c r="A83" s="131"/>
      <c r="G83" s="132"/>
      <c r="H83" s="132"/>
      <c r="I83" s="132"/>
      <c r="J83" s="132"/>
    </row>
    <row r="84" spans="1:11" ht="30" customHeight="1">
      <c r="A84" s="987" t="s">
        <v>502</v>
      </c>
      <c r="B84" s="984" t="s">
        <v>1115</v>
      </c>
      <c r="C84" s="985"/>
      <c r="D84" s="985"/>
      <c r="E84" s="985"/>
      <c r="F84" s="985"/>
      <c r="G84" s="984" t="s">
        <v>663</v>
      </c>
      <c r="H84" s="985"/>
      <c r="I84" s="985"/>
      <c r="J84" s="985"/>
      <c r="K84" s="985"/>
    </row>
    <row r="85" spans="1:11" ht="12.75" customHeight="1">
      <c r="A85" s="988"/>
      <c r="B85" s="264">
        <v>40544</v>
      </c>
      <c r="C85" s="264">
        <v>40909</v>
      </c>
      <c r="D85" s="264">
        <v>41275</v>
      </c>
      <c r="E85" s="264">
        <v>41640</v>
      </c>
      <c r="F85" s="265">
        <v>42005</v>
      </c>
      <c r="G85" s="264">
        <v>40544</v>
      </c>
      <c r="H85" s="264">
        <v>40909</v>
      </c>
      <c r="I85" s="264">
        <v>41275</v>
      </c>
      <c r="J85" s="264">
        <v>41640</v>
      </c>
      <c r="K85" s="264">
        <v>42005</v>
      </c>
    </row>
    <row r="86" spans="1:11">
      <c r="A86" s="133" t="s">
        <v>641</v>
      </c>
      <c r="B86" s="273"/>
      <c r="C86" s="273"/>
      <c r="D86" s="273"/>
      <c r="E86" s="273"/>
      <c r="F86" s="643"/>
      <c r="G86" s="273"/>
      <c r="H86" s="273"/>
      <c r="I86" s="273"/>
      <c r="J86" s="273"/>
      <c r="K86" s="273"/>
    </row>
    <row r="87" spans="1:11">
      <c r="A87" s="163" t="s">
        <v>273</v>
      </c>
      <c r="B87" s="176" t="s">
        <v>989</v>
      </c>
      <c r="C87" s="180" t="s">
        <v>989</v>
      </c>
      <c r="D87" s="180" t="s">
        <v>989</v>
      </c>
      <c r="E87" s="180" t="s">
        <v>989</v>
      </c>
      <c r="F87" s="181" t="s">
        <v>989</v>
      </c>
      <c r="G87" s="147" t="s">
        <v>989</v>
      </c>
      <c r="H87" s="148" t="s">
        <v>989</v>
      </c>
      <c r="I87" s="148" t="s">
        <v>989</v>
      </c>
      <c r="J87" s="148" t="s">
        <v>989</v>
      </c>
      <c r="K87" s="148" t="s">
        <v>989</v>
      </c>
    </row>
    <row r="88" spans="1:11">
      <c r="A88" s="163" t="s">
        <v>462</v>
      </c>
      <c r="B88" s="176" t="s">
        <v>989</v>
      </c>
      <c r="C88" s="180" t="s">
        <v>989</v>
      </c>
      <c r="D88" s="180" t="s">
        <v>989</v>
      </c>
      <c r="E88" s="180" t="s">
        <v>989</v>
      </c>
      <c r="F88" s="181" t="s">
        <v>989</v>
      </c>
      <c r="G88" s="147" t="s">
        <v>989</v>
      </c>
      <c r="H88" s="148" t="s">
        <v>989</v>
      </c>
      <c r="I88" s="148" t="s">
        <v>989</v>
      </c>
      <c r="J88" s="148" t="s">
        <v>989</v>
      </c>
      <c r="K88" s="148" t="s">
        <v>989</v>
      </c>
    </row>
    <row r="89" spans="1:11" ht="12.75" customHeight="1">
      <c r="A89" s="133" t="s">
        <v>495</v>
      </c>
      <c r="B89" s="176"/>
      <c r="C89" s="180"/>
      <c r="D89" s="180"/>
      <c r="E89" s="180"/>
      <c r="F89" s="181"/>
      <c r="G89" s="176"/>
      <c r="H89" s="148"/>
      <c r="I89" s="180"/>
      <c r="J89" s="180"/>
      <c r="K89" s="148"/>
    </row>
    <row r="90" spans="1:11" ht="12.75" customHeight="1">
      <c r="A90" s="163" t="s">
        <v>482</v>
      </c>
      <c r="B90" s="177">
        <v>19646.441212876922</v>
      </c>
      <c r="C90" s="178">
        <v>13160.53167761829</v>
      </c>
      <c r="D90" s="178">
        <v>10969.514792180256</v>
      </c>
      <c r="E90" s="178">
        <v>14375.720947385666</v>
      </c>
      <c r="F90" s="179">
        <v>8901.4897319161319</v>
      </c>
      <c r="G90" s="101">
        <v>37854.414668356301</v>
      </c>
      <c r="H90" s="97">
        <v>22573.810767784376</v>
      </c>
      <c r="I90" s="97">
        <v>19908.375303412442</v>
      </c>
      <c r="J90" s="97">
        <v>15148.283400827886</v>
      </c>
      <c r="K90" s="97">
        <v>17874.477373325564</v>
      </c>
    </row>
    <row r="91" spans="1:11" ht="12.75" customHeight="1">
      <c r="A91" s="163" t="s">
        <v>195</v>
      </c>
      <c r="B91" s="177">
        <v>772.98496609426479</v>
      </c>
      <c r="C91" s="178">
        <v>709.86142319989767</v>
      </c>
      <c r="D91" s="178">
        <v>1039.9474312935117</v>
      </c>
      <c r="E91" s="178">
        <v>1108.1921469015183</v>
      </c>
      <c r="F91" s="178">
        <v>1035.0913691679657</v>
      </c>
      <c r="G91" s="101">
        <v>428.721556347346</v>
      </c>
      <c r="H91" s="97">
        <v>394.14848595219195</v>
      </c>
      <c r="I91" s="97">
        <v>545.04582352909415</v>
      </c>
      <c r="J91" s="97">
        <v>523.22575396672255</v>
      </c>
      <c r="K91" s="97">
        <v>419.57493683338697</v>
      </c>
    </row>
    <row r="92" spans="1:11" ht="12.75" customHeight="1">
      <c r="A92" s="163" t="s">
        <v>481</v>
      </c>
      <c r="B92" s="176">
        <v>462952.85208655609</v>
      </c>
      <c r="C92" s="180">
        <v>396680.15283433959</v>
      </c>
      <c r="D92" s="180">
        <v>454349.89214197907</v>
      </c>
      <c r="E92" s="180">
        <v>515293.03269923915</v>
      </c>
      <c r="F92" s="181">
        <v>487809.57170299446</v>
      </c>
      <c r="G92" s="101">
        <v>7726.5692889589945</v>
      </c>
      <c r="H92" s="97">
        <v>6116.1329802698137</v>
      </c>
      <c r="I92" s="97">
        <v>6481.8233870973954</v>
      </c>
      <c r="J92" s="97">
        <v>6806.3220888048709</v>
      </c>
      <c r="K92" s="97">
        <v>5826.3311042459773</v>
      </c>
    </row>
    <row r="93" spans="1:11" ht="12.75" customHeight="1">
      <c r="A93" s="133" t="s">
        <v>912</v>
      </c>
      <c r="B93" s="176"/>
      <c r="C93" s="180"/>
      <c r="D93" s="180"/>
      <c r="E93" s="180"/>
      <c r="F93" s="181"/>
      <c r="G93" s="101"/>
      <c r="H93" s="97"/>
      <c r="I93" s="97"/>
      <c r="J93" s="97"/>
      <c r="K93" s="97"/>
    </row>
    <row r="94" spans="1:11" ht="12.75" customHeight="1">
      <c r="A94" s="163" t="s">
        <v>216</v>
      </c>
      <c r="B94" s="176">
        <v>178130.12670846767</v>
      </c>
      <c r="C94" s="180">
        <v>184245.51797953961</v>
      </c>
      <c r="D94" s="180">
        <v>241467.80316408243</v>
      </c>
      <c r="E94" s="180">
        <v>265075.92865800316</v>
      </c>
      <c r="F94" s="181">
        <v>209130.88834366674</v>
      </c>
      <c r="G94" s="101">
        <v>52816.401302505459</v>
      </c>
      <c r="H94" s="97">
        <v>50644.045195526392</v>
      </c>
      <c r="I94" s="97">
        <v>60883.486288693894</v>
      </c>
      <c r="J94" s="97">
        <v>67112.757305727049</v>
      </c>
      <c r="K94" s="97">
        <v>50516.562043743332</v>
      </c>
    </row>
    <row r="95" spans="1:11" ht="12.75" customHeight="1">
      <c r="A95" s="163" t="s">
        <v>217</v>
      </c>
      <c r="B95" s="177">
        <v>2367.8445246626061</v>
      </c>
      <c r="C95" s="178">
        <v>2723.1492393861895</v>
      </c>
      <c r="D95" s="178">
        <v>2692.1821925480217</v>
      </c>
      <c r="E95" s="178">
        <v>2378.7759795303009</v>
      </c>
      <c r="F95" s="179">
        <v>1496.412759457274</v>
      </c>
      <c r="G95" s="277">
        <v>139.33188590456021</v>
      </c>
      <c r="H95" s="96">
        <v>144.1808066622913</v>
      </c>
      <c r="I95" s="96">
        <v>128.61514239283943</v>
      </c>
      <c r="J95" s="96">
        <v>124.15085679362515</v>
      </c>
      <c r="K95" s="96">
        <v>83.129585522624694</v>
      </c>
    </row>
    <row r="96" spans="1:11" ht="12.75" customHeight="1">
      <c r="A96" s="163" t="s">
        <v>218</v>
      </c>
      <c r="B96" s="177">
        <v>10288.574822047054</v>
      </c>
      <c r="C96" s="178">
        <v>8981.3656629156012</v>
      </c>
      <c r="D96" s="178">
        <v>9391.4728266604961</v>
      </c>
      <c r="E96" s="178">
        <v>9105.0116210132946</v>
      </c>
      <c r="F96" s="179">
        <v>7752.7192215532996</v>
      </c>
      <c r="G96" s="101">
        <v>294.82535960629525</v>
      </c>
      <c r="H96" s="97">
        <v>294.7255129007994</v>
      </c>
      <c r="I96" s="97">
        <v>109.18957322257801</v>
      </c>
      <c r="J96" s="97">
        <v>77.858975325485758</v>
      </c>
      <c r="K96" s="97">
        <v>25.023489449552091</v>
      </c>
    </row>
    <row r="97" spans="1:11">
      <c r="A97" s="133" t="s">
        <v>496</v>
      </c>
      <c r="B97" s="176"/>
      <c r="C97" s="180"/>
      <c r="D97" s="180"/>
      <c r="E97" s="180"/>
      <c r="F97" s="181"/>
      <c r="G97" s="147"/>
      <c r="H97" s="148"/>
      <c r="I97" s="148"/>
      <c r="J97" s="148"/>
      <c r="K97" s="148"/>
    </row>
    <row r="98" spans="1:11" ht="15" customHeight="1">
      <c r="A98" s="136" t="s">
        <v>778</v>
      </c>
      <c r="B98" s="176">
        <v>92075.608037334488</v>
      </c>
      <c r="C98" s="180">
        <v>92761.695330668779</v>
      </c>
      <c r="D98" s="180">
        <v>112771.19897684733</v>
      </c>
      <c r="E98" s="180">
        <v>110681.2152429445</v>
      </c>
      <c r="F98" s="181">
        <v>97985.093848429227</v>
      </c>
      <c r="G98" s="101">
        <v>219.99501852216682</v>
      </c>
      <c r="H98" s="97">
        <v>257.44515528494833</v>
      </c>
      <c r="I98" s="97">
        <v>319.93568313380086</v>
      </c>
      <c r="J98" s="97">
        <v>257.58918635094034</v>
      </c>
      <c r="K98" s="97">
        <v>219.46540663167008</v>
      </c>
    </row>
    <row r="99" spans="1:11" ht="15" customHeight="1">
      <c r="A99" s="133" t="s">
        <v>433</v>
      </c>
      <c r="B99" s="176"/>
      <c r="C99" s="180"/>
      <c r="D99" s="180"/>
      <c r="E99" s="180"/>
      <c r="F99" s="181"/>
      <c r="G99" s="101"/>
      <c r="H99" s="97"/>
      <c r="I99" s="97"/>
      <c r="J99" s="97"/>
      <c r="K99" s="97"/>
    </row>
    <row r="100" spans="1:11" ht="15" customHeight="1">
      <c r="A100" s="136" t="s">
        <v>126</v>
      </c>
      <c r="B100" s="177">
        <v>26064.318568731236</v>
      </c>
      <c r="C100" s="178">
        <v>33240.446574257432</v>
      </c>
      <c r="D100" s="178">
        <v>55366.195181812305</v>
      </c>
      <c r="E100" s="178">
        <v>81925.441818063424</v>
      </c>
      <c r="F100" s="179" t="s">
        <v>989</v>
      </c>
      <c r="G100" s="277">
        <v>5.4645304791513718</v>
      </c>
      <c r="H100" s="96">
        <v>8.0735736961298841</v>
      </c>
      <c r="I100" s="96">
        <v>9.6936028297762533</v>
      </c>
      <c r="J100" s="96">
        <v>10.529546218792344</v>
      </c>
      <c r="K100" s="96" t="s">
        <v>989</v>
      </c>
    </row>
    <row r="101" spans="1:11" ht="15" customHeight="1">
      <c r="A101" s="136" t="s">
        <v>634</v>
      </c>
      <c r="B101" s="177">
        <v>10487.099080694587</v>
      </c>
      <c r="C101" s="178">
        <v>11222.62510891089</v>
      </c>
      <c r="D101" s="178">
        <v>5970.2950009688047</v>
      </c>
      <c r="E101" s="178">
        <v>5044.4552972585789</v>
      </c>
      <c r="F101" s="179" t="s">
        <v>989</v>
      </c>
      <c r="G101" s="277">
        <v>20.336604923817642</v>
      </c>
      <c r="H101" s="96">
        <v>19.106763623427533</v>
      </c>
      <c r="I101" s="96">
        <v>13.048798348039947</v>
      </c>
      <c r="J101" s="96">
        <v>10.815936193577016</v>
      </c>
      <c r="K101" s="96" t="s">
        <v>989</v>
      </c>
    </row>
    <row r="102" spans="1:11" ht="12.75" customHeight="1">
      <c r="A102" s="134" t="s">
        <v>158</v>
      </c>
      <c r="B102" s="176"/>
      <c r="C102" s="180"/>
      <c r="D102" s="180"/>
      <c r="E102" s="180"/>
      <c r="F102" s="181"/>
      <c r="G102" s="101"/>
      <c r="H102" s="97"/>
      <c r="I102" s="97"/>
      <c r="J102" s="97"/>
      <c r="K102" s="97"/>
    </row>
    <row r="103" spans="1:11" ht="12.75" customHeight="1">
      <c r="A103" s="136" t="s">
        <v>993</v>
      </c>
      <c r="B103" s="176">
        <v>203747.81019141967</v>
      </c>
      <c r="C103" s="180">
        <v>157791.43463696478</v>
      </c>
      <c r="D103" s="180">
        <v>174213.55830320367</v>
      </c>
      <c r="E103" s="180">
        <v>145776.17501969694</v>
      </c>
      <c r="F103" s="181">
        <v>102137.84722339823</v>
      </c>
      <c r="G103" s="101">
        <v>7371.2170395940693</v>
      </c>
      <c r="H103" s="97">
        <v>6680.41636905016</v>
      </c>
      <c r="I103" s="97">
        <v>7145.1709582152271</v>
      </c>
      <c r="J103" s="97">
        <v>6000.007203642449</v>
      </c>
      <c r="K103" s="97">
        <v>3987.890333570132</v>
      </c>
    </row>
    <row r="104" spans="1:11" ht="12.75" customHeight="1">
      <c r="A104" s="133" t="s">
        <v>159</v>
      </c>
      <c r="B104" s="176"/>
      <c r="C104" s="180"/>
      <c r="D104" s="180"/>
      <c r="E104" s="180"/>
      <c r="F104" s="181"/>
      <c r="G104" s="101"/>
      <c r="H104" s="97"/>
      <c r="I104" s="97"/>
      <c r="J104" s="97"/>
      <c r="K104" s="97"/>
    </row>
    <row r="105" spans="1:11" ht="12.75" customHeight="1">
      <c r="A105" s="168" t="s">
        <v>857</v>
      </c>
      <c r="B105" s="176">
        <v>111302.27122853733</v>
      </c>
      <c r="C105" s="180">
        <v>71623.292488442239</v>
      </c>
      <c r="D105" s="180">
        <v>79239.628026441846</v>
      </c>
      <c r="E105" s="180">
        <v>105763.83733296997</v>
      </c>
      <c r="F105" s="181">
        <v>73982.482723444555</v>
      </c>
      <c r="G105" s="97">
        <v>1761.9859374946791</v>
      </c>
      <c r="H105" s="97">
        <v>1356.6212782316018</v>
      </c>
      <c r="I105" s="97">
        <v>1300.4054813700918</v>
      </c>
      <c r="J105" s="97">
        <v>1911.4464093404813</v>
      </c>
      <c r="K105" s="97">
        <v>1209.3771137695283</v>
      </c>
    </row>
    <row r="106" spans="1:11">
      <c r="A106" s="134" t="s">
        <v>693</v>
      </c>
      <c r="B106" s="176"/>
      <c r="C106" s="180"/>
      <c r="D106" s="180"/>
      <c r="E106" s="180"/>
      <c r="F106" s="181"/>
      <c r="G106" s="101"/>
      <c r="H106" s="97"/>
      <c r="I106" s="97"/>
      <c r="J106" s="97"/>
      <c r="K106" s="97"/>
    </row>
    <row r="107" spans="1:11" ht="12.75" customHeight="1">
      <c r="A107" s="136" t="s">
        <v>991</v>
      </c>
      <c r="B107" s="177">
        <v>6654.8675508100469</v>
      </c>
      <c r="C107" s="178">
        <v>5646.1201815029408</v>
      </c>
      <c r="D107" s="178">
        <v>6768.0951512298543</v>
      </c>
      <c r="E107" s="178">
        <v>6475.8544942147437</v>
      </c>
      <c r="F107" s="179">
        <v>8.0217308798959248</v>
      </c>
      <c r="G107" s="101">
        <v>322.2228030218393</v>
      </c>
      <c r="H107" s="97">
        <v>313.16879369365694</v>
      </c>
      <c r="I107" s="97">
        <v>335.12057591750118</v>
      </c>
      <c r="J107" s="97">
        <v>297.58993126302761</v>
      </c>
      <c r="K107" s="97">
        <v>0.32399252311870125</v>
      </c>
    </row>
    <row r="108" spans="1:11" ht="12.75" customHeight="1">
      <c r="A108" s="136" t="s">
        <v>366</v>
      </c>
      <c r="B108" s="177">
        <v>16895.741110787363</v>
      </c>
      <c r="C108" s="178">
        <v>834.16595650735201</v>
      </c>
      <c r="D108" s="178">
        <v>744.82941679951307</v>
      </c>
      <c r="E108" s="178">
        <v>694.41836058561296</v>
      </c>
      <c r="F108" s="179">
        <v>497.54042806348446</v>
      </c>
      <c r="G108" s="147">
        <v>148232.96085125909</v>
      </c>
      <c r="H108" s="148">
        <v>9418.6863490922151</v>
      </c>
      <c r="I108" s="148">
        <v>8053.9513062231081</v>
      </c>
      <c r="J108" s="148">
        <v>7095.3137895740565</v>
      </c>
      <c r="K108" s="148">
        <v>5774.27526331439</v>
      </c>
    </row>
    <row r="109" spans="1:11" ht="12.75" customHeight="1">
      <c r="A109" s="134" t="s">
        <v>79</v>
      </c>
      <c r="B109" s="176"/>
      <c r="C109" s="180"/>
      <c r="D109" s="180"/>
      <c r="E109" s="180"/>
      <c r="F109" s="181"/>
      <c r="G109" s="147"/>
      <c r="H109" s="148"/>
      <c r="I109" s="148"/>
      <c r="J109" s="148"/>
      <c r="K109" s="148"/>
    </row>
    <row r="110" spans="1:11" ht="12.75" customHeight="1">
      <c r="A110" s="845" t="s">
        <v>1215</v>
      </c>
      <c r="B110" s="177">
        <v>21.03840642712882</v>
      </c>
      <c r="C110" s="178">
        <v>22.790707067714969</v>
      </c>
      <c r="D110" s="178">
        <v>23.409240569812006</v>
      </c>
      <c r="E110" s="178">
        <v>23.037174707551483</v>
      </c>
      <c r="F110" s="179">
        <v>23.464154887528878</v>
      </c>
      <c r="G110" s="101">
        <v>11.171732964274732</v>
      </c>
      <c r="H110" s="97">
        <v>9.8818237611313275</v>
      </c>
      <c r="I110" s="97">
        <v>8.9336141743435551</v>
      </c>
      <c r="J110" s="97">
        <v>7.5672073440973904</v>
      </c>
      <c r="K110" s="97">
        <v>7.4781169597081432</v>
      </c>
    </row>
    <row r="111" spans="1:11" ht="12.75" customHeight="1">
      <c r="A111" s="136" t="s">
        <v>803</v>
      </c>
      <c r="B111" s="177">
        <v>2178.2284969812436</v>
      </c>
      <c r="C111" s="178">
        <v>2841.4217326580224</v>
      </c>
      <c r="D111" s="178">
        <v>2730.9390369630228</v>
      </c>
      <c r="E111" s="178">
        <v>3091.9071498937365</v>
      </c>
      <c r="F111" s="179" t="s">
        <v>989</v>
      </c>
      <c r="G111" s="277">
        <v>18.443669935625756</v>
      </c>
      <c r="H111" s="96">
        <v>26.380468893400085</v>
      </c>
      <c r="I111" s="96">
        <v>27.439120335446592</v>
      </c>
      <c r="J111" s="96">
        <v>20.988021717211652</v>
      </c>
      <c r="K111" s="96" t="s">
        <v>989</v>
      </c>
    </row>
    <row r="112" spans="1:11" ht="12.75" customHeight="1">
      <c r="A112" s="136" t="s">
        <v>804</v>
      </c>
      <c r="B112" s="274">
        <v>84.161553379211384</v>
      </c>
      <c r="C112" s="275">
        <v>115.20984578636212</v>
      </c>
      <c r="D112" s="275">
        <v>140.41229903297258</v>
      </c>
      <c r="E112" s="275">
        <v>215.16880595284019</v>
      </c>
      <c r="F112" s="276" t="s">
        <v>989</v>
      </c>
      <c r="G112" s="277">
        <v>1.4876779177929833</v>
      </c>
      <c r="H112" s="96">
        <v>1.6840935099305607</v>
      </c>
      <c r="I112" s="96">
        <v>2.0286763982828413</v>
      </c>
      <c r="J112" s="96">
        <v>2.0556929544938134</v>
      </c>
      <c r="K112" s="96" t="s">
        <v>989</v>
      </c>
    </row>
    <row r="113" spans="1:11" ht="12.75" customHeight="1">
      <c r="A113" s="134" t="s">
        <v>119</v>
      </c>
      <c r="B113" s="176"/>
      <c r="C113" s="180"/>
      <c r="D113" s="180"/>
      <c r="E113" s="180"/>
      <c r="F113" s="181"/>
      <c r="G113" s="101"/>
      <c r="H113" s="97"/>
      <c r="I113" s="97"/>
      <c r="J113" s="97"/>
      <c r="K113" s="97"/>
    </row>
    <row r="114" spans="1:11" ht="12.75" customHeight="1">
      <c r="A114" s="136" t="s">
        <v>228</v>
      </c>
      <c r="B114" s="176">
        <v>100333.19721095875</v>
      </c>
      <c r="C114" s="180">
        <v>75054.801234479819</v>
      </c>
      <c r="D114" s="180">
        <v>82775.314407838159</v>
      </c>
      <c r="E114" s="180">
        <v>100731.24426552153</v>
      </c>
      <c r="F114" s="181">
        <v>73632.750691410009</v>
      </c>
      <c r="G114" s="101">
        <v>4271.3735227963407</v>
      </c>
      <c r="H114" s="97">
        <v>3525.0566525366489</v>
      </c>
      <c r="I114" s="97">
        <v>3942.2448162993837</v>
      </c>
      <c r="J114" s="97">
        <v>4084.3062184455066</v>
      </c>
      <c r="K114" s="97">
        <v>3104.5092626448272</v>
      </c>
    </row>
    <row r="115" spans="1:11" ht="14.25" customHeight="1">
      <c r="A115" s="133" t="s">
        <v>4</v>
      </c>
      <c r="B115" s="176"/>
      <c r="C115" s="180"/>
      <c r="D115" s="180"/>
      <c r="E115" s="180"/>
      <c r="F115" s="181"/>
      <c r="G115" s="101"/>
      <c r="H115" s="97"/>
      <c r="I115" s="97"/>
      <c r="J115" s="97"/>
      <c r="K115" s="97"/>
    </row>
    <row r="116" spans="1:11" ht="12.75" customHeight="1">
      <c r="A116" s="136" t="s">
        <v>161</v>
      </c>
      <c r="B116" s="176">
        <v>232520.09670218191</v>
      </c>
      <c r="C116" s="180">
        <v>258515.82743329598</v>
      </c>
      <c r="D116" s="180">
        <v>226658.29995101754</v>
      </c>
      <c r="E116" s="180">
        <v>233540.00886807579</v>
      </c>
      <c r="F116" s="181">
        <v>204829.39817444686</v>
      </c>
      <c r="G116" s="101">
        <v>59202.552415747261</v>
      </c>
      <c r="H116" s="97">
        <v>61393.926679786025</v>
      </c>
      <c r="I116" s="97">
        <v>52032.71385741642</v>
      </c>
      <c r="J116" s="97">
        <v>50175.726514172005</v>
      </c>
      <c r="K116" s="97">
        <v>45969.875240324618</v>
      </c>
    </row>
    <row r="117" spans="1:11" ht="14.25">
      <c r="A117" s="137" t="s">
        <v>305</v>
      </c>
      <c r="B117" s="178">
        <v>16339.309055952503</v>
      </c>
      <c r="C117" s="178">
        <v>15837.531587883117</v>
      </c>
      <c r="D117" s="178">
        <v>13640.702002720032</v>
      </c>
      <c r="E117" s="178">
        <v>16008.912640980056</v>
      </c>
      <c r="F117" s="179">
        <v>14043.124737533721</v>
      </c>
      <c r="G117" s="101">
        <v>191.21521619698939</v>
      </c>
      <c r="H117" s="97">
        <v>179.26511971788233</v>
      </c>
      <c r="I117" s="97">
        <v>127.13377208494288</v>
      </c>
      <c r="J117" s="97">
        <v>144.19354181785098</v>
      </c>
      <c r="K117" s="97">
        <v>118.82948687486727</v>
      </c>
    </row>
    <row r="118" spans="1:11" ht="12.75" customHeight="1">
      <c r="A118" s="133" t="s">
        <v>751</v>
      </c>
      <c r="B118" s="283"/>
      <c r="C118" s="180"/>
      <c r="D118" s="180"/>
      <c r="E118" s="180"/>
      <c r="F118" s="181"/>
      <c r="G118" s="101"/>
      <c r="H118" s="97"/>
      <c r="I118" s="97"/>
      <c r="J118" s="97"/>
      <c r="K118" s="97"/>
    </row>
    <row r="119" spans="1:11" ht="12.75" customHeight="1">
      <c r="A119" s="137" t="s">
        <v>970</v>
      </c>
      <c r="B119" s="178">
        <v>6509.1191307722165</v>
      </c>
      <c r="C119" s="178">
        <v>5529.7369728808744</v>
      </c>
      <c r="D119" s="178">
        <v>5741.077951490357</v>
      </c>
      <c r="E119" s="178">
        <v>7182.8297981428377</v>
      </c>
      <c r="F119" s="179">
        <v>6922.1910931603461</v>
      </c>
      <c r="G119" s="101">
        <v>686.70185223301314</v>
      </c>
      <c r="H119" s="97">
        <v>716.65896269773043</v>
      </c>
      <c r="I119" s="97">
        <v>744.70089807689953</v>
      </c>
      <c r="J119" s="97">
        <v>919.11280392258402</v>
      </c>
      <c r="K119" s="97">
        <v>803.62761249086873</v>
      </c>
    </row>
    <row r="120" spans="1:11" ht="12.75" customHeight="1">
      <c r="A120" s="133" t="s">
        <v>968</v>
      </c>
      <c r="B120" s="177"/>
      <c r="C120" s="178"/>
      <c r="D120" s="178"/>
      <c r="E120" s="178"/>
      <c r="F120" s="179"/>
      <c r="G120" s="147"/>
      <c r="H120" s="148"/>
      <c r="I120" s="148"/>
      <c r="J120" s="148"/>
      <c r="K120" s="148"/>
    </row>
    <row r="121" spans="1:11" ht="12.75" customHeight="1">
      <c r="A121" s="137" t="s">
        <v>3</v>
      </c>
      <c r="B121" s="178">
        <v>90008.958670796303</v>
      </c>
      <c r="C121" s="178">
        <v>92361.140904431042</v>
      </c>
      <c r="D121" s="178">
        <v>96720.09547679656</v>
      </c>
      <c r="E121" s="178">
        <v>97524.624801666389</v>
      </c>
      <c r="F121" s="179">
        <v>81617.739439258236</v>
      </c>
      <c r="G121" s="101">
        <v>19923.461385821331</v>
      </c>
      <c r="H121" s="97">
        <v>19344.154330856989</v>
      </c>
      <c r="I121" s="97">
        <v>18082.301213000505</v>
      </c>
      <c r="J121" s="97">
        <v>18693.01264893925</v>
      </c>
      <c r="K121" s="97">
        <v>14785.77682627757</v>
      </c>
    </row>
    <row r="122" spans="1:11" ht="12.75" customHeight="1">
      <c r="A122" s="134" t="s">
        <v>5</v>
      </c>
      <c r="B122" s="176"/>
      <c r="C122" s="180"/>
      <c r="D122" s="180"/>
      <c r="E122" s="180"/>
      <c r="F122" s="181"/>
      <c r="G122" s="101"/>
      <c r="H122" s="97"/>
      <c r="I122" s="97"/>
      <c r="J122" s="97"/>
      <c r="K122" s="97"/>
    </row>
    <row r="123" spans="1:11" ht="12.75" customHeight="1">
      <c r="A123" s="137" t="s">
        <v>943</v>
      </c>
      <c r="B123" s="177">
        <v>6590.8489386109368</v>
      </c>
      <c r="C123" s="178">
        <v>5763.3751588396544</v>
      </c>
      <c r="D123" s="178">
        <v>5843.8648159897411</v>
      </c>
      <c r="E123" s="178">
        <v>5790.6395709432363</v>
      </c>
      <c r="F123" s="179">
        <v>5421.0050513623992</v>
      </c>
      <c r="G123" s="97">
        <v>1264.0676905659641</v>
      </c>
      <c r="H123" s="97">
        <v>1153.1362862824437</v>
      </c>
      <c r="I123" s="97">
        <v>1092.7196738948655</v>
      </c>
      <c r="J123" s="97">
        <v>1014.6556108188604</v>
      </c>
      <c r="K123" s="97">
        <v>868.47245295776986</v>
      </c>
    </row>
    <row r="124" spans="1:11" ht="12.75" customHeight="1">
      <c r="A124" s="134" t="s">
        <v>969</v>
      </c>
      <c r="B124" s="176"/>
      <c r="C124" s="180"/>
      <c r="D124" s="180"/>
      <c r="E124" s="180"/>
      <c r="F124" s="181"/>
      <c r="G124" s="101"/>
      <c r="H124" s="97"/>
      <c r="I124" s="97"/>
      <c r="J124" s="97"/>
      <c r="K124" s="97"/>
    </row>
    <row r="125" spans="1:11" ht="12.75" hidden="1" customHeight="1">
      <c r="A125" s="889" t="s">
        <v>525</v>
      </c>
      <c r="B125" s="177" t="s">
        <v>989</v>
      </c>
      <c r="C125" s="178" t="s">
        <v>381</v>
      </c>
      <c r="D125" s="178" t="s">
        <v>381</v>
      </c>
      <c r="E125" s="178" t="s">
        <v>381</v>
      </c>
      <c r="F125" s="179" t="s">
        <v>381</v>
      </c>
      <c r="G125" s="101" t="s">
        <v>989</v>
      </c>
      <c r="H125" s="97" t="s">
        <v>381</v>
      </c>
      <c r="I125" s="97" t="s">
        <v>381</v>
      </c>
      <c r="J125" s="97" t="s">
        <v>381</v>
      </c>
      <c r="K125" s="97" t="s">
        <v>381</v>
      </c>
    </row>
    <row r="126" spans="1:11" ht="12.75" customHeight="1">
      <c r="A126" s="137" t="s">
        <v>444</v>
      </c>
      <c r="B126" s="177">
        <v>2848.0162697041856</v>
      </c>
      <c r="C126" s="178">
        <v>4329.7365546621522</v>
      </c>
      <c r="D126" s="178">
        <v>5370.547885769055</v>
      </c>
      <c r="E126" s="178">
        <v>5350.9033405061718</v>
      </c>
      <c r="F126" s="179">
        <v>4194.4019646854795</v>
      </c>
      <c r="G126" s="101">
        <v>1097.514563643799</v>
      </c>
      <c r="H126" s="97">
        <v>1848.7638594897323</v>
      </c>
      <c r="I126" s="97">
        <v>2058.9599462996198</v>
      </c>
      <c r="J126" s="97">
        <v>2145.4856140430493</v>
      </c>
      <c r="K126" s="97">
        <v>1712.469808949912</v>
      </c>
    </row>
    <row r="127" spans="1:11" ht="12.75" customHeight="1">
      <c r="A127" s="137" t="s">
        <v>526</v>
      </c>
      <c r="B127" s="177">
        <v>168.58779098487713</v>
      </c>
      <c r="C127" s="178">
        <v>107.38910886722974</v>
      </c>
      <c r="D127" s="178">
        <v>2.1683399274075703</v>
      </c>
      <c r="E127" s="178" t="s">
        <v>381</v>
      </c>
      <c r="F127" s="179" t="s">
        <v>381</v>
      </c>
      <c r="G127" s="101">
        <v>1299.3779412299289</v>
      </c>
      <c r="H127" s="97">
        <v>942.72917812040532</v>
      </c>
      <c r="I127" s="97">
        <v>5766.8615090626863</v>
      </c>
      <c r="J127" s="97" t="s">
        <v>381</v>
      </c>
      <c r="K127" s="97" t="s">
        <v>381</v>
      </c>
    </row>
    <row r="128" spans="1:11" ht="12.75" customHeight="1">
      <c r="A128" s="134" t="s">
        <v>610</v>
      </c>
      <c r="B128" s="176"/>
      <c r="C128" s="180"/>
      <c r="D128" s="180"/>
      <c r="E128" s="180"/>
      <c r="F128" s="181"/>
      <c r="G128" s="101"/>
      <c r="H128" s="97"/>
      <c r="I128" s="97"/>
      <c r="J128" s="97"/>
      <c r="K128" s="97"/>
    </row>
    <row r="129" spans="1:11" ht="12.75" customHeight="1">
      <c r="A129" s="142" t="s">
        <v>705</v>
      </c>
      <c r="B129" s="177">
        <v>293.60258880000004</v>
      </c>
      <c r="C129" s="178">
        <v>514.67237333333333</v>
      </c>
      <c r="D129" s="178">
        <v>365.3233626666667</v>
      </c>
      <c r="E129" s="178">
        <v>572.48714933333338</v>
      </c>
      <c r="F129" s="178">
        <v>443.44909333333339</v>
      </c>
      <c r="G129" s="277">
        <v>11.491633737777088</v>
      </c>
      <c r="H129" s="96">
        <v>12.223042465830245</v>
      </c>
      <c r="I129" s="96">
        <v>8.4461931829654144</v>
      </c>
      <c r="J129" s="96">
        <v>11.729746101812248</v>
      </c>
      <c r="K129" s="96">
        <v>14.564279142521457</v>
      </c>
    </row>
    <row r="130" spans="1:11" ht="12.75" customHeight="1">
      <c r="A130" s="103" t="s">
        <v>6</v>
      </c>
      <c r="B130" s="147"/>
      <c r="C130" s="148"/>
      <c r="D130" s="148"/>
      <c r="E130" s="148"/>
      <c r="F130" s="150"/>
      <c r="G130" s="101"/>
      <c r="H130" s="97"/>
      <c r="I130" s="97"/>
      <c r="J130" s="97"/>
      <c r="K130" s="97"/>
    </row>
    <row r="131" spans="1:11" ht="12.75" customHeight="1">
      <c r="A131" s="166" t="s">
        <v>829</v>
      </c>
      <c r="B131" s="177">
        <v>731.96828205739735</v>
      </c>
      <c r="C131" s="178">
        <v>1116.2679042970312</v>
      </c>
      <c r="D131" s="178">
        <v>1187.4054799009029</v>
      </c>
      <c r="E131" s="178">
        <v>1113.9850043406204</v>
      </c>
      <c r="F131" s="179">
        <v>938.16953523892653</v>
      </c>
      <c r="G131" s="97">
        <v>9282.9296021280297</v>
      </c>
      <c r="H131" s="97">
        <v>12402.976714411459</v>
      </c>
      <c r="I131" s="97">
        <v>11670.406210633475</v>
      </c>
      <c r="J131" s="97">
        <v>11339.423904118694</v>
      </c>
      <c r="K131" s="97">
        <v>8159.1311420626043</v>
      </c>
    </row>
    <row r="132" spans="1:11" ht="12.75" customHeight="1">
      <c r="A132" s="137" t="s">
        <v>555</v>
      </c>
      <c r="B132" s="274" t="s">
        <v>989</v>
      </c>
      <c r="C132" s="275" t="s">
        <v>989</v>
      </c>
      <c r="D132" s="275" t="s">
        <v>989</v>
      </c>
      <c r="E132" s="275" t="s">
        <v>989</v>
      </c>
      <c r="F132" s="276" t="s">
        <v>989</v>
      </c>
      <c r="G132" s="279" t="s">
        <v>989</v>
      </c>
      <c r="H132" s="279" t="s">
        <v>989</v>
      </c>
      <c r="I132" s="279" t="s">
        <v>989</v>
      </c>
      <c r="J132" s="279" t="s">
        <v>989</v>
      </c>
      <c r="K132" s="279" t="s">
        <v>989</v>
      </c>
    </row>
    <row r="133" spans="1:11" ht="12.75" customHeight="1">
      <c r="A133" s="137" t="s">
        <v>944</v>
      </c>
      <c r="B133" s="177">
        <v>290.72204388266158</v>
      </c>
      <c r="C133" s="178">
        <v>257.30117868288391</v>
      </c>
      <c r="D133" s="178">
        <v>283.56374011028532</v>
      </c>
      <c r="E133" s="178">
        <v>209.78922105595458</v>
      </c>
      <c r="F133" s="179">
        <v>203.63335515310206</v>
      </c>
      <c r="G133" s="97">
        <v>950.98884180062998</v>
      </c>
      <c r="H133" s="97">
        <v>550.25326650246234</v>
      </c>
      <c r="I133" s="97">
        <v>315.51605054942564</v>
      </c>
      <c r="J133" s="97">
        <v>417.58406063830068</v>
      </c>
      <c r="K133" s="97">
        <v>512.25553025385216</v>
      </c>
    </row>
    <row r="134" spans="1:11" ht="12.75" customHeight="1">
      <c r="A134" s="103" t="s">
        <v>209</v>
      </c>
      <c r="B134" s="176"/>
      <c r="C134" s="180"/>
      <c r="D134" s="180"/>
      <c r="E134" s="180"/>
      <c r="F134" s="181"/>
      <c r="G134" s="97"/>
      <c r="H134" s="97"/>
      <c r="I134" s="97"/>
      <c r="J134" s="97"/>
      <c r="K134" s="97"/>
    </row>
    <row r="135" spans="1:11" ht="12.75" customHeight="1">
      <c r="A135" s="166" t="s">
        <v>643</v>
      </c>
      <c r="B135" s="177">
        <v>4036.4132083275886</v>
      </c>
      <c r="C135" s="178">
        <v>3995.7654080389771</v>
      </c>
      <c r="D135" s="178">
        <v>3108.6860103626941</v>
      </c>
      <c r="E135" s="178">
        <v>2733.2419771302107</v>
      </c>
      <c r="F135" s="179">
        <v>2601.5536820641519</v>
      </c>
      <c r="G135" s="97">
        <v>803.37086823391326</v>
      </c>
      <c r="H135" s="97">
        <v>640.33234623613225</v>
      </c>
      <c r="I135" s="97">
        <v>470.95159409699647</v>
      </c>
      <c r="J135" s="97">
        <v>383.60833269079745</v>
      </c>
      <c r="K135" s="97">
        <v>326.00543402992321</v>
      </c>
    </row>
    <row r="136" spans="1:11" ht="12.75" customHeight="1">
      <c r="A136" s="135" t="s">
        <v>7</v>
      </c>
      <c r="B136" s="43"/>
      <c r="C136" s="30"/>
      <c r="D136" s="30"/>
      <c r="E136" s="30"/>
      <c r="F136" s="44"/>
      <c r="G136" s="101"/>
      <c r="H136" s="97"/>
      <c r="I136" s="279"/>
      <c r="J136" s="279"/>
      <c r="K136" s="279"/>
    </row>
    <row r="137" spans="1:11" ht="12.75" hidden="1" customHeight="1">
      <c r="A137" s="889" t="s">
        <v>556</v>
      </c>
      <c r="B137" s="177" t="s">
        <v>989</v>
      </c>
      <c r="C137" s="97" t="s">
        <v>989</v>
      </c>
      <c r="D137" s="97">
        <v>14266.665535023656</v>
      </c>
      <c r="E137" s="97">
        <v>12428.585459450182</v>
      </c>
      <c r="F137" s="102" t="s">
        <v>989</v>
      </c>
      <c r="G137" s="101" t="s">
        <v>989</v>
      </c>
      <c r="H137" s="97" t="s">
        <v>989</v>
      </c>
      <c r="I137" s="97">
        <v>1134.7968131581017</v>
      </c>
      <c r="J137" s="97">
        <v>880.77283392035861</v>
      </c>
      <c r="K137" s="97" t="s">
        <v>989</v>
      </c>
    </row>
    <row r="138" spans="1:11" ht="12.75" customHeight="1">
      <c r="A138" s="137" t="s">
        <v>748</v>
      </c>
      <c r="B138" s="177">
        <v>14630.895348205293</v>
      </c>
      <c r="C138" s="97">
        <v>13808.072446695605</v>
      </c>
      <c r="D138" s="97">
        <v>14266.665535023656</v>
      </c>
      <c r="E138" s="97">
        <v>12428.585459450182</v>
      </c>
      <c r="F138" s="102">
        <v>11023.717018716952</v>
      </c>
      <c r="G138" s="101">
        <v>1055.467850829988</v>
      </c>
      <c r="H138" s="97">
        <v>1212.9367925769154</v>
      </c>
      <c r="I138" s="97">
        <v>1134.7968131581017</v>
      </c>
      <c r="J138" s="97">
        <v>880.77283392035861</v>
      </c>
      <c r="K138" s="97">
        <v>829.97417698516426</v>
      </c>
    </row>
    <row r="139" spans="1:11" ht="12.75" customHeight="1">
      <c r="A139" s="135" t="s">
        <v>8</v>
      </c>
      <c r="B139" s="43"/>
      <c r="C139" s="30"/>
      <c r="D139" s="30"/>
      <c r="E139" s="30"/>
      <c r="F139" s="44"/>
      <c r="G139" s="101"/>
      <c r="H139" s="97"/>
      <c r="I139" s="279"/>
      <c r="J139" s="279"/>
      <c r="K139" s="279"/>
    </row>
    <row r="140" spans="1:11" ht="12.75" customHeight="1">
      <c r="A140" s="166" t="s">
        <v>557</v>
      </c>
      <c r="B140" s="177">
        <v>13925.91626151608</v>
      </c>
      <c r="C140" s="178">
        <v>5735.1624097127587</v>
      </c>
      <c r="D140" s="178">
        <v>4191.0853240783617</v>
      </c>
      <c r="E140" s="178">
        <v>4504.2689458464956</v>
      </c>
      <c r="F140" s="179">
        <v>6678.6643530077108</v>
      </c>
      <c r="G140" s="101">
        <v>213.56474399245602</v>
      </c>
      <c r="H140" s="97">
        <v>115.12460424579479</v>
      </c>
      <c r="I140" s="97">
        <v>78.358548481441147</v>
      </c>
      <c r="J140" s="97">
        <v>81.794671058445843</v>
      </c>
      <c r="K140" s="97">
        <v>99.802213915445705</v>
      </c>
    </row>
    <row r="141" spans="1:11" ht="12.75" customHeight="1">
      <c r="A141" s="135" t="s">
        <v>840</v>
      </c>
      <c r="B141" s="176"/>
      <c r="C141" s="180"/>
      <c r="D141" s="180"/>
      <c r="E141" s="180"/>
      <c r="F141" s="181"/>
      <c r="G141" s="101"/>
      <c r="H141" s="97"/>
      <c r="I141" s="97"/>
      <c r="J141" s="97"/>
      <c r="K141" s="97"/>
    </row>
    <row r="142" spans="1:11" ht="12.75" customHeight="1">
      <c r="A142" s="166" t="s">
        <v>644</v>
      </c>
      <c r="B142" s="177">
        <v>2241.8142419161677</v>
      </c>
      <c r="C142" s="178">
        <v>2756.401005857741</v>
      </c>
      <c r="D142" s="178">
        <v>2980.7409204228688</v>
      </c>
      <c r="E142" s="178">
        <v>2604.7404227798347</v>
      </c>
      <c r="F142" s="179">
        <v>2141.6862128676471</v>
      </c>
      <c r="G142" s="97">
        <v>23.425077822384903</v>
      </c>
      <c r="H142" s="97">
        <v>25.918246747070256</v>
      </c>
      <c r="I142" s="97">
        <v>16.479496466341072</v>
      </c>
      <c r="J142" s="97">
        <v>10.59140811722092</v>
      </c>
      <c r="K142" s="97">
        <v>7.2338594333395276</v>
      </c>
    </row>
    <row r="143" spans="1:11" ht="12.75" customHeight="1">
      <c r="A143" s="843" t="s">
        <v>1203</v>
      </c>
      <c r="B143" s="177">
        <v>410.13379820359285</v>
      </c>
      <c r="C143" s="178">
        <v>989.69565969316591</v>
      </c>
      <c r="D143" s="178">
        <v>1300.9504260242993</v>
      </c>
      <c r="E143" s="178">
        <v>962.39174916586683</v>
      </c>
      <c r="F143" s="179">
        <v>744.4344386029411</v>
      </c>
      <c r="G143" s="101">
        <v>169.72287428490023</v>
      </c>
      <c r="H143" s="97">
        <v>345.9794472880385</v>
      </c>
      <c r="I143" s="97">
        <v>365.55647515506513</v>
      </c>
      <c r="J143" s="97">
        <v>278.65697685449828</v>
      </c>
      <c r="K143" s="97">
        <v>233.29226106682745</v>
      </c>
    </row>
    <row r="144" spans="1:11" ht="12.75" customHeight="1">
      <c r="A144" s="309" t="s">
        <v>1140</v>
      </c>
      <c r="B144" s="324">
        <v>4658.4940029940126</v>
      </c>
      <c r="C144" s="325">
        <v>4216.2042806136687</v>
      </c>
      <c r="D144" s="325">
        <v>5436.4329669173731</v>
      </c>
      <c r="E144" s="325">
        <v>4250.5465697700993</v>
      </c>
      <c r="F144" s="326">
        <v>4120.0031216911766</v>
      </c>
      <c r="G144" s="151">
        <v>35866.573273028334</v>
      </c>
      <c r="H144" s="141">
        <v>22896.483586654151</v>
      </c>
      <c r="I144" s="141">
        <v>20135.160638515881</v>
      </c>
      <c r="J144" s="141">
        <v>16334.371821529003</v>
      </c>
      <c r="K144" s="141">
        <v>14459.702810132932</v>
      </c>
    </row>
    <row r="145" spans="1:11" ht="14.25" customHeight="1">
      <c r="A145" s="1031" t="s">
        <v>321</v>
      </c>
      <c r="B145" s="1031"/>
      <c r="C145" s="1031"/>
      <c r="D145" s="1031"/>
      <c r="E145" s="1031"/>
      <c r="F145" s="1031"/>
      <c r="G145" s="1031"/>
      <c r="H145" s="1031"/>
      <c r="I145" s="1031"/>
      <c r="J145" s="1031"/>
      <c r="K145" s="1031"/>
    </row>
    <row r="146" spans="1:11" ht="14.25" customHeight="1">
      <c r="A146" s="1021" t="s">
        <v>1214</v>
      </c>
      <c r="B146" s="1021"/>
      <c r="C146" s="1021"/>
      <c r="D146" s="1021"/>
      <c r="E146" s="1021"/>
      <c r="F146" s="1021"/>
      <c r="G146" s="1021"/>
      <c r="H146" s="1021"/>
      <c r="I146" s="1021"/>
      <c r="J146" s="1021"/>
      <c r="K146" s="1021"/>
    </row>
    <row r="147" spans="1:11" ht="27" customHeight="1">
      <c r="A147" s="1041" t="s">
        <v>759</v>
      </c>
      <c r="B147" s="990"/>
      <c r="C147" s="990"/>
      <c r="D147" s="990"/>
      <c r="E147" s="990"/>
      <c r="F147" s="990"/>
      <c r="G147" s="990"/>
      <c r="H147" s="990"/>
      <c r="I147" s="990"/>
      <c r="J147" s="990"/>
      <c r="K147" s="990"/>
    </row>
    <row r="148" spans="1:11" ht="12.75" customHeight="1">
      <c r="A148" s="647"/>
      <c r="B148" s="726"/>
      <c r="C148" s="726"/>
      <c r="D148" s="726"/>
      <c r="E148" s="726"/>
      <c r="F148" s="726"/>
      <c r="G148" s="727"/>
      <c r="H148" s="727"/>
      <c r="I148" s="727"/>
      <c r="J148" s="727"/>
      <c r="K148" s="279"/>
    </row>
    <row r="149" spans="1:11" ht="12.75" customHeight="1">
      <c r="A149" s="648"/>
      <c r="B149" s="284"/>
      <c r="C149" s="284"/>
      <c r="D149" s="284"/>
      <c r="E149" s="284"/>
      <c r="F149" s="284"/>
      <c r="G149" s="279"/>
      <c r="H149" s="279"/>
      <c r="I149" s="279"/>
      <c r="J149" s="279"/>
      <c r="K149" s="279"/>
    </row>
    <row r="150" spans="1:11" ht="12.75" customHeight="1">
      <c r="A150" s="648"/>
      <c r="B150" s="284"/>
      <c r="C150" s="284"/>
      <c r="D150" s="284"/>
      <c r="E150" s="284"/>
      <c r="F150" s="284"/>
      <c r="G150" s="279"/>
      <c r="H150" s="279"/>
      <c r="I150" s="279"/>
      <c r="J150" s="279"/>
      <c r="K150" s="279"/>
    </row>
    <row r="151" spans="1:11" ht="12.75" customHeight="1">
      <c r="A151" s="648"/>
      <c r="B151" s="284"/>
      <c r="C151" s="284"/>
      <c r="D151" s="284"/>
      <c r="E151" s="284"/>
      <c r="F151" s="284"/>
      <c r="G151" s="279"/>
      <c r="H151" s="279"/>
      <c r="I151" s="279"/>
      <c r="J151" s="279"/>
      <c r="K151" s="279"/>
    </row>
    <row r="152" spans="1:11" ht="12.75" customHeight="1">
      <c r="A152" s="940" t="s">
        <v>752</v>
      </c>
      <c r="B152" s="940"/>
      <c r="C152" s="940"/>
      <c r="D152" s="940"/>
      <c r="E152" s="940"/>
      <c r="F152" s="940"/>
      <c r="G152" s="940"/>
      <c r="H152" s="940"/>
      <c r="I152" s="940"/>
      <c r="J152" s="940"/>
      <c r="K152" s="940"/>
    </row>
    <row r="153" spans="1:11" ht="12.75" customHeight="1">
      <c r="A153" s="648"/>
      <c r="B153" s="284"/>
      <c r="C153" s="284"/>
      <c r="D153" s="284"/>
      <c r="E153" s="284"/>
      <c r="F153" s="284"/>
      <c r="G153" s="279"/>
      <c r="H153" s="279"/>
      <c r="I153" s="279"/>
      <c r="J153" s="279"/>
      <c r="K153" s="279"/>
    </row>
    <row r="154" spans="1:11" ht="30" customHeight="1">
      <c r="A154" s="987" t="s">
        <v>502</v>
      </c>
      <c r="B154" s="984" t="s">
        <v>333</v>
      </c>
      <c r="C154" s="985"/>
      <c r="D154" s="985"/>
      <c r="E154" s="985"/>
      <c r="F154" s="985"/>
      <c r="G154" s="984" t="s">
        <v>663</v>
      </c>
      <c r="H154" s="985"/>
      <c r="I154" s="985"/>
      <c r="J154" s="985"/>
      <c r="K154" s="985"/>
    </row>
    <row r="155" spans="1:11" ht="12.75" customHeight="1">
      <c r="A155" s="988"/>
      <c r="B155" s="264">
        <v>40544</v>
      </c>
      <c r="C155" s="264">
        <v>40909</v>
      </c>
      <c r="D155" s="264">
        <v>41275</v>
      </c>
      <c r="E155" s="264">
        <v>41640</v>
      </c>
      <c r="F155" s="265">
        <v>42005</v>
      </c>
      <c r="G155" s="264">
        <v>40544</v>
      </c>
      <c r="H155" s="264">
        <v>40909</v>
      </c>
      <c r="I155" s="264">
        <v>41275</v>
      </c>
      <c r="J155" s="264">
        <v>41640</v>
      </c>
      <c r="K155" s="264">
        <v>42005</v>
      </c>
    </row>
    <row r="156" spans="1:11" ht="12.75" customHeight="1">
      <c r="A156" s="135" t="s">
        <v>9</v>
      </c>
      <c r="B156" s="43"/>
      <c r="C156" s="30"/>
      <c r="D156" s="30"/>
      <c r="E156" s="30"/>
      <c r="F156" s="44"/>
      <c r="G156" s="101"/>
      <c r="H156" s="97"/>
      <c r="I156" s="97"/>
      <c r="J156" s="97"/>
      <c r="K156" s="97"/>
    </row>
    <row r="157" spans="1:11" ht="12.75" customHeight="1">
      <c r="A157" s="137" t="s">
        <v>558</v>
      </c>
      <c r="B157" s="176">
        <v>207135.12449589657</v>
      </c>
      <c r="C157" s="180">
        <v>183955.14458270761</v>
      </c>
      <c r="D157" s="180">
        <v>437115.07016713958</v>
      </c>
      <c r="E157" s="180">
        <v>377794.88049505942</v>
      </c>
      <c r="F157" s="181">
        <v>410743.24645484204</v>
      </c>
      <c r="G157" s="101">
        <v>4000.0730839842308</v>
      </c>
      <c r="H157" s="97">
        <v>3843.1269343102022</v>
      </c>
      <c r="I157" s="97">
        <v>7688.8788654965683</v>
      </c>
      <c r="J157" s="97">
        <v>6551.0431844455843</v>
      </c>
      <c r="K157" s="97">
        <v>7145.100484550012</v>
      </c>
    </row>
    <row r="158" spans="1:11" ht="12.75" customHeight="1">
      <c r="A158" s="135" t="s">
        <v>176</v>
      </c>
      <c r="B158" s="43"/>
      <c r="C158" s="30"/>
      <c r="D158" s="30"/>
      <c r="E158" s="30"/>
      <c r="F158" s="44"/>
      <c r="G158" s="101"/>
      <c r="H158" s="97"/>
      <c r="I158" s="97"/>
      <c r="J158" s="97"/>
      <c r="K158" s="97"/>
    </row>
    <row r="159" spans="1:11" ht="12.75" customHeight="1">
      <c r="A159" s="168" t="s">
        <v>837</v>
      </c>
      <c r="B159" s="176">
        <v>291823.99300000002</v>
      </c>
      <c r="C159" s="180">
        <v>284401.67</v>
      </c>
      <c r="D159" s="180">
        <v>295186.17</v>
      </c>
      <c r="E159" s="180">
        <v>287104.20500000002</v>
      </c>
      <c r="F159" s="181">
        <v>295755.61200000002</v>
      </c>
      <c r="G159" s="101">
        <v>15678.455039467452</v>
      </c>
      <c r="H159" s="97">
        <v>15599.764074151761</v>
      </c>
      <c r="I159" s="97">
        <v>15505.797927294569</v>
      </c>
      <c r="J159" s="97">
        <v>16848.69890454545</v>
      </c>
      <c r="K159" s="97">
        <v>16935.666874109142</v>
      </c>
    </row>
    <row r="160" spans="1:11" ht="12.75" customHeight="1">
      <c r="A160" s="170" t="s">
        <v>559</v>
      </c>
      <c r="B160" s="327">
        <v>124700</v>
      </c>
      <c r="C160" s="281">
        <v>110300</v>
      </c>
      <c r="D160" s="281">
        <v>106400</v>
      </c>
      <c r="E160" s="281">
        <v>113700</v>
      </c>
      <c r="F160" s="328">
        <v>112300</v>
      </c>
      <c r="G160" s="151">
        <v>412.5041349652663</v>
      </c>
      <c r="H160" s="141">
        <v>368.52656197794852</v>
      </c>
      <c r="I160" s="141">
        <v>333.02034428794991</v>
      </c>
      <c r="J160" s="141">
        <v>352.0123839009288</v>
      </c>
      <c r="K160" s="141">
        <v>325.31865585168021</v>
      </c>
    </row>
    <row r="161" spans="1:11" ht="12.75" hidden="1" customHeight="1">
      <c r="A161" s="989" t="s">
        <v>112</v>
      </c>
      <c r="B161" s="989"/>
      <c r="C161" s="989"/>
      <c r="D161" s="989"/>
      <c r="E161" s="989"/>
      <c r="F161" s="989"/>
      <c r="G161" s="989"/>
      <c r="H161" s="989"/>
      <c r="I161" s="989"/>
      <c r="J161" s="989"/>
      <c r="K161" s="989"/>
    </row>
    <row r="162" spans="1:11" ht="14.25" customHeight="1">
      <c r="A162" s="990" t="s">
        <v>321</v>
      </c>
      <c r="B162" s="990"/>
      <c r="C162" s="990"/>
      <c r="D162" s="990"/>
      <c r="E162" s="990"/>
      <c r="F162" s="990"/>
      <c r="G162" s="990"/>
      <c r="H162" s="990"/>
      <c r="I162" s="990"/>
      <c r="J162" s="990"/>
      <c r="K162" s="990"/>
    </row>
    <row r="163" spans="1:11" ht="12.75" customHeight="1">
      <c r="A163" s="723"/>
      <c r="B163" s="723"/>
      <c r="C163" s="723"/>
      <c r="D163" s="723"/>
      <c r="E163" s="723"/>
      <c r="F163" s="723"/>
      <c r="G163" s="723"/>
      <c r="H163" s="723"/>
      <c r="I163" s="723"/>
      <c r="J163" s="723"/>
      <c r="K163" s="723"/>
    </row>
    <row r="164" spans="1:11" ht="12.75" customHeight="1">
      <c r="A164" s="72"/>
      <c r="B164" s="72"/>
      <c r="C164" s="72"/>
      <c r="D164" s="72"/>
      <c r="E164" s="72"/>
      <c r="F164" s="72"/>
      <c r="G164" s="72"/>
      <c r="H164" s="72"/>
      <c r="I164" s="72"/>
      <c r="J164" s="72"/>
      <c r="K164" s="72"/>
    </row>
    <row r="167" spans="1:11" ht="12.75" customHeight="1">
      <c r="A167" s="940" t="s">
        <v>752</v>
      </c>
      <c r="B167" s="940"/>
      <c r="C167" s="940"/>
      <c r="D167" s="940"/>
      <c r="E167" s="940"/>
      <c r="F167" s="940"/>
      <c r="G167" s="940"/>
      <c r="H167" s="940"/>
      <c r="I167" s="940"/>
      <c r="J167" s="940"/>
      <c r="K167" s="940"/>
    </row>
    <row r="168" spans="1:11" ht="12.75" customHeight="1">
      <c r="G168" s="132"/>
      <c r="H168" s="132"/>
      <c r="I168" s="132"/>
      <c r="J168" s="132"/>
    </row>
    <row r="169" spans="1:11" ht="40.5" customHeight="1">
      <c r="A169" s="987" t="s">
        <v>502</v>
      </c>
      <c r="B169" s="984" t="s">
        <v>669</v>
      </c>
      <c r="C169" s="985"/>
      <c r="D169" s="985"/>
      <c r="E169" s="985"/>
      <c r="F169" s="986"/>
      <c r="G169" s="984" t="s">
        <v>1217</v>
      </c>
      <c r="H169" s="985"/>
      <c r="I169" s="985"/>
      <c r="J169" s="985"/>
      <c r="K169" s="985"/>
    </row>
    <row r="170" spans="1:11" ht="12.75" customHeight="1">
      <c r="A170" s="988"/>
      <c r="B170" s="264">
        <v>40544</v>
      </c>
      <c r="C170" s="264">
        <v>40909</v>
      </c>
      <c r="D170" s="264">
        <v>41275</v>
      </c>
      <c r="E170" s="264">
        <v>41640</v>
      </c>
      <c r="F170" s="265">
        <v>42005</v>
      </c>
      <c r="G170" s="264">
        <v>40544</v>
      </c>
      <c r="H170" s="264">
        <v>40909</v>
      </c>
      <c r="I170" s="264">
        <v>41275</v>
      </c>
      <c r="J170" s="264">
        <v>41640</v>
      </c>
      <c r="K170" s="264">
        <v>42005</v>
      </c>
    </row>
    <row r="171" spans="1:11" ht="12.75" customHeight="1">
      <c r="A171" s="133" t="s">
        <v>641</v>
      </c>
      <c r="B171" s="273"/>
      <c r="C171" s="273"/>
      <c r="D171" s="273"/>
      <c r="E171" s="273"/>
      <c r="F171" s="643"/>
      <c r="G171" s="273"/>
      <c r="H171" s="273"/>
      <c r="I171" s="273"/>
      <c r="J171" s="273"/>
      <c r="K171" s="273"/>
    </row>
    <row r="172" spans="1:11" ht="12.75" customHeight="1">
      <c r="A172" s="163" t="s">
        <v>273</v>
      </c>
      <c r="B172" s="101" t="s">
        <v>989</v>
      </c>
      <c r="C172" s="97" t="s">
        <v>989</v>
      </c>
      <c r="D172" s="97" t="s">
        <v>989</v>
      </c>
      <c r="E172" s="97" t="s">
        <v>989</v>
      </c>
      <c r="F172" s="102" t="s">
        <v>989</v>
      </c>
      <c r="G172" s="147" t="s">
        <v>989</v>
      </c>
      <c r="H172" s="148" t="s">
        <v>989</v>
      </c>
      <c r="I172" s="148" t="s">
        <v>989</v>
      </c>
      <c r="J172" s="148" t="s">
        <v>989</v>
      </c>
      <c r="K172" s="148" t="s">
        <v>989</v>
      </c>
    </row>
    <row r="173" spans="1:11" ht="12.75" customHeight="1">
      <c r="A173" s="163" t="s">
        <v>462</v>
      </c>
      <c r="B173" s="101" t="s">
        <v>989</v>
      </c>
      <c r="C173" s="97" t="s">
        <v>989</v>
      </c>
      <c r="D173" s="97" t="s">
        <v>989</v>
      </c>
      <c r="E173" s="97" t="s">
        <v>989</v>
      </c>
      <c r="F173" s="102" t="s">
        <v>989</v>
      </c>
      <c r="G173" s="147" t="s">
        <v>989</v>
      </c>
      <c r="H173" s="148" t="s">
        <v>989</v>
      </c>
      <c r="I173" s="148" t="s">
        <v>989</v>
      </c>
      <c r="J173" s="148" t="s">
        <v>989</v>
      </c>
      <c r="K173" s="148" t="s">
        <v>989</v>
      </c>
    </row>
    <row r="174" spans="1:11" ht="14.25" customHeight="1">
      <c r="A174" s="133" t="s">
        <v>495</v>
      </c>
      <c r="B174" s="177"/>
      <c r="C174" s="97"/>
      <c r="D174" s="178"/>
      <c r="E174" s="178"/>
      <c r="F174" s="102"/>
      <c r="G174" s="176"/>
      <c r="H174" s="148"/>
      <c r="I174" s="180"/>
      <c r="J174" s="180"/>
      <c r="K174" s="148"/>
    </row>
    <row r="175" spans="1:11" ht="12.75" customHeight="1">
      <c r="A175" s="163" t="s">
        <v>482</v>
      </c>
      <c r="B175" s="101">
        <v>51.073222946095754</v>
      </c>
      <c r="C175" s="97">
        <v>-29.314206571192635</v>
      </c>
      <c r="D175" s="97">
        <v>-20.383256259755591</v>
      </c>
      <c r="E175" s="97">
        <v>30.534312746735193</v>
      </c>
      <c r="F175" s="102">
        <v>-26.384425532501098</v>
      </c>
      <c r="G175" s="101">
        <v>3727.1509815196805</v>
      </c>
      <c r="H175" s="97">
        <v>2645.5362927058409</v>
      </c>
      <c r="I175" s="97">
        <v>2104.1864137008974</v>
      </c>
      <c r="J175" s="97">
        <v>2706.8487642604546</v>
      </c>
      <c r="K175" s="97">
        <v>1960.9434155825757</v>
      </c>
    </row>
    <row r="176" spans="1:11" ht="12.75" customHeight="1">
      <c r="A176" s="163" t="s">
        <v>195</v>
      </c>
      <c r="B176" s="101">
        <v>16.019474369060571</v>
      </c>
      <c r="C176" s="97">
        <v>-3.0952370517177363</v>
      </c>
      <c r="D176" s="97">
        <v>39.935608020681499</v>
      </c>
      <c r="E176" s="97">
        <v>6.1417277978341289</v>
      </c>
      <c r="F176" s="102">
        <v>11.045320863390607</v>
      </c>
      <c r="G176" s="101">
        <v>146.64394654793119</v>
      </c>
      <c r="H176" s="97">
        <v>142.69667851344829</v>
      </c>
      <c r="I176" s="97">
        <v>199.48405169669576</v>
      </c>
      <c r="J176" s="97">
        <v>208.66491178997418</v>
      </c>
      <c r="K176" s="97">
        <v>228.02425953698773</v>
      </c>
    </row>
    <row r="177" spans="1:11" ht="12.75" customHeight="1">
      <c r="A177" s="163" t="s">
        <v>481</v>
      </c>
      <c r="B177" s="101">
        <v>16.215891217797829</v>
      </c>
      <c r="C177" s="97">
        <v>-9.5837890314395047</v>
      </c>
      <c r="D177" s="97">
        <v>9.4058099096528061</v>
      </c>
      <c r="E177" s="97">
        <v>12.96562572899318</v>
      </c>
      <c r="F177" s="102">
        <v>12.546680831701185</v>
      </c>
      <c r="G177" s="147">
        <v>87827.365697192872</v>
      </c>
      <c r="H177" s="148">
        <v>79740.83164923203</v>
      </c>
      <c r="I177" s="148">
        <v>87153.979754249696</v>
      </c>
      <c r="J177" s="148">
        <v>97026.111865896775</v>
      </c>
      <c r="K177" s="148">
        <v>107461.44707209959</v>
      </c>
    </row>
    <row r="178" spans="1:11" ht="14.25" customHeight="1">
      <c r="A178" s="133" t="s">
        <v>912</v>
      </c>
      <c r="B178" s="101"/>
      <c r="C178" s="97"/>
      <c r="D178" s="97"/>
      <c r="E178" s="97"/>
      <c r="F178" s="102"/>
      <c r="G178" s="101"/>
      <c r="H178" s="97"/>
      <c r="I178" s="97"/>
      <c r="J178" s="97"/>
      <c r="K178" s="97"/>
    </row>
    <row r="179" spans="1:11" ht="12.75" customHeight="1">
      <c r="A179" s="163" t="s">
        <v>216</v>
      </c>
      <c r="B179" s="101">
        <v>8.3950367013386984</v>
      </c>
      <c r="C179" s="97">
        <v>14.13256093743831</v>
      </c>
      <c r="D179" s="97">
        <v>36.764646705814364</v>
      </c>
      <c r="E179" s="97">
        <v>12.447743747466644</v>
      </c>
      <c r="F179" s="102">
        <v>1.0513414514869313</v>
      </c>
      <c r="G179" s="101">
        <v>6820.3025976425215</v>
      </c>
      <c r="H179" s="97">
        <v>7494.9335880612052</v>
      </c>
      <c r="I179" s="97">
        <v>9812.7641207533979</v>
      </c>
      <c r="J179" s="97">
        <v>10974.861559500283</v>
      </c>
      <c r="K179" s="97">
        <v>11825.646240242968</v>
      </c>
    </row>
    <row r="180" spans="1:11" ht="12.75" customHeight="1">
      <c r="A180" s="163" t="s">
        <v>217</v>
      </c>
      <c r="B180" s="101">
        <v>3.2009541232388861</v>
      </c>
      <c r="C180" s="97">
        <v>26.901941786830164</v>
      </c>
      <c r="D180" s="97">
        <v>3.1678911020949885</v>
      </c>
      <c r="E180" s="97">
        <v>-9.4916219258261663</v>
      </c>
      <c r="F180" s="102">
        <v>-19.426533121585933</v>
      </c>
      <c r="G180" s="101">
        <v>90.660779626573444</v>
      </c>
      <c r="H180" s="97">
        <v>110.77513810591245</v>
      </c>
      <c r="I180" s="97">
        <v>109.4048501680161</v>
      </c>
      <c r="J180" s="97">
        <v>98.487769857414094</v>
      </c>
      <c r="K180" s="97">
        <v>84.617093452247175</v>
      </c>
    </row>
    <row r="181" spans="1:11" ht="12.75" customHeight="1">
      <c r="A181" s="163" t="s">
        <v>218</v>
      </c>
      <c r="B181" s="101">
        <v>20.150105816277296</v>
      </c>
      <c r="C181" s="97">
        <v>-3.6754108521261264</v>
      </c>
      <c r="D181" s="97">
        <v>9.1196279744481856</v>
      </c>
      <c r="E181" s="97">
        <v>-0.69148600173483121</v>
      </c>
      <c r="F181" s="102">
        <v>9.0605650654593362</v>
      </c>
      <c r="G181" s="101">
        <v>393.93220496435697</v>
      </c>
      <c r="H181" s="97">
        <v>365.35346917432753</v>
      </c>
      <c r="I181" s="97">
        <v>381.65049910137492</v>
      </c>
      <c r="J181" s="97">
        <v>376.97214735475069</v>
      </c>
      <c r="K181" s="97">
        <v>438.39011845711224</v>
      </c>
    </row>
    <row r="182" spans="1:11" ht="12.75" customHeight="1">
      <c r="A182" s="133" t="s">
        <v>496</v>
      </c>
      <c r="B182" s="101"/>
      <c r="C182" s="97"/>
      <c r="D182" s="97"/>
      <c r="E182" s="97"/>
      <c r="F182" s="102"/>
      <c r="G182" s="101"/>
      <c r="H182" s="97"/>
      <c r="I182" s="97"/>
      <c r="J182" s="97"/>
      <c r="K182" s="97"/>
    </row>
    <row r="183" spans="1:11" ht="12.75" customHeight="1">
      <c r="A183" s="136" t="s">
        <v>778</v>
      </c>
      <c r="B183" s="101">
        <v>22.681955689757615</v>
      </c>
      <c r="C183" s="97">
        <v>0.29146274064091315</v>
      </c>
      <c r="D183" s="97">
        <v>24.09551990469798</v>
      </c>
      <c r="E183" s="97">
        <v>3.2827512838655926</v>
      </c>
      <c r="F183" s="102">
        <v>1.3552010927371461</v>
      </c>
      <c r="G183" s="101">
        <v>5035.3282410632728</v>
      </c>
      <c r="H183" s="97">
        <v>5040.3861940339084</v>
      </c>
      <c r="I183" s="97">
        <v>6054.4264657433705</v>
      </c>
      <c r="J183" s="97">
        <v>6134.8093442114514</v>
      </c>
      <c r="K183" s="97">
        <v>6291.1148227164722</v>
      </c>
    </row>
    <row r="184" spans="1:11" ht="12.75" customHeight="1">
      <c r="A184" s="133" t="s">
        <v>433</v>
      </c>
      <c r="B184" s="101"/>
      <c r="C184" s="97"/>
      <c r="D184" s="97"/>
      <c r="E184" s="97"/>
      <c r="F184" s="102"/>
      <c r="G184" s="101"/>
      <c r="H184" s="97"/>
      <c r="I184" s="97"/>
      <c r="J184" s="97"/>
      <c r="K184" s="97"/>
    </row>
    <row r="185" spans="1:11" ht="12.75" customHeight="1">
      <c r="A185" s="136" t="s">
        <v>126</v>
      </c>
      <c r="B185" s="101">
        <v>12.57666974972873</v>
      </c>
      <c r="C185" s="97">
        <v>21.436118598327724</v>
      </c>
      <c r="D185" s="97">
        <v>59.273741746474442</v>
      </c>
      <c r="E185" s="97">
        <v>43.888210525924777</v>
      </c>
      <c r="F185" s="102" t="s">
        <v>989</v>
      </c>
      <c r="G185" s="101">
        <v>346.49977429739005</v>
      </c>
      <c r="H185" s="97">
        <v>387.86437023014707</v>
      </c>
      <c r="I185" s="97">
        <v>574.39737042285208</v>
      </c>
      <c r="J185" s="97">
        <v>776.0323186168057</v>
      </c>
      <c r="K185" s="97" t="s">
        <v>989</v>
      </c>
    </row>
    <row r="186" spans="1:11" ht="12.75" customHeight="1">
      <c r="A186" s="136" t="s">
        <v>634</v>
      </c>
      <c r="B186" s="101">
        <v>-5.0252945134970357</v>
      </c>
      <c r="C186" s="97">
        <v>1.8981941365074473</v>
      </c>
      <c r="D186" s="97">
        <v>-49.129302964791222</v>
      </c>
      <c r="E186" s="97">
        <v>-17.838268012231119</v>
      </c>
      <c r="F186" s="102" t="s">
        <v>989</v>
      </c>
      <c r="G186" s="101">
        <v>139.41578617959345</v>
      </c>
      <c r="H186" s="97">
        <v>130.95059991064511</v>
      </c>
      <c r="I186" s="97">
        <v>61.938909436415564</v>
      </c>
      <c r="J186" s="97">
        <v>47.783206945455554</v>
      </c>
      <c r="K186" s="97" t="s">
        <v>989</v>
      </c>
    </row>
    <row r="187" spans="1:11" ht="12.75" customHeight="1">
      <c r="A187" s="134" t="s">
        <v>158</v>
      </c>
      <c r="B187" s="101"/>
      <c r="C187" s="97"/>
      <c r="D187" s="97"/>
      <c r="E187" s="97"/>
      <c r="F187" s="102"/>
      <c r="G187" s="101"/>
      <c r="H187" s="97"/>
      <c r="I187" s="97"/>
      <c r="J187" s="97"/>
      <c r="K187" s="97"/>
    </row>
    <row r="188" spans="1:11" ht="12.75" customHeight="1">
      <c r="A188" s="136" t="s">
        <v>993</v>
      </c>
      <c r="B188" s="101">
        <v>4.5852381523918462</v>
      </c>
      <c r="C188" s="97">
        <v>-17.953521393854277</v>
      </c>
      <c r="D188" s="97">
        <v>5.7300345853324552</v>
      </c>
      <c r="E188" s="97">
        <v>-16.753375011238081</v>
      </c>
      <c r="F188" s="102">
        <v>-16.258050550127045</v>
      </c>
      <c r="G188" s="101">
        <v>7118.9142617013576</v>
      </c>
      <c r="H188" s="97">
        <v>5888.8688167014225</v>
      </c>
      <c r="I188" s="97">
        <v>6201.1512123384473</v>
      </c>
      <c r="J188" s="97">
        <v>5132.4225968132314</v>
      </c>
      <c r="K188" s="97">
        <v>4223.3777397955837</v>
      </c>
    </row>
    <row r="189" spans="1:11" ht="12.75" customHeight="1">
      <c r="A189" s="133" t="s">
        <v>159</v>
      </c>
      <c r="B189" s="101"/>
      <c r="C189" s="97"/>
      <c r="D189" s="97"/>
      <c r="E189" s="97"/>
      <c r="F189" s="102"/>
      <c r="G189" s="101"/>
      <c r="H189" s="97"/>
      <c r="I189" s="97"/>
      <c r="J189" s="97"/>
      <c r="K189" s="97"/>
    </row>
    <row r="190" spans="1:11" ht="12.75" customHeight="1">
      <c r="A190" s="168" t="s">
        <v>857</v>
      </c>
      <c r="B190" s="101">
        <v>14.539170852689743</v>
      </c>
      <c r="C190" s="97">
        <v>-31.760270756389275</v>
      </c>
      <c r="D190" s="97">
        <v>5.3128911866582751</v>
      </c>
      <c r="E190" s="97">
        <v>32.561804555601114</v>
      </c>
      <c r="F190" s="102">
        <v>-16.43359443724307</v>
      </c>
      <c r="G190" s="101">
        <v>2961.3684927047261</v>
      </c>
      <c r="H190" s="97">
        <v>2022.4214903598647</v>
      </c>
      <c r="I190" s="97">
        <v>2111.8517889492755</v>
      </c>
      <c r="J190" s="97">
        <v>2727.1393638014592</v>
      </c>
      <c r="K190" s="97">
        <v>2200.0818380253359</v>
      </c>
    </row>
    <row r="191" spans="1:11" ht="12.75" customHeight="1">
      <c r="A191" s="134" t="s">
        <v>693</v>
      </c>
      <c r="B191" s="101"/>
      <c r="C191" s="97"/>
      <c r="D191" s="97"/>
      <c r="E191" s="97"/>
      <c r="F191" s="102"/>
      <c r="G191" s="101"/>
      <c r="H191" s="97"/>
      <c r="I191" s="97"/>
      <c r="J191" s="97"/>
      <c r="K191" s="97"/>
    </row>
    <row r="192" spans="1:11">
      <c r="A192" s="136" t="s">
        <v>991</v>
      </c>
      <c r="B192" s="101">
        <v>5.8787223655980769</v>
      </c>
      <c r="C192" s="97">
        <v>-18.7619818666107</v>
      </c>
      <c r="D192" s="97">
        <v>14.896327435760615</v>
      </c>
      <c r="E192" s="97">
        <v>-8.4090083679869707</v>
      </c>
      <c r="F192" s="102">
        <v>-99.879763220011441</v>
      </c>
      <c r="G192" s="101">
        <v>2678.1620425655101</v>
      </c>
      <c r="H192" s="97">
        <v>2150.0349278052331</v>
      </c>
      <c r="I192" s="97">
        <v>2455.4323880617953</v>
      </c>
      <c r="J192" s="97">
        <v>2223.7394413754168</v>
      </c>
      <c r="K192" s="97">
        <v>2.5942733876094852</v>
      </c>
    </row>
    <row r="193" spans="1:11" ht="12.75" customHeight="1">
      <c r="A193" s="136" t="s">
        <v>366</v>
      </c>
      <c r="B193" s="101">
        <v>33.813148870022466</v>
      </c>
      <c r="C193" s="97">
        <v>-95.272583861942266</v>
      </c>
      <c r="D193" s="97">
        <v>-14.415687086726791</v>
      </c>
      <c r="E193" s="97">
        <v>-10.754462552593292</v>
      </c>
      <c r="F193" s="102">
        <v>-30.453782949707929</v>
      </c>
      <c r="G193" s="101">
        <v>6799.4640281633356</v>
      </c>
      <c r="H193" s="97">
        <v>317.64926789062076</v>
      </c>
      <c r="I193" s="97">
        <v>270.220532177118</v>
      </c>
      <c r="J193" s="97">
        <v>238.45586688660342</v>
      </c>
      <c r="K193" s="97">
        <v>160.9074040391736</v>
      </c>
    </row>
    <row r="194" spans="1:11" ht="12.75" customHeight="1">
      <c r="A194" s="134" t="s">
        <v>79</v>
      </c>
      <c r="B194" s="101"/>
      <c r="C194" s="97"/>
      <c r="D194" s="97"/>
      <c r="E194" s="97"/>
      <c r="F194" s="102"/>
      <c r="G194" s="101"/>
      <c r="H194" s="97"/>
      <c r="I194" s="97"/>
      <c r="J194" s="97"/>
      <c r="K194" s="97"/>
    </row>
    <row r="195" spans="1:11" ht="12.75" customHeight="1">
      <c r="A195" s="845" t="s">
        <v>1215</v>
      </c>
      <c r="B195" s="101">
        <v>-1.6802917997664202</v>
      </c>
      <c r="C195" s="97">
        <v>14.061688449430942</v>
      </c>
      <c r="D195" s="97">
        <v>3.0136355664298176</v>
      </c>
      <c r="E195" s="97">
        <v>-7.672290304692531</v>
      </c>
      <c r="F195" s="102">
        <v>0.61811269704250549</v>
      </c>
      <c r="G195" s="101">
        <v>11.23958841186492</v>
      </c>
      <c r="H195" s="97">
        <v>12.251374627135792</v>
      </c>
      <c r="I195" s="97">
        <v>12.178687064902627</v>
      </c>
      <c r="J195" s="97">
        <v>11.257044775049739</v>
      </c>
      <c r="K195" s="97">
        <v>11.078058691952894</v>
      </c>
    </row>
    <row r="196" spans="1:11" ht="12.75" customHeight="1">
      <c r="A196" s="136" t="s">
        <v>803</v>
      </c>
      <c r="B196" s="101">
        <v>-15.24302015971254</v>
      </c>
      <c r="C196" s="97">
        <v>37.34950548330216</v>
      </c>
      <c r="D196" s="97">
        <v>-3.6078878777308976</v>
      </c>
      <c r="E196" s="97">
        <v>6.2195872436395794</v>
      </c>
      <c r="F196" s="102" t="s">
        <v>989</v>
      </c>
      <c r="G196" s="101">
        <v>116.36999150988224</v>
      </c>
      <c r="H196" s="97">
        <v>152.74349328894672</v>
      </c>
      <c r="I196" s="97">
        <v>142.07744939572939</v>
      </c>
      <c r="J196" s="97">
        <v>151.08509471537346</v>
      </c>
      <c r="K196" s="97" t="s">
        <v>989</v>
      </c>
    </row>
    <row r="197" spans="1:11" ht="12.75" customHeight="1">
      <c r="A197" s="136" t="s">
        <v>804</v>
      </c>
      <c r="B197" s="101">
        <v>-42.022625462192742</v>
      </c>
      <c r="C197" s="97">
        <v>44.135410834859947</v>
      </c>
      <c r="D197" s="97">
        <v>22.230825249100494</v>
      </c>
      <c r="E197" s="97">
        <v>43.768695080135053</v>
      </c>
      <c r="F197" s="102" t="s">
        <v>989</v>
      </c>
      <c r="G197" s="101">
        <v>4.4962588937618069</v>
      </c>
      <c r="H197" s="97">
        <v>6.1932215497725736</v>
      </c>
      <c r="I197" s="97">
        <v>7.304967646798957</v>
      </c>
      <c r="J197" s="97">
        <v>10.514157719223858</v>
      </c>
      <c r="K197" s="97" t="s">
        <v>989</v>
      </c>
    </row>
    <row r="198" spans="1:11" ht="12.75" customHeight="1">
      <c r="A198" s="135" t="s">
        <v>119</v>
      </c>
      <c r="B198" s="101"/>
      <c r="C198" s="97"/>
      <c r="D198" s="97"/>
      <c r="E198" s="97"/>
      <c r="F198" s="102"/>
      <c r="G198" s="101"/>
      <c r="H198" s="97"/>
      <c r="I198" s="97"/>
      <c r="J198" s="97"/>
      <c r="K198" s="97"/>
    </row>
    <row r="199" spans="1:11" ht="12.75" customHeight="1">
      <c r="A199" s="136" t="s">
        <v>228</v>
      </c>
      <c r="B199" s="101">
        <v>-9.3778760462893462</v>
      </c>
      <c r="C199" s="97">
        <v>-21.590584843683569</v>
      </c>
      <c r="D199" s="97">
        <v>5.3483978756206918</v>
      </c>
      <c r="E199" s="97">
        <v>21.521939583850624</v>
      </c>
      <c r="F199" s="102">
        <v>-12.651487756833991</v>
      </c>
      <c r="G199" s="101">
        <v>4406.8412983978678</v>
      </c>
      <c r="H199" s="97">
        <v>3623.4759709952164</v>
      </c>
      <c r="I199" s="97">
        <v>3885.9508950360346</v>
      </c>
      <c r="J199" s="97">
        <v>4711.5905804382064</v>
      </c>
      <c r="K199" s="97">
        <v>4058.3133944062479</v>
      </c>
    </row>
    <row r="200" spans="1:11" ht="12.75" customHeight="1">
      <c r="A200" s="133" t="s">
        <v>4</v>
      </c>
      <c r="B200" s="101"/>
      <c r="C200" s="97"/>
      <c r="D200" s="97"/>
      <c r="E200" s="97"/>
      <c r="F200" s="102"/>
      <c r="G200" s="101"/>
      <c r="H200" s="97"/>
      <c r="I200" s="97"/>
      <c r="J200" s="97"/>
      <c r="K200" s="97"/>
    </row>
    <row r="201" spans="1:11" ht="12.75" customHeight="1">
      <c r="A201" s="136" t="s">
        <v>161</v>
      </c>
      <c r="B201" s="101">
        <v>-0.78776289709637792</v>
      </c>
      <c r="C201" s="97">
        <v>11.309034248640426</v>
      </c>
      <c r="D201" s="97">
        <v>6.9465466191863445</v>
      </c>
      <c r="E201" s="97">
        <v>8.6889714872993906</v>
      </c>
      <c r="F201" s="102">
        <v>-0.43009849459975102</v>
      </c>
      <c r="G201" s="101">
        <v>3929.833735815464</v>
      </c>
      <c r="H201" s="97">
        <v>4337.4697397711416</v>
      </c>
      <c r="I201" s="97">
        <v>4618.3887495525323</v>
      </c>
      <c r="J201" s="97">
        <v>5075.8121395489943</v>
      </c>
      <c r="K201" s="97">
        <v>4967.9695660473099</v>
      </c>
    </row>
    <row r="202" spans="1:11">
      <c r="A202" s="137" t="s">
        <v>1065</v>
      </c>
      <c r="B202" s="97">
        <v>4.6333859276934675</v>
      </c>
      <c r="C202" s="97">
        <v>1.9629078188388549</v>
      </c>
      <c r="D202" s="97">
        <v>3.5592932215587902</v>
      </c>
      <c r="E202" s="97">
        <v>25.272033196878184</v>
      </c>
      <c r="F202" s="102">
        <v>-4.9160914980726282</v>
      </c>
      <c r="G202" s="101">
        <v>273.73285116566967</v>
      </c>
      <c r="H202" s="97">
        <v>276.75852036767594</v>
      </c>
      <c r="I202" s="97">
        <v>285.34964787990077</v>
      </c>
      <c r="J202" s="97">
        <v>361.46066362917679</v>
      </c>
      <c r="K202" s="97">
        <v>337.84179518444205</v>
      </c>
    </row>
    <row r="203" spans="1:11" ht="12.75" customHeight="1">
      <c r="A203" s="133" t="s">
        <v>751</v>
      </c>
      <c r="B203" s="97"/>
      <c r="C203" s="97"/>
      <c r="D203" s="97"/>
      <c r="E203" s="97"/>
      <c r="F203" s="102"/>
      <c r="G203" s="101"/>
      <c r="H203" s="97"/>
      <c r="I203" s="97"/>
      <c r="J203" s="97"/>
      <c r="K203" s="97"/>
    </row>
    <row r="204" spans="1:11" ht="12.75" customHeight="1">
      <c r="A204" s="137" t="s">
        <v>970</v>
      </c>
      <c r="B204" s="97">
        <v>7.3028200819385214</v>
      </c>
      <c r="C204" s="97">
        <v>-15.467024682529962</v>
      </c>
      <c r="D204" s="97">
        <v>-0.40630699064250209</v>
      </c>
      <c r="E204" s="97">
        <v>18.790524688896106</v>
      </c>
      <c r="F204" s="102">
        <v>2.8135039758241831</v>
      </c>
      <c r="G204" s="101">
        <v>541.22629496481159</v>
      </c>
      <c r="H204" s="97">
        <v>452.38082619947329</v>
      </c>
      <c r="I204" s="97">
        <v>439.80063876521626</v>
      </c>
      <c r="J204" s="97">
        <v>509.06435477568391</v>
      </c>
      <c r="K204" s="97">
        <v>502.52997642230326</v>
      </c>
    </row>
    <row r="205" spans="1:11" ht="12.75" customHeight="1">
      <c r="A205" s="133" t="s">
        <v>968</v>
      </c>
      <c r="B205" s="97"/>
      <c r="C205" s="97"/>
      <c r="D205" s="97"/>
      <c r="E205" s="97"/>
      <c r="F205" s="102"/>
      <c r="G205" s="101"/>
      <c r="H205" s="97"/>
      <c r="I205" s="97"/>
      <c r="J205" s="97"/>
      <c r="K205" s="97"/>
    </row>
    <row r="206" spans="1:11" ht="12.75" customHeight="1">
      <c r="A206" s="137" t="s">
        <v>3</v>
      </c>
      <c r="B206" s="97">
        <v>15.063614303765549</v>
      </c>
      <c r="C206" s="97">
        <v>4.4409900875804764</v>
      </c>
      <c r="D206" s="97">
        <v>-2.1933792821391074</v>
      </c>
      <c r="E206" s="97">
        <v>0.96668081326580779</v>
      </c>
      <c r="F206" s="102">
        <v>-2.872752943518242</v>
      </c>
      <c r="G206" s="101">
        <v>7687.7486735395187</v>
      </c>
      <c r="H206" s="97">
        <v>7783.0529468228069</v>
      </c>
      <c r="I206" s="97">
        <v>7662.4089041945899</v>
      </c>
      <c r="J206" s="97">
        <v>7557.3201911310534</v>
      </c>
      <c r="K206" s="97">
        <v>7134.8017262351123</v>
      </c>
    </row>
    <row r="207" spans="1:11" ht="12.75" customHeight="1">
      <c r="A207" s="134" t="s">
        <v>5</v>
      </c>
      <c r="B207" s="101"/>
      <c r="C207" s="97"/>
      <c r="D207" s="97"/>
      <c r="E207" s="97"/>
      <c r="F207" s="102"/>
      <c r="G207" s="101"/>
      <c r="H207" s="97"/>
      <c r="I207" s="97"/>
      <c r="J207" s="97"/>
      <c r="K207" s="97"/>
    </row>
    <row r="208" spans="1:11" ht="12.75" customHeight="1">
      <c r="A208" s="137" t="s">
        <v>943</v>
      </c>
      <c r="B208" s="101">
        <v>2.2959144165246581</v>
      </c>
      <c r="C208" s="97">
        <v>-7.9046179474437146</v>
      </c>
      <c r="D208" s="97">
        <v>-4.3877472621417501</v>
      </c>
      <c r="E208" s="97">
        <v>-1.1326078417795316</v>
      </c>
      <c r="F208" s="102">
        <v>11.751285782729127</v>
      </c>
      <c r="G208" s="101">
        <v>737.27938854834667</v>
      </c>
      <c r="H208" s="97">
        <v>695.75983780868125</v>
      </c>
      <c r="I208" s="97">
        <v>674.34890646926533</v>
      </c>
      <c r="J208" s="148">
        <v>658.48345721318594</v>
      </c>
      <c r="K208" s="148">
        <v>722.68440027138445</v>
      </c>
    </row>
    <row r="209" spans="1:11" ht="12.75" customHeight="1">
      <c r="A209" s="134" t="s">
        <v>969</v>
      </c>
      <c r="B209" s="101"/>
      <c r="C209" s="97"/>
      <c r="D209" s="97"/>
      <c r="E209" s="97"/>
      <c r="F209" s="102"/>
      <c r="G209" s="101"/>
      <c r="H209" s="97"/>
      <c r="I209" s="97"/>
      <c r="J209" s="97"/>
      <c r="K209" s="97"/>
    </row>
    <row r="210" spans="1:11" ht="12.75" hidden="1" customHeight="1">
      <c r="A210" s="889" t="s">
        <v>525</v>
      </c>
      <c r="B210" s="101" t="s">
        <v>989</v>
      </c>
      <c r="C210" s="97" t="s">
        <v>381</v>
      </c>
      <c r="D210" s="97" t="s">
        <v>381</v>
      </c>
      <c r="E210" s="97" t="s">
        <v>381</v>
      </c>
      <c r="F210" s="102" t="s">
        <v>381</v>
      </c>
      <c r="G210" s="101" t="s">
        <v>381</v>
      </c>
      <c r="H210" s="97" t="s">
        <v>381</v>
      </c>
      <c r="I210" s="97" t="s">
        <v>381</v>
      </c>
      <c r="J210" s="97" t="s">
        <v>381</v>
      </c>
      <c r="K210" s="97" t="s">
        <v>381</v>
      </c>
    </row>
    <row r="211" spans="1:11" ht="12.75" customHeight="1">
      <c r="A211" s="137" t="s">
        <v>444</v>
      </c>
      <c r="B211" s="101">
        <v>16.304328167065087</v>
      </c>
      <c r="C211" s="97">
        <v>50.942973068900208</v>
      </c>
      <c r="D211" s="97">
        <v>19.296045461920652</v>
      </c>
      <c r="E211" s="97">
        <v>6.7117858840196831</v>
      </c>
      <c r="F211" s="102">
        <v>10.929227360667216</v>
      </c>
      <c r="G211" s="101">
        <v>140.03383150050001</v>
      </c>
      <c r="H211" s="97">
        <v>200.98464367989558</v>
      </c>
      <c r="I211" s="97">
        <v>240.64605866929892</v>
      </c>
      <c r="J211" s="97">
        <v>260.64416159578985</v>
      </c>
      <c r="K211" s="97">
        <v>314.87797037905165</v>
      </c>
    </row>
    <row r="212" spans="1:11" ht="12.75" customHeight="1">
      <c r="A212" s="137" t="s">
        <v>526</v>
      </c>
      <c r="B212" s="101">
        <v>-32.201903282550461</v>
      </c>
      <c r="C212" s="97">
        <v>-36.754735673716667</v>
      </c>
      <c r="D212" s="97">
        <v>-98.058058893567335</v>
      </c>
      <c r="E212" s="97" t="s">
        <v>381</v>
      </c>
      <c r="F212" s="102" t="s">
        <v>381</v>
      </c>
      <c r="G212" s="101">
        <v>8.2892764928867084</v>
      </c>
      <c r="H212" s="97">
        <v>4.9849595947220031</v>
      </c>
      <c r="I212" s="97">
        <v>9.7160004618631973E-2</v>
      </c>
      <c r="J212" s="97" t="s">
        <v>381</v>
      </c>
      <c r="K212" s="97" t="s">
        <v>381</v>
      </c>
    </row>
    <row r="213" spans="1:11" ht="12.75" customHeight="1">
      <c r="A213" s="134" t="s">
        <v>610</v>
      </c>
      <c r="B213" s="101"/>
      <c r="C213" s="97"/>
      <c r="D213" s="97"/>
      <c r="E213" s="97"/>
      <c r="F213" s="102"/>
      <c r="G213" s="101"/>
      <c r="H213" s="97"/>
      <c r="I213" s="97"/>
      <c r="J213" s="97"/>
      <c r="K213" s="97"/>
    </row>
    <row r="214" spans="1:11" ht="12.75" customHeight="1">
      <c r="A214" s="137" t="s">
        <v>705</v>
      </c>
      <c r="B214" s="101">
        <v>39.650498142939753</v>
      </c>
      <c r="C214" s="97">
        <v>70.355281072748909</v>
      </c>
      <c r="D214" s="97">
        <v>-31.418616810120525</v>
      </c>
      <c r="E214" s="97">
        <v>52.587111687625978</v>
      </c>
      <c r="F214" s="102">
        <v>-24.20734282945125</v>
      </c>
      <c r="G214" s="101">
        <v>43.853565814715836</v>
      </c>
      <c r="H214" s="97">
        <v>70.123092202530856</v>
      </c>
      <c r="I214" s="97">
        <v>49.080454206358631</v>
      </c>
      <c r="J214" s="97">
        <v>75.943632627224019</v>
      </c>
      <c r="K214" s="97">
        <v>68.64517757012635</v>
      </c>
    </row>
    <row r="215" spans="1:11" ht="12.75" customHeight="1">
      <c r="A215" s="103" t="s">
        <v>6</v>
      </c>
      <c r="B215" s="101"/>
      <c r="C215" s="97"/>
      <c r="D215" s="97"/>
      <c r="E215" s="97"/>
      <c r="F215" s="102"/>
      <c r="G215" s="101"/>
      <c r="H215" s="97"/>
      <c r="I215" s="97"/>
      <c r="J215" s="97"/>
      <c r="K215" s="97"/>
    </row>
    <row r="216" spans="1:11" ht="12.75" customHeight="1">
      <c r="A216" s="137" t="s">
        <v>829</v>
      </c>
      <c r="B216" s="101">
        <v>8.7630923533562175</v>
      </c>
      <c r="C216" s="97">
        <v>44.878509251730648</v>
      </c>
      <c r="D216" s="97">
        <v>4.0547580512176218</v>
      </c>
      <c r="E216" s="97">
        <v>-5.9625252548691883</v>
      </c>
      <c r="F216" s="102">
        <v>-8.1374614873877871</v>
      </c>
      <c r="G216" s="101">
        <v>275.58901586351391</v>
      </c>
      <c r="H216" s="97">
        <v>389.12133891213387</v>
      </c>
      <c r="I216" s="97">
        <v>392.86104627181385</v>
      </c>
      <c r="J216" s="97">
        <v>363.60906723338485</v>
      </c>
      <c r="K216" s="97">
        <v>320.46938981366463</v>
      </c>
    </row>
    <row r="217" spans="1:11" ht="12.75" customHeight="1">
      <c r="A217" s="137" t="s">
        <v>555</v>
      </c>
      <c r="B217" s="101" t="s">
        <v>989</v>
      </c>
      <c r="C217" s="97" t="s">
        <v>989</v>
      </c>
      <c r="D217" s="97" t="s">
        <v>989</v>
      </c>
      <c r="E217" s="97" t="s">
        <v>989</v>
      </c>
      <c r="F217" s="102" t="s">
        <v>989</v>
      </c>
      <c r="G217" s="101" t="s">
        <v>989</v>
      </c>
      <c r="H217" s="97" t="s">
        <v>989</v>
      </c>
      <c r="I217" s="97" t="s">
        <v>989</v>
      </c>
      <c r="J217" s="97" t="s">
        <v>989</v>
      </c>
      <c r="K217" s="97" t="s">
        <v>989</v>
      </c>
    </row>
    <row r="218" spans="1:11" ht="12.75" customHeight="1">
      <c r="A218" s="137" t="s">
        <v>944</v>
      </c>
      <c r="B218" s="101">
        <v>-14.773737920175778</v>
      </c>
      <c r="C218" s="97">
        <v>-15.920212438412296</v>
      </c>
      <c r="D218" s="97">
        <v>7.8053348518893895</v>
      </c>
      <c r="E218" s="97">
        <v>-25.842831871423677</v>
      </c>
      <c r="F218" s="102">
        <v>5.877141480370085</v>
      </c>
      <c r="G218" s="101">
        <v>109.45802424423825</v>
      </c>
      <c r="H218" s="97">
        <v>89.692965969316589</v>
      </c>
      <c r="I218" s="97">
        <v>93.818960338445279</v>
      </c>
      <c r="J218" s="97">
        <v>68.476023183925818</v>
      </c>
      <c r="K218" s="97">
        <v>69.559130434782617</v>
      </c>
    </row>
    <row r="219" spans="1:11" ht="14.25" customHeight="1">
      <c r="A219" s="103" t="s">
        <v>209</v>
      </c>
      <c r="B219" s="101"/>
      <c r="C219" s="97"/>
      <c r="D219" s="97"/>
      <c r="E219" s="97"/>
      <c r="F219" s="102"/>
      <c r="G219" s="101"/>
      <c r="H219" s="97"/>
      <c r="I219" s="97"/>
      <c r="J219" s="97"/>
      <c r="K219" s="97"/>
    </row>
    <row r="220" spans="1:11" ht="12.75" customHeight="1">
      <c r="A220" s="166" t="s">
        <v>643</v>
      </c>
      <c r="B220" s="101">
        <v>-1.6715276547668578</v>
      </c>
      <c r="C220" s="97">
        <v>6.0119581666703059</v>
      </c>
      <c r="D220" s="97">
        <v>-13.239824602760775</v>
      </c>
      <c r="E220" s="97">
        <v>-5.9033591829215082</v>
      </c>
      <c r="F220" s="102">
        <v>6.3629838382315729</v>
      </c>
      <c r="G220" s="101">
        <v>968.23434785470181</v>
      </c>
      <c r="H220" s="97">
        <v>1008.1603087920296</v>
      </c>
      <c r="I220" s="97">
        <v>845.238849945325</v>
      </c>
      <c r="J220" s="97">
        <v>777.40181455890945</v>
      </c>
      <c r="K220" s="97">
        <v>826.50182180949139</v>
      </c>
    </row>
    <row r="221" spans="1:11" ht="12.75" customHeight="1">
      <c r="A221" s="135" t="s">
        <v>7</v>
      </c>
      <c r="B221" s="101"/>
      <c r="C221" s="97"/>
      <c r="D221" s="97"/>
      <c r="E221" s="97"/>
      <c r="F221" s="102"/>
      <c r="G221" s="101"/>
      <c r="H221" s="97"/>
      <c r="I221" s="97"/>
      <c r="J221" s="97"/>
      <c r="K221" s="97"/>
    </row>
    <row r="222" spans="1:11" ht="12.75" hidden="1" customHeight="1">
      <c r="A222" s="889" t="s">
        <v>556</v>
      </c>
      <c r="B222" s="101" t="s">
        <v>989</v>
      </c>
      <c r="C222" s="97" t="s">
        <v>989</v>
      </c>
      <c r="D222" s="97" t="s">
        <v>989</v>
      </c>
      <c r="E222" s="97">
        <v>-8.4099359216623029</v>
      </c>
      <c r="F222" s="102" t="s">
        <v>989</v>
      </c>
      <c r="G222" s="101" t="s">
        <v>381</v>
      </c>
      <c r="H222" s="97" t="s">
        <v>381</v>
      </c>
      <c r="I222" s="97">
        <v>2465.4706519441183</v>
      </c>
      <c r="J222" s="97">
        <v>2166.8393940317615</v>
      </c>
      <c r="K222" s="97" t="s">
        <v>989</v>
      </c>
    </row>
    <row r="223" spans="1:11" ht="12.75" customHeight="1">
      <c r="A223" s="137" t="s">
        <v>748</v>
      </c>
      <c r="B223" s="101">
        <v>8.2766678708446015</v>
      </c>
      <c r="C223" s="97">
        <v>-2.420813094855645</v>
      </c>
      <c r="D223" s="97">
        <v>-1.1162560757083329</v>
      </c>
      <c r="E223" s="97">
        <v>-8.4099359216623029</v>
      </c>
      <c r="F223" s="102">
        <v>8.2405333359099266</v>
      </c>
      <c r="G223" s="101">
        <v>2598.3946187923839</v>
      </c>
      <c r="H223" s="97">
        <v>2539.6331686930093</v>
      </c>
      <c r="I223" s="97">
        <v>2465.4706519441183</v>
      </c>
      <c r="J223" s="97">
        <v>2166.8393940317615</v>
      </c>
      <c r="K223" s="97">
        <v>2224.1799858246854</v>
      </c>
    </row>
    <row r="224" spans="1:11" ht="12.75" customHeight="1">
      <c r="A224" s="135" t="s">
        <v>8</v>
      </c>
      <c r="B224" s="101"/>
      <c r="C224" s="97"/>
      <c r="D224" s="97"/>
      <c r="E224" s="97"/>
      <c r="F224" s="102"/>
      <c r="G224" s="101"/>
      <c r="H224" s="97"/>
      <c r="I224" s="97"/>
      <c r="J224" s="97"/>
      <c r="K224" s="97"/>
    </row>
    <row r="225" spans="1:11" ht="12.75" customHeight="1">
      <c r="A225" s="166" t="s">
        <v>557</v>
      </c>
      <c r="B225" s="101">
        <v>-16.574896219565105</v>
      </c>
      <c r="C225" s="97">
        <v>-56.101514618044334</v>
      </c>
      <c r="D225" s="97">
        <v>-27.653312387872653</v>
      </c>
      <c r="E225" s="97">
        <v>6.1264782514480531</v>
      </c>
      <c r="F225" s="102">
        <v>57.739669833881656</v>
      </c>
      <c r="G225" s="101">
        <v>1997.1746886120595</v>
      </c>
      <c r="H225" s="97">
        <v>863.27740252978901</v>
      </c>
      <c r="I225" s="97">
        <v>612.23398223370828</v>
      </c>
      <c r="J225" s="97">
        <v>640.56584556587154</v>
      </c>
      <c r="K225" s="97">
        <v>996.12739227864904</v>
      </c>
    </row>
    <row r="226" spans="1:11" ht="12.75" customHeight="1">
      <c r="A226" s="135" t="s">
        <v>840</v>
      </c>
      <c r="B226" s="101"/>
      <c r="C226" s="97"/>
      <c r="D226" s="97"/>
      <c r="E226" s="97"/>
      <c r="F226" s="102"/>
      <c r="G226" s="101"/>
      <c r="H226" s="97"/>
      <c r="I226" s="97"/>
      <c r="J226" s="97"/>
      <c r="K226" s="97"/>
    </row>
    <row r="227" spans="1:11" ht="12.75" customHeight="1">
      <c r="A227" s="166" t="s">
        <v>644</v>
      </c>
      <c r="B227" s="101">
        <v>20.552150378823587</v>
      </c>
      <c r="C227" s="97">
        <v>24.315293375660563</v>
      </c>
      <c r="D227" s="97">
        <v>6.7994540213384136</v>
      </c>
      <c r="E227" s="97">
        <v>-7.0369828394675871</v>
      </c>
      <c r="F227" s="102">
        <v>-6.0570883527756187</v>
      </c>
      <c r="G227" s="101">
        <v>288.49443474789882</v>
      </c>
      <c r="H227" s="97">
        <v>348.7334682149467</v>
      </c>
      <c r="I227" s="97">
        <v>361.59781074198827</v>
      </c>
      <c r="J227" s="97">
        <v>325.99335824703354</v>
      </c>
      <c r="K227" s="97">
        <v>298.19322247935952</v>
      </c>
    </row>
    <row r="228" spans="1:11" ht="12.75" customHeight="1">
      <c r="A228" s="843" t="s">
        <v>1203</v>
      </c>
      <c r="B228" s="101">
        <v>10.951430190624588</v>
      </c>
      <c r="C228" s="97">
        <v>143.982057288649</v>
      </c>
      <c r="D228" s="97">
        <v>29.821398868964444</v>
      </c>
      <c r="E228" s="97">
        <v>-21.302464214170158</v>
      </c>
      <c r="F228" s="102">
        <v>-11.621385188813271</v>
      </c>
      <c r="G228" s="101">
        <v>52.779269607378517</v>
      </c>
      <c r="H228" s="97">
        <v>125.21400157256009</v>
      </c>
      <c r="I228" s="97">
        <v>157.82009859062367</v>
      </c>
      <c r="J228" s="97">
        <v>120.44705703342012</v>
      </c>
      <c r="K228" s="97">
        <v>103.64977970997579</v>
      </c>
    </row>
    <row r="229" spans="1:11" ht="12.75" customHeight="1">
      <c r="A229" s="166" t="s">
        <v>1140</v>
      </c>
      <c r="B229" s="101">
        <v>93.412072522944328</v>
      </c>
      <c r="C229" s="97">
        <v>-8.4922478032461335</v>
      </c>
      <c r="D229" s="97">
        <v>27.344324797304775</v>
      </c>
      <c r="E229" s="97">
        <v>-16.823482749177987</v>
      </c>
      <c r="F229" s="102">
        <v>10.745322401280767</v>
      </c>
      <c r="G229" s="101">
        <v>599.4919512249628</v>
      </c>
      <c r="H229" s="97">
        <v>533.42439592658945</v>
      </c>
      <c r="I229" s="97">
        <v>659.50121515559681</v>
      </c>
      <c r="J229" s="97">
        <v>531.97237565268324</v>
      </c>
      <c r="K229" s="97">
        <v>573.64005992134366</v>
      </c>
    </row>
    <row r="230" spans="1:11" ht="12.75" customHeight="1">
      <c r="A230" s="135" t="s">
        <v>9</v>
      </c>
      <c r="B230" s="101"/>
      <c r="C230" s="97"/>
      <c r="D230" s="97"/>
      <c r="E230" s="97"/>
      <c r="F230" s="102"/>
      <c r="G230" s="101"/>
      <c r="H230" s="97"/>
      <c r="I230" s="97"/>
      <c r="J230" s="97"/>
      <c r="K230" s="97"/>
    </row>
    <row r="231" spans="1:11" ht="12.75" customHeight="1">
      <c r="A231" s="137" t="s">
        <v>558</v>
      </c>
      <c r="B231" s="101">
        <v>-13.784831431076361</v>
      </c>
      <c r="C231" s="97">
        <v>-12.581245633632665</v>
      </c>
      <c r="D231" s="97">
        <v>134.77690921499942</v>
      </c>
      <c r="E231" s="97">
        <v>-19.135718600898212</v>
      </c>
      <c r="F231" s="102">
        <v>17.069496691495488</v>
      </c>
      <c r="G231" s="101">
        <v>7935.9839905323051</v>
      </c>
      <c r="H231" s="97">
        <v>6932.7134054986027</v>
      </c>
      <c r="I231" s="97">
        <v>16075.258636623106</v>
      </c>
      <c r="J231" s="97">
        <v>12590.359365315395</v>
      </c>
      <c r="K231" s="97">
        <v>14401.148573486196</v>
      </c>
    </row>
    <row r="232" spans="1:11" ht="12.75" customHeight="1">
      <c r="A232" s="135" t="s">
        <v>176</v>
      </c>
      <c r="B232" s="101"/>
      <c r="C232" s="97"/>
      <c r="D232" s="97"/>
      <c r="E232" s="97"/>
      <c r="F232" s="102"/>
      <c r="G232" s="101"/>
      <c r="H232" s="97"/>
      <c r="I232" s="97"/>
      <c r="J232" s="97"/>
      <c r="K232" s="97"/>
    </row>
    <row r="233" spans="1:11" ht="12.75" customHeight="1">
      <c r="A233" s="168" t="s">
        <v>837</v>
      </c>
      <c r="B233" s="101">
        <v>-11.581278728757693</v>
      </c>
      <c r="C233" s="97">
        <v>-4.4543377669886697</v>
      </c>
      <c r="D233" s="97">
        <v>2.5106133505813366</v>
      </c>
      <c r="E233" s="97">
        <v>-4.1091602998913235</v>
      </c>
      <c r="F233" s="102">
        <v>3.1784189043567279</v>
      </c>
      <c r="G233" s="101">
        <v>1880.5606612997551</v>
      </c>
      <c r="H233" s="97">
        <v>1760.4287770229491</v>
      </c>
      <c r="I233" s="97">
        <v>1768.4819818470478</v>
      </c>
      <c r="J233" s="97">
        <v>1650.6787461694578</v>
      </c>
      <c r="K233" s="97">
        <v>1639.7480241619151</v>
      </c>
    </row>
    <row r="234" spans="1:11" ht="12.75" customHeight="1">
      <c r="A234" s="170" t="s">
        <v>559</v>
      </c>
      <c r="B234" s="151">
        <v>2.9366242235383977</v>
      </c>
      <c r="C234" s="141">
        <v>-13.282073053760401</v>
      </c>
      <c r="D234" s="141">
        <v>-4.7267273317439518</v>
      </c>
      <c r="E234" s="141">
        <v>5.3543352614010553</v>
      </c>
      <c r="F234" s="329">
        <v>-1.0730273098346843</v>
      </c>
      <c r="G234" s="151">
        <v>803.5868197584407</v>
      </c>
      <c r="H234" s="141">
        <v>682.75018956685904</v>
      </c>
      <c r="I234" s="141">
        <v>637.45019920318725</v>
      </c>
      <c r="J234" s="141">
        <v>653.70750470013968</v>
      </c>
      <c r="K234" s="141">
        <v>622.62116302084928</v>
      </c>
    </row>
    <row r="235" spans="1:11" ht="12.75" hidden="1" customHeight="1">
      <c r="A235" s="989" t="s">
        <v>112</v>
      </c>
      <c r="B235" s="989"/>
      <c r="C235" s="989"/>
      <c r="D235" s="989"/>
      <c r="E235" s="989"/>
      <c r="F235" s="989"/>
      <c r="G235" s="989"/>
      <c r="H235" s="989"/>
      <c r="I235" s="989"/>
      <c r="J235" s="989"/>
      <c r="K235" s="989"/>
    </row>
    <row r="236" spans="1:11" ht="14.25" customHeight="1">
      <c r="A236" s="1021" t="s">
        <v>321</v>
      </c>
      <c r="B236" s="1021"/>
      <c r="C236" s="1021"/>
      <c r="D236" s="1021"/>
      <c r="E236" s="1021"/>
      <c r="F236" s="1021"/>
      <c r="G236" s="1021"/>
      <c r="H236" s="1021"/>
      <c r="I236" s="1021"/>
      <c r="J236" s="1021"/>
      <c r="K236" s="1042"/>
    </row>
    <row r="237" spans="1:11" ht="12.75" customHeight="1">
      <c r="A237" s="990" t="s">
        <v>1216</v>
      </c>
      <c r="B237" s="990"/>
      <c r="C237" s="990"/>
      <c r="D237" s="990"/>
      <c r="E237" s="990"/>
      <c r="F237" s="990"/>
      <c r="G237" s="990"/>
      <c r="H237" s="990"/>
      <c r="I237" s="990"/>
      <c r="J237" s="990"/>
      <c r="K237" s="990"/>
    </row>
    <row r="251" ht="14.25" customHeight="1"/>
    <row r="253" ht="13.5" customHeight="1"/>
    <row r="254" ht="14.25" customHeight="1"/>
  </sheetData>
  <mergeCells count="27">
    <mergeCell ref="A237:K237"/>
    <mergeCell ref="A84:A85"/>
    <mergeCell ref="B84:F84"/>
    <mergeCell ref="G84:K84"/>
    <mergeCell ref="A161:K161"/>
    <mergeCell ref="A145:K145"/>
    <mergeCell ref="A147:K147"/>
    <mergeCell ref="A154:A155"/>
    <mergeCell ref="B154:F154"/>
    <mergeCell ref="G154:K154"/>
    <mergeCell ref="A152:K152"/>
    <mergeCell ref="A146:K146"/>
    <mergeCell ref="A236:K236"/>
    <mergeCell ref="A162:K162"/>
    <mergeCell ref="A169:A170"/>
    <mergeCell ref="B169:F169"/>
    <mergeCell ref="G169:K169"/>
    <mergeCell ref="A167:K167"/>
    <mergeCell ref="A235:K235"/>
    <mergeCell ref="A6:K6"/>
    <mergeCell ref="A7:K7"/>
    <mergeCell ref="A80:K80"/>
    <mergeCell ref="A81:K81"/>
    <mergeCell ref="A10:A11"/>
    <mergeCell ref="B10:F10"/>
    <mergeCell ref="G10:K10"/>
    <mergeCell ref="A76:K76"/>
  </mergeCells>
  <phoneticPr fontId="0" type="noConversion"/>
  <pageMargins left="0.94488188976377963" right="0.94488188976377963" top="0.59055118110236227" bottom="0.98425196850393704" header="0.47244094488188981" footer="0.47244094488188981"/>
  <pageSetup paperSize="9" scale="78" firstPageNumber="541"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3" manualBreakCount="3">
    <brk id="76" max="10" man="1"/>
    <brk id="148" max="10" man="1"/>
    <brk id="163"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80"/>
  <sheetViews>
    <sheetView view="pageBreakPreview" zoomScaleNormal="100" zoomScaleSheetLayoutView="100" workbookViewId="0"/>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c r="B1" s="272"/>
      <c r="C1" s="272"/>
      <c r="D1" s="272"/>
      <c r="E1" s="272"/>
      <c r="F1" s="272"/>
    </row>
    <row r="6" spans="1:6" ht="12.75" customHeight="1">
      <c r="A6" s="1019" t="s">
        <v>753</v>
      </c>
      <c r="B6" s="1019"/>
      <c r="C6" s="1019"/>
      <c r="D6" s="1019"/>
      <c r="E6" s="1019"/>
      <c r="F6" s="1019"/>
    </row>
    <row r="7" spans="1:6" ht="15" customHeight="1">
      <c r="A7" s="948" t="s">
        <v>907</v>
      </c>
      <c r="B7" s="948"/>
      <c r="C7" s="948"/>
      <c r="D7" s="948"/>
      <c r="E7" s="948"/>
      <c r="F7" s="948"/>
    </row>
    <row r="8" spans="1:6" ht="12.75" customHeight="1">
      <c r="A8" s="331" t="s">
        <v>474</v>
      </c>
      <c r="B8" s="316"/>
      <c r="C8" s="316"/>
      <c r="D8" s="316"/>
      <c r="E8" s="316"/>
      <c r="F8" s="316"/>
    </row>
    <row r="9" spans="1:6" ht="12.75" customHeight="1">
      <c r="A9" s="186"/>
    </row>
    <row r="10" spans="1:6" ht="15" customHeight="1">
      <c r="A10" s="987" t="s">
        <v>502</v>
      </c>
      <c r="B10" s="984" t="s">
        <v>51</v>
      </c>
      <c r="C10" s="1020"/>
      <c r="D10" s="1020"/>
      <c r="E10" s="1020"/>
      <c r="F10" s="1020"/>
    </row>
    <row r="11" spans="1:6" ht="15" customHeight="1">
      <c r="A11" s="988"/>
      <c r="B11" s="264">
        <v>40544</v>
      </c>
      <c r="C11" s="264">
        <v>40909</v>
      </c>
      <c r="D11" s="264">
        <v>41275</v>
      </c>
      <c r="E11" s="264">
        <v>41640</v>
      </c>
      <c r="F11" s="264">
        <v>42005</v>
      </c>
    </row>
    <row r="12" spans="1:6" ht="12.75" customHeight="1">
      <c r="A12" s="658" t="s">
        <v>33</v>
      </c>
      <c r="B12" s="273"/>
      <c r="C12" s="273"/>
      <c r="D12" s="273"/>
      <c r="E12" s="273"/>
      <c r="F12" s="273"/>
    </row>
    <row r="13" spans="1:6">
      <c r="A13" s="163" t="s">
        <v>273</v>
      </c>
      <c r="B13" s="237">
        <v>91</v>
      </c>
      <c r="C13" s="237">
        <v>83</v>
      </c>
      <c r="D13" s="237">
        <v>77</v>
      </c>
      <c r="E13" s="237">
        <v>82</v>
      </c>
      <c r="F13" s="237">
        <v>79</v>
      </c>
    </row>
    <row r="14" spans="1:6">
      <c r="A14" s="163" t="s">
        <v>462</v>
      </c>
      <c r="B14" s="147">
        <v>743</v>
      </c>
      <c r="C14" s="148">
        <v>775</v>
      </c>
      <c r="D14" s="148">
        <v>829</v>
      </c>
      <c r="E14" s="148">
        <v>845</v>
      </c>
      <c r="F14" s="148">
        <v>849</v>
      </c>
    </row>
    <row r="15" spans="1:6" ht="12.75" customHeight="1">
      <c r="A15" s="133" t="s">
        <v>495</v>
      </c>
      <c r="B15" s="147"/>
      <c r="C15" s="148"/>
      <c r="D15" s="148"/>
      <c r="E15" s="148"/>
      <c r="F15" s="148"/>
    </row>
    <row r="16" spans="1:6" ht="12.75" customHeight="1">
      <c r="A16" s="163" t="s">
        <v>482</v>
      </c>
      <c r="B16" s="147">
        <v>87</v>
      </c>
      <c r="C16" s="148">
        <v>84</v>
      </c>
      <c r="D16" s="148">
        <v>84</v>
      </c>
      <c r="E16" s="148">
        <v>99</v>
      </c>
      <c r="F16" s="148">
        <v>69</v>
      </c>
    </row>
    <row r="17" spans="1:6" ht="12.75" customHeight="1">
      <c r="A17" s="163" t="s">
        <v>195</v>
      </c>
      <c r="B17" s="147">
        <v>73</v>
      </c>
      <c r="C17" s="148">
        <v>73</v>
      </c>
      <c r="D17" s="148">
        <v>76</v>
      </c>
      <c r="E17" s="148">
        <v>78</v>
      </c>
      <c r="F17" s="148">
        <v>77</v>
      </c>
    </row>
    <row r="18" spans="1:6" ht="12.75" customHeight="1">
      <c r="A18" s="163" t="s">
        <v>481</v>
      </c>
      <c r="B18" s="147">
        <v>1383</v>
      </c>
      <c r="C18" s="148">
        <v>1391</v>
      </c>
      <c r="D18" s="148">
        <v>1474</v>
      </c>
      <c r="E18" s="148">
        <v>1539</v>
      </c>
      <c r="F18" s="148">
        <v>1602</v>
      </c>
    </row>
    <row r="19" spans="1:6" ht="12.75" customHeight="1">
      <c r="A19" s="133" t="s">
        <v>912</v>
      </c>
      <c r="B19" s="147"/>
      <c r="C19" s="148"/>
      <c r="D19" s="148"/>
      <c r="E19" s="148"/>
      <c r="F19" s="148"/>
    </row>
    <row r="20" spans="1:6" ht="12.75" customHeight="1">
      <c r="A20" s="163" t="s">
        <v>216</v>
      </c>
      <c r="B20" s="147">
        <v>514</v>
      </c>
      <c r="C20" s="148">
        <v>499</v>
      </c>
      <c r="D20" s="148">
        <v>497</v>
      </c>
      <c r="E20" s="148">
        <v>486</v>
      </c>
      <c r="F20" s="148">
        <v>484</v>
      </c>
    </row>
    <row r="21" spans="1:6" ht="12.75" customHeight="1">
      <c r="A21" s="163" t="s">
        <v>217</v>
      </c>
      <c r="B21" s="147">
        <v>201</v>
      </c>
      <c r="C21" s="148">
        <v>201</v>
      </c>
      <c r="D21" s="148">
        <v>201</v>
      </c>
      <c r="E21" s="148">
        <v>193</v>
      </c>
      <c r="F21" s="148">
        <v>193</v>
      </c>
    </row>
    <row r="22" spans="1:6" ht="12.75" customHeight="1">
      <c r="A22" s="163" t="s">
        <v>218</v>
      </c>
      <c r="B22" s="147">
        <v>567</v>
      </c>
      <c r="C22" s="148">
        <v>558</v>
      </c>
      <c r="D22" s="148">
        <v>598</v>
      </c>
      <c r="E22" s="148">
        <v>699</v>
      </c>
      <c r="F22" s="148">
        <v>700</v>
      </c>
    </row>
    <row r="23" spans="1:6" ht="12.75" customHeight="1">
      <c r="A23" s="133" t="s">
        <v>496</v>
      </c>
      <c r="B23" s="147"/>
      <c r="C23" s="148"/>
      <c r="D23" s="148"/>
      <c r="E23" s="148"/>
      <c r="F23" s="148"/>
    </row>
    <row r="24" spans="1:6" ht="12.75" customHeight="1">
      <c r="A24" s="136" t="s">
        <v>778</v>
      </c>
      <c r="B24" s="147">
        <v>98</v>
      </c>
      <c r="C24" s="148">
        <v>100</v>
      </c>
      <c r="D24" s="148">
        <v>100</v>
      </c>
      <c r="E24" s="148">
        <v>100</v>
      </c>
      <c r="F24" s="148">
        <v>100</v>
      </c>
    </row>
    <row r="25" spans="1:6" ht="12.75" customHeight="1">
      <c r="A25" s="133" t="s">
        <v>433</v>
      </c>
      <c r="B25" s="147"/>
      <c r="C25" s="148"/>
      <c r="D25" s="148"/>
      <c r="E25" s="148"/>
      <c r="F25" s="148"/>
    </row>
    <row r="26" spans="1:6" ht="12.75" customHeight="1">
      <c r="A26" s="136" t="s">
        <v>126</v>
      </c>
      <c r="B26" s="147" t="s">
        <v>381</v>
      </c>
      <c r="C26" s="148" t="s">
        <v>381</v>
      </c>
      <c r="D26" s="148" t="s">
        <v>381</v>
      </c>
      <c r="E26" s="148" t="s">
        <v>381</v>
      </c>
      <c r="F26" s="148" t="s">
        <v>381</v>
      </c>
    </row>
    <row r="27" spans="1:6" ht="12.75" customHeight="1">
      <c r="A27" s="136" t="s">
        <v>634</v>
      </c>
      <c r="B27" s="147">
        <v>11162</v>
      </c>
      <c r="C27" s="148">
        <v>12415</v>
      </c>
      <c r="D27" s="148">
        <v>6075</v>
      </c>
      <c r="E27" s="148">
        <v>6681</v>
      </c>
      <c r="F27" s="148" t="s">
        <v>989</v>
      </c>
    </row>
    <row r="28" spans="1:6" ht="12.75" customHeight="1">
      <c r="A28" s="134" t="s">
        <v>158</v>
      </c>
      <c r="B28" s="147"/>
      <c r="C28" s="148"/>
      <c r="D28" s="148"/>
      <c r="E28" s="148"/>
      <c r="F28" s="148"/>
    </row>
    <row r="29" spans="1:6" ht="12.75" customHeight="1">
      <c r="A29" s="136" t="s">
        <v>993</v>
      </c>
      <c r="B29" s="147">
        <v>162</v>
      </c>
      <c r="C29" s="148">
        <v>156</v>
      </c>
      <c r="D29" s="148">
        <v>157</v>
      </c>
      <c r="E29" s="148">
        <v>152</v>
      </c>
      <c r="F29" s="148">
        <v>147</v>
      </c>
    </row>
    <row r="30" spans="1:6" ht="12.75" customHeight="1">
      <c r="A30" s="133" t="s">
        <v>159</v>
      </c>
      <c r="B30" s="147"/>
      <c r="C30" s="148"/>
      <c r="D30" s="148"/>
      <c r="E30" s="148"/>
      <c r="F30" s="148"/>
    </row>
    <row r="31" spans="1:6" ht="12.75" customHeight="1">
      <c r="A31" s="163" t="s">
        <v>857</v>
      </c>
      <c r="B31" s="147">
        <v>376</v>
      </c>
      <c r="C31" s="148">
        <v>405</v>
      </c>
      <c r="D31" s="148">
        <v>359</v>
      </c>
      <c r="E31" s="148">
        <v>298</v>
      </c>
      <c r="F31" s="148">
        <v>288</v>
      </c>
    </row>
    <row r="32" spans="1:6" ht="12.75" customHeight="1">
      <c r="A32" s="134" t="s">
        <v>693</v>
      </c>
      <c r="B32" s="147"/>
      <c r="C32" s="148"/>
      <c r="D32" s="148"/>
      <c r="E32" s="148"/>
      <c r="F32" s="148"/>
    </row>
    <row r="33" spans="1:6" ht="12.75" customHeight="1">
      <c r="A33" s="136" t="s">
        <v>991</v>
      </c>
      <c r="B33" s="147">
        <v>24006</v>
      </c>
      <c r="C33" s="148">
        <v>24344</v>
      </c>
      <c r="D33" s="148">
        <v>24573</v>
      </c>
      <c r="E33" s="148">
        <v>24884</v>
      </c>
      <c r="F33" s="148">
        <v>25286</v>
      </c>
    </row>
    <row r="34" spans="1:6" ht="12.75" customHeight="1">
      <c r="A34" s="136" t="s">
        <v>366</v>
      </c>
      <c r="B34" s="147">
        <v>173</v>
      </c>
      <c r="C34" s="148">
        <v>180</v>
      </c>
      <c r="D34" s="148">
        <v>184</v>
      </c>
      <c r="E34" s="148">
        <v>205</v>
      </c>
      <c r="F34" s="148">
        <v>206</v>
      </c>
    </row>
    <row r="35" spans="1:6" ht="12.75" customHeight="1">
      <c r="A35" s="134" t="s">
        <v>79</v>
      </c>
      <c r="B35" s="147"/>
      <c r="C35" s="148"/>
      <c r="D35" s="148"/>
      <c r="E35" s="148"/>
      <c r="F35" s="148"/>
    </row>
    <row r="36" spans="1:6" ht="12.75" customHeight="1">
      <c r="A36" s="136" t="s">
        <v>802</v>
      </c>
      <c r="B36" s="147">
        <v>242</v>
      </c>
      <c r="C36" s="148">
        <v>297</v>
      </c>
      <c r="D36" s="148">
        <v>304</v>
      </c>
      <c r="E36" s="148">
        <v>344</v>
      </c>
      <c r="F36" s="148">
        <v>361</v>
      </c>
    </row>
    <row r="37" spans="1:6" ht="12.75" customHeight="1">
      <c r="A37" s="136" t="s">
        <v>803</v>
      </c>
      <c r="B37" s="147">
        <v>282</v>
      </c>
      <c r="C37" s="148">
        <v>282</v>
      </c>
      <c r="D37" s="148">
        <v>278</v>
      </c>
      <c r="E37" s="148">
        <v>273</v>
      </c>
      <c r="F37" s="148" t="s">
        <v>989</v>
      </c>
    </row>
    <row r="38" spans="1:6" ht="12.75" customHeight="1">
      <c r="A38" s="136" t="s">
        <v>804</v>
      </c>
      <c r="B38" s="147">
        <v>567</v>
      </c>
      <c r="C38" s="148">
        <v>578</v>
      </c>
      <c r="D38" s="148">
        <v>579</v>
      </c>
      <c r="E38" s="148">
        <v>575</v>
      </c>
      <c r="F38" s="148" t="s">
        <v>989</v>
      </c>
    </row>
    <row r="39" spans="1:6" ht="12.75" customHeight="1">
      <c r="A39" s="134" t="s">
        <v>119</v>
      </c>
      <c r="B39" s="147"/>
      <c r="C39" s="148"/>
      <c r="D39" s="148"/>
      <c r="E39" s="148"/>
      <c r="F39" s="148"/>
    </row>
    <row r="40" spans="1:6" ht="12.75" customHeight="1">
      <c r="A40" s="136" t="s">
        <v>228</v>
      </c>
      <c r="B40" s="147">
        <v>266</v>
      </c>
      <c r="C40" s="148">
        <v>248</v>
      </c>
      <c r="D40" s="148">
        <v>239</v>
      </c>
      <c r="E40" s="148">
        <v>232</v>
      </c>
      <c r="F40" s="148">
        <v>183</v>
      </c>
    </row>
    <row r="41" spans="1:6" ht="12.75" customHeight="1">
      <c r="A41" s="133" t="s">
        <v>4</v>
      </c>
      <c r="B41" s="147"/>
      <c r="C41" s="148"/>
      <c r="D41" s="148"/>
      <c r="E41" s="148"/>
      <c r="F41" s="148"/>
    </row>
    <row r="42" spans="1:6" ht="12.75" customHeight="1">
      <c r="A42" s="136" t="s">
        <v>161</v>
      </c>
      <c r="B42" s="147">
        <v>297</v>
      </c>
      <c r="C42" s="148">
        <v>291</v>
      </c>
      <c r="D42" s="148">
        <v>283</v>
      </c>
      <c r="E42" s="148">
        <v>280</v>
      </c>
      <c r="F42" s="148">
        <v>279</v>
      </c>
    </row>
    <row r="43" spans="1:6" ht="12.75" customHeight="1">
      <c r="A43" s="137" t="s">
        <v>162</v>
      </c>
      <c r="B43" s="147">
        <v>219</v>
      </c>
      <c r="C43" s="148">
        <v>199</v>
      </c>
      <c r="D43" s="148">
        <v>186</v>
      </c>
      <c r="E43" s="148">
        <v>177</v>
      </c>
      <c r="F43" s="148">
        <v>175</v>
      </c>
    </row>
    <row r="44" spans="1:6" ht="12.75" customHeight="1">
      <c r="A44" s="133" t="s">
        <v>751</v>
      </c>
      <c r="B44" s="147"/>
      <c r="C44" s="148"/>
      <c r="D44" s="148"/>
      <c r="E44" s="148"/>
      <c r="F44" s="148"/>
    </row>
    <row r="45" spans="1:6" ht="12.75" customHeight="1">
      <c r="A45" s="137" t="s">
        <v>970</v>
      </c>
      <c r="B45" s="147">
        <v>285</v>
      </c>
      <c r="C45" s="148">
        <v>300</v>
      </c>
      <c r="D45" s="148">
        <v>295</v>
      </c>
      <c r="E45" s="148">
        <v>299</v>
      </c>
      <c r="F45" s="148">
        <v>298</v>
      </c>
    </row>
    <row r="46" spans="1:6" ht="12.75" customHeight="1">
      <c r="A46" s="133" t="s">
        <v>968</v>
      </c>
      <c r="B46" s="147"/>
      <c r="C46" s="148"/>
      <c r="D46" s="148"/>
      <c r="E46" s="148"/>
      <c r="F46" s="148"/>
    </row>
    <row r="47" spans="1:6" ht="12.75" customHeight="1">
      <c r="A47" s="137" t="s">
        <v>3</v>
      </c>
      <c r="B47" s="147">
        <v>113</v>
      </c>
      <c r="C47" s="148">
        <v>113</v>
      </c>
      <c r="D47" s="148">
        <v>107</v>
      </c>
      <c r="E47" s="148">
        <v>111</v>
      </c>
      <c r="F47" s="148">
        <v>113</v>
      </c>
    </row>
    <row r="48" spans="1:6" ht="12.75" customHeight="1">
      <c r="A48" s="134" t="s">
        <v>5</v>
      </c>
      <c r="B48" s="43"/>
      <c r="C48" s="30"/>
      <c r="D48" s="30"/>
      <c r="E48" s="30"/>
      <c r="F48" s="30"/>
    </row>
    <row r="49" spans="1:6" ht="12.75" customHeight="1">
      <c r="A49" s="137" t="s">
        <v>943</v>
      </c>
      <c r="B49" s="147">
        <v>67</v>
      </c>
      <c r="C49" s="148">
        <v>67</v>
      </c>
      <c r="D49" s="148">
        <v>69</v>
      </c>
      <c r="E49" s="148">
        <v>71</v>
      </c>
      <c r="F49" s="148">
        <v>69</v>
      </c>
    </row>
    <row r="50" spans="1:6" ht="12.75" customHeight="1">
      <c r="A50" s="134" t="s">
        <v>969</v>
      </c>
      <c r="B50" s="147"/>
      <c r="C50" s="148"/>
      <c r="D50" s="148"/>
      <c r="E50" s="148"/>
      <c r="F50" s="148"/>
    </row>
    <row r="51" spans="1:6" ht="12.75" hidden="1" customHeight="1">
      <c r="A51" s="889" t="s">
        <v>525</v>
      </c>
      <c r="B51" s="147" t="s">
        <v>381</v>
      </c>
      <c r="C51" s="148" t="s">
        <v>381</v>
      </c>
      <c r="D51" s="148" t="s">
        <v>381</v>
      </c>
      <c r="E51" s="148" t="s">
        <v>381</v>
      </c>
      <c r="F51" s="148" t="s">
        <v>381</v>
      </c>
    </row>
    <row r="52" spans="1:6" ht="12.75" customHeight="1">
      <c r="A52" s="137" t="s">
        <v>444</v>
      </c>
      <c r="B52" s="148">
        <v>960</v>
      </c>
      <c r="C52" s="148">
        <v>909</v>
      </c>
      <c r="D52" s="148">
        <v>908</v>
      </c>
      <c r="E52" s="148">
        <v>896</v>
      </c>
      <c r="F52" s="148">
        <v>895</v>
      </c>
    </row>
    <row r="53" spans="1:6" ht="12.75" customHeight="1">
      <c r="A53" s="137" t="s">
        <v>526</v>
      </c>
      <c r="B53" s="147">
        <v>391</v>
      </c>
      <c r="C53" s="148">
        <v>199</v>
      </c>
      <c r="D53" s="148">
        <v>115</v>
      </c>
      <c r="E53" s="148" t="s">
        <v>381</v>
      </c>
      <c r="F53" s="148" t="s">
        <v>381</v>
      </c>
    </row>
    <row r="54" spans="1:6" ht="12.75" customHeight="1">
      <c r="A54" s="134" t="s">
        <v>610</v>
      </c>
      <c r="B54" s="147"/>
      <c r="C54" s="148"/>
      <c r="D54" s="148"/>
      <c r="E54" s="148"/>
      <c r="F54" s="148"/>
    </row>
    <row r="55" spans="1:6" ht="12.75" customHeight="1">
      <c r="A55" s="137" t="s">
        <v>705</v>
      </c>
      <c r="B55" s="147">
        <v>57</v>
      </c>
      <c r="C55" s="148">
        <v>54</v>
      </c>
      <c r="D55" s="148">
        <v>54</v>
      </c>
      <c r="E55" s="148">
        <v>54</v>
      </c>
      <c r="F55" s="148">
        <v>54</v>
      </c>
    </row>
    <row r="56" spans="1:6">
      <c r="A56" s="103" t="s">
        <v>6</v>
      </c>
      <c r="B56" s="43"/>
      <c r="C56" s="30"/>
      <c r="D56" s="30"/>
      <c r="E56" s="30"/>
      <c r="F56" s="30"/>
    </row>
    <row r="57" spans="1:6">
      <c r="A57" s="137" t="s">
        <v>829</v>
      </c>
      <c r="B57" s="147">
        <v>64</v>
      </c>
      <c r="C57" s="148">
        <v>62</v>
      </c>
      <c r="D57" s="148">
        <v>64</v>
      </c>
      <c r="E57" s="148">
        <v>64</v>
      </c>
      <c r="F57" s="148">
        <v>63</v>
      </c>
    </row>
    <row r="58" spans="1:6">
      <c r="A58" s="137" t="s">
        <v>555</v>
      </c>
      <c r="B58" s="147">
        <v>47</v>
      </c>
      <c r="C58" s="148">
        <v>63</v>
      </c>
      <c r="D58" s="148">
        <v>63</v>
      </c>
      <c r="E58" s="148">
        <v>73</v>
      </c>
      <c r="F58" s="148">
        <v>75</v>
      </c>
    </row>
    <row r="59" spans="1:6" ht="12.75" customHeight="1">
      <c r="A59" s="137" t="s">
        <v>944</v>
      </c>
      <c r="B59" s="147">
        <v>63</v>
      </c>
      <c r="C59" s="148">
        <v>61</v>
      </c>
      <c r="D59" s="148">
        <v>63</v>
      </c>
      <c r="E59" s="148">
        <v>73</v>
      </c>
      <c r="F59" s="148">
        <v>75</v>
      </c>
    </row>
    <row r="60" spans="1:6" ht="12.75" customHeight="1">
      <c r="A60" s="103" t="s">
        <v>209</v>
      </c>
      <c r="B60" s="147"/>
      <c r="C60" s="148"/>
      <c r="D60" s="148"/>
      <c r="E60" s="148"/>
      <c r="F60" s="148"/>
    </row>
    <row r="61" spans="1:6" ht="12.75" customHeight="1">
      <c r="A61" s="166" t="s">
        <v>643</v>
      </c>
      <c r="B61" s="147">
        <v>40</v>
      </c>
      <c r="C61" s="148">
        <v>43</v>
      </c>
      <c r="D61" s="148">
        <v>45</v>
      </c>
      <c r="E61" s="148">
        <v>48</v>
      </c>
      <c r="F61" s="148">
        <v>50</v>
      </c>
    </row>
    <row r="62" spans="1:6" ht="12.75" customHeight="1">
      <c r="A62" s="135" t="s">
        <v>7</v>
      </c>
      <c r="B62" s="43"/>
      <c r="C62" s="30"/>
      <c r="D62" s="30"/>
      <c r="E62" s="30"/>
      <c r="F62" s="30"/>
    </row>
    <row r="63" spans="1:6" ht="12.75" hidden="1" customHeight="1">
      <c r="A63" s="889" t="s">
        <v>556</v>
      </c>
      <c r="B63" s="43" t="s">
        <v>381</v>
      </c>
      <c r="C63" s="30" t="s">
        <v>381</v>
      </c>
      <c r="D63" s="30">
        <v>54</v>
      </c>
      <c r="E63" s="30">
        <v>52</v>
      </c>
      <c r="F63" s="30" t="s">
        <v>989</v>
      </c>
    </row>
    <row r="64" spans="1:6" ht="12.75" customHeight="1">
      <c r="A64" s="137" t="s">
        <v>748</v>
      </c>
      <c r="B64" s="43">
        <v>48</v>
      </c>
      <c r="C64" s="30">
        <v>53</v>
      </c>
      <c r="D64" s="30">
        <v>53</v>
      </c>
      <c r="E64" s="30">
        <v>52</v>
      </c>
      <c r="F64" s="30">
        <v>49</v>
      </c>
    </row>
    <row r="65" spans="1:6" ht="12.75" customHeight="1">
      <c r="A65" s="135" t="s">
        <v>8</v>
      </c>
      <c r="B65" s="43"/>
      <c r="C65" s="30"/>
      <c r="D65" s="30"/>
      <c r="E65" s="30"/>
      <c r="F65" s="30"/>
    </row>
    <row r="66" spans="1:6" ht="12.75" customHeight="1">
      <c r="A66" s="166" t="s">
        <v>557</v>
      </c>
      <c r="B66" s="43">
        <v>417</v>
      </c>
      <c r="C66" s="30">
        <v>375</v>
      </c>
      <c r="D66" s="30">
        <v>367</v>
      </c>
      <c r="E66" s="30">
        <v>354</v>
      </c>
      <c r="F66" s="30">
        <v>342</v>
      </c>
    </row>
    <row r="67" spans="1:6" ht="12.75" customHeight="1">
      <c r="A67" s="135" t="s">
        <v>840</v>
      </c>
      <c r="B67" s="43"/>
      <c r="C67" s="30"/>
      <c r="D67" s="30"/>
      <c r="E67" s="30"/>
      <c r="F67" s="30"/>
    </row>
    <row r="68" spans="1:6" ht="12.75" customHeight="1">
      <c r="A68" s="166" t="s">
        <v>644</v>
      </c>
      <c r="B68" s="43">
        <v>828</v>
      </c>
      <c r="C68" s="30">
        <v>1051</v>
      </c>
      <c r="D68" s="30">
        <v>1048</v>
      </c>
      <c r="E68" s="30">
        <v>1015</v>
      </c>
      <c r="F68" s="30">
        <v>1022</v>
      </c>
    </row>
    <row r="69" spans="1:6" ht="12.75" customHeight="1">
      <c r="A69" s="843" t="s">
        <v>1203</v>
      </c>
      <c r="B69" s="43">
        <v>540</v>
      </c>
      <c r="C69" s="30">
        <v>601</v>
      </c>
      <c r="D69" s="30">
        <v>657</v>
      </c>
      <c r="E69" s="30">
        <v>672</v>
      </c>
      <c r="F69" s="30">
        <v>678</v>
      </c>
    </row>
    <row r="70" spans="1:6" ht="12.75" customHeight="1">
      <c r="A70" s="166" t="s">
        <v>1140</v>
      </c>
      <c r="B70" s="43">
        <v>47</v>
      </c>
      <c r="C70" s="30">
        <v>49</v>
      </c>
      <c r="D70" s="30">
        <v>50</v>
      </c>
      <c r="E70" s="30">
        <v>51</v>
      </c>
      <c r="F70" s="30">
        <v>54</v>
      </c>
    </row>
    <row r="71" spans="1:6" ht="12.75" customHeight="1">
      <c r="A71" s="135" t="s">
        <v>9</v>
      </c>
      <c r="B71" s="43"/>
      <c r="C71" s="30"/>
      <c r="D71" s="30"/>
      <c r="E71" s="30"/>
      <c r="F71" s="30"/>
    </row>
    <row r="72" spans="1:6" ht="12.75" customHeight="1">
      <c r="A72" s="137" t="s">
        <v>558</v>
      </c>
      <c r="B72" s="147">
        <v>33743</v>
      </c>
      <c r="C72" s="148">
        <v>32388</v>
      </c>
      <c r="D72" s="148">
        <v>26643</v>
      </c>
      <c r="E72" s="148">
        <v>23648</v>
      </c>
      <c r="F72" s="148">
        <v>23648</v>
      </c>
    </row>
    <row r="73" spans="1:6" ht="12.75" customHeight="1">
      <c r="A73" s="135" t="s">
        <v>176</v>
      </c>
      <c r="B73" s="43"/>
      <c r="C73" s="30"/>
      <c r="D73" s="30"/>
      <c r="E73" s="30"/>
      <c r="F73" s="30"/>
    </row>
    <row r="74" spans="1:6" ht="12.75" customHeight="1">
      <c r="A74" s="168" t="s">
        <v>837</v>
      </c>
      <c r="B74" s="147">
        <v>2347</v>
      </c>
      <c r="C74" s="148">
        <v>2139</v>
      </c>
      <c r="D74" s="148">
        <v>2084</v>
      </c>
      <c r="E74" s="148">
        <v>2012</v>
      </c>
      <c r="F74" s="148">
        <v>1839</v>
      </c>
    </row>
    <row r="75" spans="1:6" ht="12.75" customHeight="1">
      <c r="A75" s="170" t="s">
        <v>559</v>
      </c>
      <c r="B75" s="330">
        <v>378</v>
      </c>
      <c r="C75" s="158">
        <v>375</v>
      </c>
      <c r="D75" s="158">
        <v>353</v>
      </c>
      <c r="E75" s="158">
        <v>338</v>
      </c>
      <c r="F75" s="158">
        <v>338</v>
      </c>
    </row>
    <row r="76" spans="1:6" ht="12.75" hidden="1" customHeight="1">
      <c r="A76" s="973" t="s">
        <v>112</v>
      </c>
      <c r="B76" s="973"/>
      <c r="C76" s="973"/>
      <c r="D76" s="973"/>
      <c r="E76" s="973"/>
      <c r="F76" s="973"/>
    </row>
    <row r="77" spans="1:6" ht="12.75" customHeight="1">
      <c r="A77" s="3"/>
      <c r="E77" s="1"/>
      <c r="F77" s="1"/>
    </row>
    <row r="78" spans="1:6" ht="12.75" customHeight="1">
      <c r="A78" s="3"/>
      <c r="E78" s="1"/>
      <c r="F78" s="1"/>
    </row>
    <row r="79" spans="1:6" ht="12.75" customHeight="1">
      <c r="A79" s="3"/>
      <c r="E79" s="1"/>
      <c r="F79" s="1"/>
    </row>
    <row r="80" spans="1:6" ht="12.75" customHeight="1">
      <c r="A80" s="3"/>
      <c r="E80" s="1"/>
      <c r="F80" s="1"/>
    </row>
  </sheetData>
  <mergeCells count="5">
    <mergeCell ref="A76:F76"/>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45"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1" manualBreakCount="1">
    <brk id="7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4"/>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7" bestFit="1" customWidth="1"/>
    <col min="29" max="29" width="10.85546875" bestFit="1" customWidth="1"/>
    <col min="30" max="30" width="20.28515625" bestFit="1" customWidth="1"/>
    <col min="31" max="31" width="17.42578125" bestFit="1" customWidth="1"/>
    <col min="32" max="32" width="26.42578125" bestFit="1" customWidth="1"/>
    <col min="33" max="33" width="11.28515625" bestFit="1" customWidth="1"/>
    <col min="34" max="39" width="8.140625" bestFit="1" customWidth="1"/>
    <col min="42" max="42" width="17" bestFit="1" customWidth="1"/>
    <col min="44" max="44" width="21.5703125" bestFit="1" customWidth="1"/>
    <col min="47" max="47" width="11.140625" customWidth="1"/>
  </cols>
  <sheetData>
    <row r="1" spans="1:11" ht="12.75" customHeight="1">
      <c r="A1" s="234"/>
      <c r="B1" s="272"/>
      <c r="C1" s="272"/>
      <c r="D1" s="272"/>
      <c r="E1" s="272"/>
      <c r="F1" s="272"/>
      <c r="G1" s="272"/>
      <c r="H1" s="2"/>
      <c r="I1" s="2"/>
      <c r="J1" s="2"/>
      <c r="K1" s="2"/>
    </row>
    <row r="2" spans="1:11">
      <c r="B2" s="2"/>
      <c r="C2" s="2"/>
      <c r="D2" s="2"/>
      <c r="E2" s="2"/>
      <c r="F2" s="2"/>
      <c r="G2" s="2"/>
    </row>
    <row r="3" spans="1:11">
      <c r="B3" s="2"/>
      <c r="C3" s="2"/>
      <c r="D3" s="2"/>
      <c r="E3" s="2"/>
      <c r="F3" s="2"/>
      <c r="G3" s="2"/>
    </row>
    <row r="4" spans="1:11">
      <c r="B4" s="2"/>
      <c r="C4" s="2"/>
      <c r="D4" s="2"/>
      <c r="E4" s="2"/>
      <c r="F4" s="2"/>
      <c r="G4" s="2"/>
    </row>
    <row r="6" spans="1:11">
      <c r="A6" s="267" t="s">
        <v>754</v>
      </c>
      <c r="B6" s="268"/>
      <c r="C6" s="268"/>
      <c r="D6" s="268"/>
      <c r="E6" s="268"/>
      <c r="F6" s="268"/>
      <c r="G6" s="269"/>
      <c r="H6" s="269"/>
      <c r="I6" s="269"/>
      <c r="J6" s="269"/>
      <c r="K6" s="269"/>
    </row>
    <row r="7" spans="1:11" ht="15">
      <c r="A7" s="270" t="s">
        <v>487</v>
      </c>
      <c r="B7" s="271"/>
      <c r="C7" s="271"/>
      <c r="D7" s="271"/>
      <c r="E7" s="271"/>
      <c r="F7" s="143"/>
      <c r="G7" s="2"/>
      <c r="H7" s="2"/>
      <c r="I7" s="2"/>
      <c r="J7" s="2"/>
      <c r="K7" s="2"/>
    </row>
    <row r="8" spans="1:11">
      <c r="A8" s="130" t="s">
        <v>474</v>
      </c>
      <c r="B8" s="2"/>
      <c r="C8" s="2"/>
      <c r="D8" s="2"/>
      <c r="E8" s="2"/>
      <c r="F8" s="2"/>
      <c r="G8" s="2"/>
      <c r="H8" s="2"/>
      <c r="I8" s="2"/>
      <c r="J8" s="2"/>
      <c r="K8" s="2"/>
    </row>
    <row r="9" spans="1:11">
      <c r="A9" s="1"/>
      <c r="B9" s="2"/>
      <c r="C9" s="2"/>
      <c r="D9" s="2"/>
      <c r="E9" s="2"/>
      <c r="F9" s="2"/>
      <c r="G9" s="2"/>
      <c r="H9" s="2"/>
      <c r="I9" s="2"/>
      <c r="J9" s="2"/>
      <c r="K9" s="2"/>
    </row>
    <row r="10" spans="1:11" ht="26.25" customHeight="1">
      <c r="A10" s="987" t="s">
        <v>502</v>
      </c>
      <c r="B10" s="984" t="s">
        <v>598</v>
      </c>
      <c r="C10" s="985"/>
      <c r="D10" s="985"/>
      <c r="E10" s="985"/>
      <c r="F10" s="986"/>
      <c r="G10" s="984" t="s">
        <v>476</v>
      </c>
      <c r="H10" s="985"/>
      <c r="I10" s="985"/>
      <c r="J10" s="985"/>
      <c r="K10" s="985"/>
    </row>
    <row r="11" spans="1:11">
      <c r="A11" s="988"/>
      <c r="B11" s="264">
        <v>40544</v>
      </c>
      <c r="C11" s="264">
        <v>40909</v>
      </c>
      <c r="D11" s="264">
        <v>41275</v>
      </c>
      <c r="E11" s="264">
        <v>41640</v>
      </c>
      <c r="F11" s="265">
        <v>42005</v>
      </c>
      <c r="G11" s="264">
        <v>40544</v>
      </c>
      <c r="H11" s="264">
        <v>40909</v>
      </c>
      <c r="I11" s="264">
        <v>41275</v>
      </c>
      <c r="J11" s="264">
        <v>41640</v>
      </c>
      <c r="K11" s="264">
        <v>42005</v>
      </c>
    </row>
    <row r="12" spans="1:11">
      <c r="A12" s="133" t="s">
        <v>641</v>
      </c>
      <c r="B12" s="273"/>
      <c r="C12" s="273"/>
      <c r="D12" s="273"/>
      <c r="E12" s="273"/>
      <c r="F12" s="643"/>
      <c r="G12" s="273"/>
      <c r="H12" s="273"/>
      <c r="I12" s="273"/>
      <c r="J12" s="273"/>
      <c r="K12" s="273"/>
    </row>
    <row r="13" spans="1:11">
      <c r="A13" s="163" t="s">
        <v>273</v>
      </c>
      <c r="B13" s="274">
        <v>2.222</v>
      </c>
      <c r="C13" s="275">
        <v>2.1880000000000002</v>
      </c>
      <c r="D13" s="275">
        <v>2.1949999999999998</v>
      </c>
      <c r="E13" s="275">
        <v>2.2080000000000002</v>
      </c>
      <c r="F13" s="276">
        <v>2.238</v>
      </c>
      <c r="G13" s="101">
        <v>1106.3375990249847</v>
      </c>
      <c r="H13" s="97">
        <v>1334.9670827189468</v>
      </c>
      <c r="I13" s="97">
        <v>1312.850761653877</v>
      </c>
      <c r="J13" s="97">
        <v>1237.681623011528</v>
      </c>
      <c r="K13" s="97">
        <v>1143.2428996637777</v>
      </c>
    </row>
    <row r="14" spans="1:11">
      <c r="A14" s="163" t="s">
        <v>462</v>
      </c>
      <c r="B14" s="176" t="s">
        <v>989</v>
      </c>
      <c r="C14" s="180" t="s">
        <v>989</v>
      </c>
      <c r="D14" s="178" t="s">
        <v>989</v>
      </c>
      <c r="E14" s="178" t="s">
        <v>989</v>
      </c>
      <c r="F14" s="179" t="s">
        <v>989</v>
      </c>
      <c r="G14" s="101">
        <v>1309.3642088157628</v>
      </c>
      <c r="H14" s="97">
        <v>1428.6307657161844</v>
      </c>
      <c r="I14" s="97">
        <v>1314.3719218875274</v>
      </c>
      <c r="J14" s="97">
        <v>1388.4343614538864</v>
      </c>
      <c r="K14" s="97">
        <v>1350.8794232351261</v>
      </c>
    </row>
    <row r="15" spans="1:11" ht="12.75" customHeight="1">
      <c r="A15" s="133" t="s">
        <v>495</v>
      </c>
      <c r="B15" s="177"/>
      <c r="C15" s="178"/>
      <c r="D15" s="178"/>
      <c r="E15" s="178"/>
      <c r="F15" s="179"/>
      <c r="G15" s="177"/>
      <c r="H15" s="97"/>
      <c r="I15" s="178"/>
      <c r="J15" s="178"/>
      <c r="K15" s="97"/>
    </row>
    <row r="16" spans="1:11" ht="12.75" customHeight="1">
      <c r="A16" s="163" t="s">
        <v>482</v>
      </c>
      <c r="B16" s="274">
        <v>1.6759999999999999</v>
      </c>
      <c r="C16" s="275">
        <v>1.8540000000000001</v>
      </c>
      <c r="D16" s="275">
        <v>2.0579999999999998</v>
      </c>
      <c r="E16" s="275">
        <v>2.1179999999999999</v>
      </c>
      <c r="F16" s="276">
        <v>2.3610000000000002</v>
      </c>
      <c r="G16" s="101">
        <v>664.15908764493292</v>
      </c>
      <c r="H16" s="97">
        <v>700.91566392231368</v>
      </c>
      <c r="I16" s="97">
        <v>747.07044852443289</v>
      </c>
      <c r="J16" s="97">
        <v>676.62431479199427</v>
      </c>
      <c r="K16" s="97">
        <v>626.47151362997499</v>
      </c>
    </row>
    <row r="17" spans="1:11" ht="12.75" customHeight="1">
      <c r="A17" s="163" t="s">
        <v>195</v>
      </c>
      <c r="B17" s="274">
        <v>0.77</v>
      </c>
      <c r="C17" s="275">
        <v>0.82399999999999995</v>
      </c>
      <c r="D17" s="275">
        <v>1.0349999999999999</v>
      </c>
      <c r="E17" s="275">
        <v>0.97399999999999998</v>
      </c>
      <c r="F17" s="276">
        <v>1.0860000000000001</v>
      </c>
      <c r="G17" s="101">
        <v>170.46102966007939</v>
      </c>
      <c r="H17" s="97">
        <v>209.2925374709732</v>
      </c>
      <c r="I17" s="97">
        <v>279.60546730086844</v>
      </c>
      <c r="J17" s="97">
        <v>272.99536820634853</v>
      </c>
      <c r="K17" s="97">
        <v>295.15408910135471</v>
      </c>
    </row>
    <row r="18" spans="1:11" ht="12.75" customHeight="1">
      <c r="A18" s="163" t="s">
        <v>481</v>
      </c>
      <c r="B18" s="177">
        <v>203.9</v>
      </c>
      <c r="C18" s="178">
        <v>202.81299999999999</v>
      </c>
      <c r="D18" s="178">
        <v>212.13200000000001</v>
      </c>
      <c r="E18" s="178">
        <v>219.96700000000001</v>
      </c>
      <c r="F18" s="179">
        <v>230.65199999999999</v>
      </c>
      <c r="G18" s="101">
        <v>13934.363019290762</v>
      </c>
      <c r="H18" s="97">
        <v>14186.953768207726</v>
      </c>
      <c r="I18" s="97">
        <v>14638.167121999253</v>
      </c>
      <c r="J18" s="97">
        <v>14315.9599589634</v>
      </c>
      <c r="K18" s="97">
        <v>13361.831497604317</v>
      </c>
    </row>
    <row r="19" spans="1:11" ht="12.75" customHeight="1">
      <c r="A19" s="133" t="s">
        <v>912</v>
      </c>
      <c r="B19" s="176"/>
      <c r="C19" s="180"/>
      <c r="D19" s="180"/>
      <c r="E19" s="180"/>
      <c r="F19" s="181"/>
      <c r="G19" s="147"/>
      <c r="H19" s="148"/>
      <c r="I19" s="148"/>
      <c r="J19" s="148"/>
      <c r="K19" s="148"/>
    </row>
    <row r="20" spans="1:11" ht="12.75" customHeight="1">
      <c r="A20" s="163" t="s">
        <v>216</v>
      </c>
      <c r="B20" s="274">
        <v>0.53100000000000003</v>
      </c>
      <c r="C20" s="275">
        <v>0.44800000000000001</v>
      </c>
      <c r="D20" s="275">
        <v>0.36799999999999999</v>
      </c>
      <c r="E20" s="275">
        <v>0.38800000000000001</v>
      </c>
      <c r="F20" s="276">
        <v>0.35899999999999999</v>
      </c>
      <c r="G20" s="101">
        <v>1404.8108982833992</v>
      </c>
      <c r="H20" s="97">
        <v>1432.5625705896746</v>
      </c>
      <c r="I20" s="97">
        <v>1311.9580589942798</v>
      </c>
      <c r="J20" s="97">
        <v>1297.0744352834879</v>
      </c>
      <c r="K20" s="97">
        <v>1071.6129558492112</v>
      </c>
    </row>
    <row r="21" spans="1:11" ht="12.75" customHeight="1">
      <c r="A21" s="163" t="s">
        <v>217</v>
      </c>
      <c r="B21" s="274">
        <v>1.214</v>
      </c>
      <c r="C21" s="275">
        <v>1.262</v>
      </c>
      <c r="D21" s="275">
        <v>1.296</v>
      </c>
      <c r="E21" s="275">
        <v>1.3220000000000001</v>
      </c>
      <c r="F21" s="276">
        <v>1.337</v>
      </c>
      <c r="G21" s="101">
        <v>589.6558028574475</v>
      </c>
      <c r="H21" s="97">
        <v>603.56019035967711</v>
      </c>
      <c r="I21" s="97">
        <v>464.17238367625714</v>
      </c>
      <c r="J21" s="97">
        <v>417.83668850237177</v>
      </c>
      <c r="K21" s="97">
        <v>242.34732278221676</v>
      </c>
    </row>
    <row r="22" spans="1:11" ht="12.75" customHeight="1">
      <c r="A22" s="163" t="s">
        <v>218</v>
      </c>
      <c r="B22" s="177">
        <v>2861.5149999999999</v>
      </c>
      <c r="C22" s="178">
        <v>2523.518</v>
      </c>
      <c r="D22" s="178">
        <v>2695.415</v>
      </c>
      <c r="E22" s="178">
        <v>3272.0410000000002</v>
      </c>
      <c r="F22" s="179">
        <v>7430.1170000000002</v>
      </c>
      <c r="G22" s="101">
        <v>1696.3233937519992</v>
      </c>
      <c r="H22" s="97">
        <v>1690.4356995351116</v>
      </c>
      <c r="I22" s="97">
        <v>1608.7328203705285</v>
      </c>
      <c r="J22" s="97">
        <v>1558.2341954672088</v>
      </c>
      <c r="K22" s="97">
        <v>1137.7892224953903</v>
      </c>
    </row>
    <row r="23" spans="1:11" ht="12.75" customHeight="1">
      <c r="A23" s="133" t="s">
        <v>496</v>
      </c>
      <c r="B23" s="177"/>
      <c r="C23" s="178"/>
      <c r="D23" s="178"/>
      <c r="E23" s="178"/>
      <c r="F23" s="179"/>
      <c r="G23" s="147"/>
      <c r="H23" s="148"/>
      <c r="I23" s="148"/>
      <c r="J23" s="148"/>
      <c r="K23" s="148"/>
    </row>
    <row r="24" spans="1:11" ht="12.75" customHeight="1">
      <c r="A24" s="136" t="s">
        <v>778</v>
      </c>
      <c r="B24" s="274">
        <v>78.245000000000005</v>
      </c>
      <c r="C24" s="275">
        <v>78.173000000000002</v>
      </c>
      <c r="D24" s="275">
        <v>76.756</v>
      </c>
      <c r="E24" s="275">
        <v>75.363</v>
      </c>
      <c r="F24" s="276">
        <v>75.150999999999996</v>
      </c>
      <c r="G24" s="101">
        <v>3850.0980707964609</v>
      </c>
      <c r="H24" s="97">
        <v>4151.955442758067</v>
      </c>
      <c r="I24" s="97">
        <v>4080.6923326438509</v>
      </c>
      <c r="J24" s="97">
        <v>3983.3576381346443</v>
      </c>
      <c r="K24" s="97">
        <v>3321.9750000000004</v>
      </c>
    </row>
    <row r="25" spans="1:11" ht="12.75" customHeight="1">
      <c r="A25" s="133" t="s">
        <v>433</v>
      </c>
      <c r="B25" s="177"/>
      <c r="C25" s="178"/>
      <c r="D25" s="178"/>
      <c r="E25" s="178"/>
      <c r="F25" s="179"/>
      <c r="G25" s="147"/>
      <c r="H25" s="148"/>
      <c r="I25" s="148"/>
      <c r="J25" s="148"/>
      <c r="K25" s="148"/>
    </row>
    <row r="26" spans="1:11" ht="12.75" customHeight="1">
      <c r="A26" s="136" t="s">
        <v>126</v>
      </c>
      <c r="B26" s="274">
        <v>3.3039999999999998</v>
      </c>
      <c r="C26" s="275">
        <v>4.0940000000000003</v>
      </c>
      <c r="D26" s="275">
        <v>5.069</v>
      </c>
      <c r="E26" s="275">
        <v>6.33</v>
      </c>
      <c r="F26" s="276" t="s">
        <v>989</v>
      </c>
      <c r="G26" s="101">
        <v>3575.7828246758399</v>
      </c>
      <c r="H26" s="97">
        <v>3899.945907246838</v>
      </c>
      <c r="I26" s="97">
        <v>4297.7175285800986</v>
      </c>
      <c r="J26" s="97">
        <v>6629.6092498774306</v>
      </c>
      <c r="K26" s="97" t="s">
        <v>989</v>
      </c>
    </row>
    <row r="27" spans="1:11" ht="12.75" customHeight="1">
      <c r="A27" s="136" t="s">
        <v>634</v>
      </c>
      <c r="B27" s="274">
        <v>2.9409999999999998</v>
      </c>
      <c r="C27" s="275">
        <v>3.57</v>
      </c>
      <c r="D27" s="275">
        <v>4.234</v>
      </c>
      <c r="E27" s="275">
        <v>4.8570000000000002</v>
      </c>
      <c r="F27" s="276" t="s">
        <v>989</v>
      </c>
      <c r="G27" s="101">
        <v>3389.6105318287864</v>
      </c>
      <c r="H27" s="97">
        <v>3779.6374194574814</v>
      </c>
      <c r="I27" s="97">
        <v>4249.9181551280162</v>
      </c>
      <c r="J27" s="97">
        <v>4695.1619545677404</v>
      </c>
      <c r="K27" s="97" t="s">
        <v>989</v>
      </c>
    </row>
    <row r="28" spans="1:11" ht="12.75" customHeight="1">
      <c r="A28" s="134" t="s">
        <v>158</v>
      </c>
      <c r="B28" s="177"/>
      <c r="C28" s="178"/>
      <c r="D28" s="178"/>
      <c r="E28" s="178"/>
      <c r="F28" s="179"/>
      <c r="G28" s="147"/>
      <c r="H28" s="148"/>
      <c r="I28" s="148"/>
      <c r="J28" s="148"/>
      <c r="K28" s="148"/>
    </row>
    <row r="29" spans="1:11" ht="12.75" customHeight="1">
      <c r="A29" s="136" t="s">
        <v>993</v>
      </c>
      <c r="B29" s="274">
        <v>46.74</v>
      </c>
      <c r="C29" s="275">
        <v>54.087000000000003</v>
      </c>
      <c r="D29" s="275">
        <v>52.512</v>
      </c>
      <c r="E29" s="275">
        <v>62.475999999999999</v>
      </c>
      <c r="F29" s="276">
        <v>61.896000000000001</v>
      </c>
      <c r="G29" s="101">
        <v>6496.910812737673</v>
      </c>
      <c r="H29" s="97">
        <v>7023.4906058686929</v>
      </c>
      <c r="I29" s="97">
        <v>7764.4884714202381</v>
      </c>
      <c r="J29" s="97">
        <v>6989.3329124451375</v>
      </c>
      <c r="K29" s="97">
        <v>6612.5851499193814</v>
      </c>
    </row>
    <row r="30" spans="1:11" ht="12.75" customHeight="1">
      <c r="A30" s="133" t="s">
        <v>159</v>
      </c>
      <c r="B30" s="177"/>
      <c r="C30" s="178"/>
      <c r="D30" s="178"/>
      <c r="E30" s="178"/>
      <c r="F30" s="179"/>
      <c r="G30" s="147"/>
      <c r="H30" s="148"/>
      <c r="I30" s="148"/>
      <c r="J30" s="148"/>
      <c r="K30" s="148"/>
    </row>
    <row r="31" spans="1:11" ht="12.75" customHeight="1">
      <c r="A31" s="163" t="s">
        <v>857</v>
      </c>
      <c r="B31" s="177">
        <v>2232.9479999999999</v>
      </c>
      <c r="C31" s="178">
        <v>2655.6790000000001</v>
      </c>
      <c r="D31" s="178">
        <v>3938.3530000000001</v>
      </c>
      <c r="E31" s="178">
        <v>4171.1120000000001</v>
      </c>
      <c r="F31" s="179">
        <v>4702.99</v>
      </c>
      <c r="G31" s="101">
        <v>7489.9884454692137</v>
      </c>
      <c r="H31" s="97">
        <v>7920.490289212581</v>
      </c>
      <c r="I31" s="97">
        <v>8793.2302778471167</v>
      </c>
      <c r="J31" s="97">
        <v>9195.3220705271015</v>
      </c>
      <c r="K31" s="97">
        <v>8499.2221241182906</v>
      </c>
    </row>
    <row r="32" spans="1:11" ht="12.75" customHeight="1">
      <c r="A32" s="134" t="s">
        <v>693</v>
      </c>
      <c r="B32" s="177"/>
      <c r="C32" s="178"/>
      <c r="D32" s="178"/>
      <c r="E32" s="178"/>
      <c r="F32" s="179"/>
      <c r="G32" s="147"/>
      <c r="H32" s="148"/>
      <c r="I32" s="148"/>
      <c r="J32" s="148"/>
      <c r="K32" s="148"/>
    </row>
    <row r="33" spans="1:11" ht="12.75" customHeight="1">
      <c r="A33" s="136" t="s">
        <v>991</v>
      </c>
      <c r="B33" s="177">
        <v>6617</v>
      </c>
      <c r="C33" s="178">
        <v>6725</v>
      </c>
      <c r="D33" s="178">
        <v>8217</v>
      </c>
      <c r="E33" s="178">
        <v>8529</v>
      </c>
      <c r="F33" s="179">
        <v>8362</v>
      </c>
      <c r="G33" s="101">
        <v>1235.6686832282146</v>
      </c>
      <c r="H33" s="97">
        <v>1590.7702231970068</v>
      </c>
      <c r="I33" s="97">
        <v>1789.9032757286564</v>
      </c>
      <c r="J33" s="97">
        <v>1922.1307037896365</v>
      </c>
      <c r="K33" s="97">
        <v>1944.6645161290321</v>
      </c>
    </row>
    <row r="34" spans="1:11" ht="12.75" customHeight="1">
      <c r="A34" s="136" t="s">
        <v>366</v>
      </c>
      <c r="B34" s="274">
        <v>1.5620000000000001</v>
      </c>
      <c r="C34" s="275">
        <v>2.0249999999999999</v>
      </c>
      <c r="D34" s="275">
        <v>2.2109999999999999</v>
      </c>
      <c r="E34" s="275">
        <v>2.2400000000000002</v>
      </c>
      <c r="F34" s="276">
        <v>2.069</v>
      </c>
      <c r="G34" s="277">
        <v>162.85825331445488</v>
      </c>
      <c r="H34" s="96">
        <v>198.95110308347307</v>
      </c>
      <c r="I34" s="96">
        <v>230.53780242455508</v>
      </c>
      <c r="J34" s="96">
        <v>235.54137148749678</v>
      </c>
      <c r="K34" s="96">
        <v>241.1316129032258</v>
      </c>
    </row>
    <row r="35" spans="1:11" ht="12.75" customHeight="1">
      <c r="A35" s="134" t="s">
        <v>79</v>
      </c>
      <c r="B35" s="177"/>
      <c r="C35" s="178"/>
      <c r="D35" s="178"/>
      <c r="E35" s="178"/>
      <c r="F35" s="179"/>
      <c r="G35" s="147"/>
      <c r="H35" s="148"/>
      <c r="I35" s="148"/>
      <c r="J35" s="148"/>
      <c r="K35" s="148"/>
    </row>
    <row r="36" spans="1:11" ht="12.75" customHeight="1">
      <c r="A36" s="136" t="s">
        <v>802</v>
      </c>
      <c r="B36" s="283">
        <v>2.2309999999999999E-3</v>
      </c>
      <c r="C36" s="284">
        <v>1.8460000000000002E-3</v>
      </c>
      <c r="D36" s="284">
        <v>1.9780000000000002E-3</v>
      </c>
      <c r="E36" s="284">
        <v>2.1619999999999999E-3</v>
      </c>
      <c r="F36" s="285">
        <v>2.4060000000000002E-3</v>
      </c>
      <c r="G36" s="101">
        <v>726.52292402282887</v>
      </c>
      <c r="H36" s="97">
        <v>813.00389577434441</v>
      </c>
      <c r="I36" s="97">
        <v>826.87771249010461</v>
      </c>
      <c r="J36" s="97">
        <v>913.74628881362366</v>
      </c>
      <c r="K36" s="97">
        <v>990.51673853390844</v>
      </c>
    </row>
    <row r="37" spans="1:11" ht="14.25">
      <c r="A37" s="136" t="s">
        <v>661</v>
      </c>
      <c r="B37" s="176">
        <v>579801.01964900002</v>
      </c>
      <c r="C37" s="180">
        <v>686475.84022000001</v>
      </c>
      <c r="D37" s="180">
        <v>795503.43490800005</v>
      </c>
      <c r="E37" s="180">
        <v>927357.03879999998</v>
      </c>
      <c r="F37" s="181" t="s">
        <v>989</v>
      </c>
      <c r="G37" s="101">
        <v>1338.9934420643563</v>
      </c>
      <c r="H37" s="97">
        <v>1401.8629580318857</v>
      </c>
      <c r="I37" s="97">
        <v>1444.3149417419263</v>
      </c>
      <c r="J37" s="97">
        <v>1855.0507709433696</v>
      </c>
      <c r="K37" s="97" t="s">
        <v>989</v>
      </c>
    </row>
    <row r="38" spans="1:11" ht="14.25">
      <c r="A38" s="136" t="s">
        <v>662</v>
      </c>
      <c r="B38" s="176">
        <v>133572.20000000001</v>
      </c>
      <c r="C38" s="180">
        <v>151729.358393</v>
      </c>
      <c r="D38" s="180">
        <v>177309.93982300002</v>
      </c>
      <c r="E38" s="180">
        <v>206012.3792</v>
      </c>
      <c r="F38" s="181" t="s">
        <v>989</v>
      </c>
      <c r="G38" s="101">
        <v>191.59858070814406</v>
      </c>
      <c r="H38" s="97">
        <v>179.82590452614497</v>
      </c>
      <c r="I38" s="97">
        <v>175.71444716222112</v>
      </c>
      <c r="J38" s="97">
        <v>220.19367139575093</v>
      </c>
      <c r="K38" s="97" t="s">
        <v>989</v>
      </c>
    </row>
    <row r="39" spans="1:11" ht="12.75" customHeight="1">
      <c r="A39" s="134" t="s">
        <v>119</v>
      </c>
      <c r="B39" s="177"/>
      <c r="C39" s="178"/>
      <c r="D39" s="178"/>
      <c r="E39" s="178"/>
      <c r="F39" s="179"/>
      <c r="G39" s="147"/>
      <c r="H39" s="148"/>
      <c r="I39" s="148"/>
      <c r="J39" s="148"/>
      <c r="K39" s="148"/>
    </row>
    <row r="40" spans="1:11" ht="14.25" customHeight="1">
      <c r="A40" s="136" t="s">
        <v>228</v>
      </c>
      <c r="B40" s="274">
        <v>42.713999999999999</v>
      </c>
      <c r="C40" s="275">
        <v>43.784999999999997</v>
      </c>
      <c r="D40" s="275">
        <v>42.374000000000002</v>
      </c>
      <c r="E40" s="275">
        <v>38.24</v>
      </c>
      <c r="F40" s="276">
        <v>43.32</v>
      </c>
      <c r="G40" s="101">
        <v>4153.126645679602</v>
      </c>
      <c r="H40" s="97">
        <v>4233.2911125184719</v>
      </c>
      <c r="I40" s="97">
        <v>4549.6413652530446</v>
      </c>
      <c r="J40" s="97">
        <v>4066.2777497860147</v>
      </c>
      <c r="K40" s="97">
        <v>3598.9034617381963</v>
      </c>
    </row>
    <row r="41" spans="1:11" ht="12.75" customHeight="1">
      <c r="A41" s="133" t="s">
        <v>4</v>
      </c>
      <c r="B41" s="177"/>
      <c r="C41" s="178"/>
      <c r="D41" s="178"/>
      <c r="E41" s="178"/>
      <c r="F41" s="179"/>
      <c r="G41" s="147"/>
      <c r="H41" s="148"/>
      <c r="I41" s="148"/>
      <c r="J41" s="148"/>
      <c r="K41" s="148"/>
    </row>
    <row r="42" spans="1:11" ht="12.75" customHeight="1">
      <c r="A42" s="136" t="s">
        <v>161</v>
      </c>
      <c r="B42" s="177" t="s">
        <v>989</v>
      </c>
      <c r="C42" s="178" t="s">
        <v>989</v>
      </c>
      <c r="D42" s="178" t="s">
        <v>989</v>
      </c>
      <c r="E42" s="178" t="s">
        <v>989</v>
      </c>
      <c r="F42" s="179" t="s">
        <v>989</v>
      </c>
      <c r="G42" s="101">
        <v>11585.492871900826</v>
      </c>
      <c r="H42" s="97">
        <v>10867.004378121008</v>
      </c>
      <c r="I42" s="97">
        <v>9115.4659805603205</v>
      </c>
      <c r="J42" s="97">
        <v>8071.7502758736</v>
      </c>
      <c r="K42" s="97">
        <v>8155.3580696071112</v>
      </c>
    </row>
    <row r="43" spans="1:11" ht="14.25">
      <c r="A43" s="137" t="s">
        <v>305</v>
      </c>
      <c r="B43" s="274">
        <v>75.778000000000006</v>
      </c>
      <c r="C43" s="275">
        <v>73.277000000000001</v>
      </c>
      <c r="D43" s="275">
        <v>70.882000000000005</v>
      </c>
      <c r="E43" s="275">
        <v>70.850999999999999</v>
      </c>
      <c r="F43" s="276">
        <v>71.256</v>
      </c>
      <c r="G43" s="101">
        <v>4626.6066439107644</v>
      </c>
      <c r="H43" s="97">
        <v>4051.1860472507683</v>
      </c>
      <c r="I43" s="97">
        <v>8236.9808597153642</v>
      </c>
      <c r="J43" s="97">
        <v>8373.6909637046301</v>
      </c>
      <c r="K43" s="97">
        <v>8736.1402260993418</v>
      </c>
    </row>
    <row r="44" spans="1:11" ht="12.75" customHeight="1">
      <c r="A44" s="133" t="s">
        <v>751</v>
      </c>
      <c r="B44" s="177"/>
      <c r="C44" s="178"/>
      <c r="D44" s="178"/>
      <c r="E44" s="178"/>
      <c r="F44" s="179"/>
      <c r="G44" s="147"/>
      <c r="H44" s="148"/>
      <c r="I44" s="148"/>
      <c r="J44" s="148"/>
      <c r="K44" s="148"/>
    </row>
    <row r="45" spans="1:11" ht="12.75" customHeight="1">
      <c r="A45" s="137" t="s">
        <v>970</v>
      </c>
      <c r="B45" s="274">
        <v>36.93</v>
      </c>
      <c r="C45" s="275">
        <v>44.39</v>
      </c>
      <c r="D45" s="275">
        <v>48.72</v>
      </c>
      <c r="E45" s="275">
        <v>51.38</v>
      </c>
      <c r="F45" s="276">
        <v>51.37</v>
      </c>
      <c r="G45" s="277">
        <v>1.2844706494407352</v>
      </c>
      <c r="H45" s="96">
        <v>1.5146765007935767</v>
      </c>
      <c r="I45" s="96">
        <v>1.6620581825073439</v>
      </c>
      <c r="J45" s="96">
        <v>1.6792940320232894</v>
      </c>
      <c r="K45" s="96">
        <v>1.6735665529010237</v>
      </c>
    </row>
    <row r="46" spans="1:11" ht="12.75" customHeight="1">
      <c r="A46" s="133" t="s">
        <v>968</v>
      </c>
      <c r="B46" s="177"/>
      <c r="C46" s="178"/>
      <c r="D46" s="178"/>
      <c r="E46" s="178"/>
      <c r="F46" s="179"/>
      <c r="G46" s="147"/>
      <c r="H46" s="148"/>
      <c r="I46" s="148"/>
      <c r="J46" s="148"/>
      <c r="K46" s="148"/>
    </row>
    <row r="47" spans="1:11" ht="12.75" customHeight="1">
      <c r="A47" s="137" t="s">
        <v>3</v>
      </c>
      <c r="B47" s="274">
        <v>7.9829999999999997</v>
      </c>
      <c r="C47" s="275">
        <v>8.75</v>
      </c>
      <c r="D47" s="275">
        <v>9.15</v>
      </c>
      <c r="E47" s="275">
        <v>9.6720000000000006</v>
      </c>
      <c r="F47" s="276">
        <v>10.342000000000001</v>
      </c>
      <c r="G47" s="101">
        <v>1094.9468119353016</v>
      </c>
      <c r="H47" s="97">
        <v>1352.984066225471</v>
      </c>
      <c r="I47" s="97">
        <v>1508.2566435972931</v>
      </c>
      <c r="J47" s="97">
        <v>1461.4631064003263</v>
      </c>
      <c r="K47" s="97">
        <v>1296.2989927936305</v>
      </c>
    </row>
    <row r="48" spans="1:11" ht="12.75" customHeight="1">
      <c r="A48" s="135" t="s">
        <v>5</v>
      </c>
      <c r="B48" s="177"/>
      <c r="C48" s="178"/>
      <c r="D48" s="178"/>
      <c r="E48" s="178"/>
      <c r="F48" s="179"/>
      <c r="G48" s="147"/>
      <c r="H48" s="148"/>
      <c r="I48" s="148"/>
      <c r="J48" s="148"/>
      <c r="K48" s="148"/>
    </row>
    <row r="49" spans="1:11" ht="12.75" customHeight="1">
      <c r="A49" s="137" t="s">
        <v>943</v>
      </c>
      <c r="B49" s="274">
        <v>9</v>
      </c>
      <c r="C49" s="275">
        <v>10</v>
      </c>
      <c r="D49" s="275">
        <v>12</v>
      </c>
      <c r="E49" s="275">
        <v>14</v>
      </c>
      <c r="F49" s="276">
        <v>17</v>
      </c>
      <c r="G49" s="101">
        <v>1119.9186912973551</v>
      </c>
      <c r="H49" s="97">
        <v>1152.0938885370488</v>
      </c>
      <c r="I49" s="97">
        <v>1322.9739998427829</v>
      </c>
      <c r="J49" s="97">
        <v>1248.1148053493271</v>
      </c>
      <c r="K49" s="97">
        <v>1081.5207391834972</v>
      </c>
    </row>
    <row r="50" spans="1:11" ht="12.75" customHeight="1">
      <c r="A50" s="134" t="s">
        <v>969</v>
      </c>
      <c r="B50" s="176"/>
      <c r="C50" s="180"/>
      <c r="D50" s="180"/>
      <c r="E50" s="180"/>
      <c r="F50" s="181"/>
      <c r="G50" s="147"/>
      <c r="H50" s="148"/>
      <c r="I50" s="148"/>
      <c r="J50" s="148"/>
      <c r="K50" s="148"/>
    </row>
    <row r="51" spans="1:11" ht="12.75" hidden="1" customHeight="1">
      <c r="A51" s="889" t="s">
        <v>525</v>
      </c>
      <c r="B51" s="274" t="s">
        <v>381</v>
      </c>
      <c r="C51" s="275" t="s">
        <v>381</v>
      </c>
      <c r="D51" s="275" t="s">
        <v>381</v>
      </c>
      <c r="E51" s="275" t="s">
        <v>381</v>
      </c>
      <c r="F51" s="276" t="s">
        <v>381</v>
      </c>
      <c r="G51" s="101" t="s">
        <v>381</v>
      </c>
      <c r="H51" s="97" t="s">
        <v>381</v>
      </c>
      <c r="I51" s="97" t="s">
        <v>381</v>
      </c>
      <c r="J51" s="97" t="s">
        <v>381</v>
      </c>
      <c r="K51" s="97" t="s">
        <v>381</v>
      </c>
    </row>
    <row r="52" spans="1:11" ht="12.75" customHeight="1">
      <c r="A52" s="137" t="s">
        <v>444</v>
      </c>
      <c r="B52" s="274">
        <v>4.1840000000000002</v>
      </c>
      <c r="C52" s="275">
        <v>6.62</v>
      </c>
      <c r="D52" s="275">
        <v>6.85</v>
      </c>
      <c r="E52" s="275">
        <v>7.8109999999999999</v>
      </c>
      <c r="F52" s="276">
        <v>9.1999999999999993</v>
      </c>
      <c r="G52" s="101">
        <v>299.9616994915533</v>
      </c>
      <c r="H52" s="97">
        <v>445.36713173343168</v>
      </c>
      <c r="I52" s="97">
        <v>727.67250928834187</v>
      </c>
      <c r="J52" s="97">
        <v>497.53969949376449</v>
      </c>
      <c r="K52" s="97">
        <v>487.51720284786376</v>
      </c>
    </row>
    <row r="53" spans="1:11" ht="12.75" customHeight="1">
      <c r="A53" s="137" t="s">
        <v>526</v>
      </c>
      <c r="B53" s="274">
        <v>3.7330000000000001</v>
      </c>
      <c r="C53" s="275">
        <v>1.1140000000000001</v>
      </c>
      <c r="D53" s="275">
        <v>0.50900000000000001</v>
      </c>
      <c r="E53" s="275" t="s">
        <v>381</v>
      </c>
      <c r="F53" s="276" t="s">
        <v>381</v>
      </c>
      <c r="G53" s="101">
        <v>102.28397228235717</v>
      </c>
      <c r="H53" s="97">
        <v>28.712956042762087</v>
      </c>
      <c r="I53" s="97">
        <v>0.12729519817166327</v>
      </c>
      <c r="J53" s="97" t="s">
        <v>381</v>
      </c>
      <c r="K53" s="97" t="s">
        <v>381</v>
      </c>
    </row>
    <row r="54" spans="1:11" ht="12.75" customHeight="1">
      <c r="A54" s="134" t="s">
        <v>610</v>
      </c>
      <c r="B54" s="176"/>
      <c r="C54" s="180"/>
      <c r="D54" s="180"/>
      <c r="E54" s="180"/>
      <c r="F54" s="181"/>
      <c r="G54" s="147"/>
      <c r="H54" s="148"/>
      <c r="I54" s="148"/>
      <c r="J54" s="148"/>
      <c r="K54" s="148"/>
    </row>
    <row r="55" spans="1:11" ht="12.75" customHeight="1">
      <c r="A55" s="137" t="s">
        <v>892</v>
      </c>
      <c r="B55" s="176">
        <v>93702.711945999996</v>
      </c>
      <c r="C55" s="180">
        <v>104146.56909600001</v>
      </c>
      <c r="D55" s="180">
        <v>135754.99978000001</v>
      </c>
      <c r="E55" s="180">
        <v>159906.14483</v>
      </c>
      <c r="F55" s="181">
        <v>161536.01200000002</v>
      </c>
      <c r="G55" s="101">
        <v>353.05786666666671</v>
      </c>
      <c r="H55" s="97">
        <v>389.95942506666671</v>
      </c>
      <c r="I55" s="97">
        <v>507.79039999999998</v>
      </c>
      <c r="J55" s="97">
        <v>483.51973333333336</v>
      </c>
      <c r="K55" s="97">
        <v>421.12106666666665</v>
      </c>
    </row>
    <row r="56" spans="1:11" ht="12.75" customHeight="1">
      <c r="A56" s="103" t="s">
        <v>6</v>
      </c>
      <c r="B56" s="101"/>
      <c r="C56" s="97"/>
      <c r="D56" s="97"/>
      <c r="E56" s="97"/>
      <c r="F56" s="102"/>
      <c r="G56" s="147"/>
      <c r="H56" s="148"/>
      <c r="I56" s="148"/>
      <c r="J56" s="148"/>
      <c r="K56" s="148"/>
    </row>
    <row r="57" spans="1:11" ht="12.75" customHeight="1">
      <c r="A57" s="137" t="s">
        <v>829</v>
      </c>
      <c r="B57" s="177" t="s">
        <v>989</v>
      </c>
      <c r="C57" s="178" t="s">
        <v>989</v>
      </c>
      <c r="D57" s="178" t="s">
        <v>989</v>
      </c>
      <c r="E57" s="178" t="s">
        <v>989</v>
      </c>
      <c r="F57" s="179" t="s">
        <v>989</v>
      </c>
      <c r="G57" s="147" t="s">
        <v>989</v>
      </c>
      <c r="H57" s="148" t="s">
        <v>989</v>
      </c>
      <c r="I57" s="148" t="s">
        <v>989</v>
      </c>
      <c r="J57" s="148" t="s">
        <v>989</v>
      </c>
      <c r="K57" s="148" t="s">
        <v>989</v>
      </c>
    </row>
    <row r="58" spans="1:11" ht="12.75" customHeight="1">
      <c r="A58" s="137" t="s">
        <v>555</v>
      </c>
      <c r="B58" s="177" t="s">
        <v>989</v>
      </c>
      <c r="C58" s="178" t="s">
        <v>989</v>
      </c>
      <c r="D58" s="178" t="s">
        <v>989</v>
      </c>
      <c r="E58" s="178" t="s">
        <v>989</v>
      </c>
      <c r="F58" s="179" t="s">
        <v>989</v>
      </c>
      <c r="G58" s="147" t="s">
        <v>989</v>
      </c>
      <c r="H58" s="148" t="s">
        <v>989</v>
      </c>
      <c r="I58" s="148" t="s">
        <v>989</v>
      </c>
      <c r="J58" s="148" t="s">
        <v>989</v>
      </c>
      <c r="K58" s="148" t="s">
        <v>989</v>
      </c>
    </row>
    <row r="59" spans="1:11" ht="12.75" customHeight="1">
      <c r="A59" s="137" t="s">
        <v>944</v>
      </c>
      <c r="B59" s="177" t="s">
        <v>989</v>
      </c>
      <c r="C59" s="178" t="s">
        <v>989</v>
      </c>
      <c r="D59" s="178" t="s">
        <v>989</v>
      </c>
      <c r="E59" s="178" t="s">
        <v>989</v>
      </c>
      <c r="F59" s="179" t="s">
        <v>989</v>
      </c>
      <c r="G59" s="101">
        <v>1039.497355270239</v>
      </c>
      <c r="H59" s="97">
        <v>1306.3904156779315</v>
      </c>
      <c r="I59" s="97">
        <v>1444.2513103611791</v>
      </c>
      <c r="J59" s="97">
        <v>1563.848049648074</v>
      </c>
      <c r="K59" s="97">
        <v>1477.0133015064716</v>
      </c>
    </row>
    <row r="60" spans="1:11" ht="12.75" customHeight="1">
      <c r="A60" s="103" t="s">
        <v>209</v>
      </c>
      <c r="B60" s="177"/>
      <c r="C60" s="178"/>
      <c r="D60" s="178"/>
      <c r="E60" s="178"/>
      <c r="F60" s="179"/>
      <c r="G60" s="147"/>
      <c r="H60" s="148"/>
      <c r="I60" s="148"/>
      <c r="J60" s="148"/>
      <c r="K60" s="148"/>
    </row>
    <row r="61" spans="1:11" ht="12.75" customHeight="1">
      <c r="A61" s="166" t="s">
        <v>643</v>
      </c>
      <c r="B61" s="274">
        <v>4.1050000000000004</v>
      </c>
      <c r="C61" s="275">
        <v>4.5460000000000003</v>
      </c>
      <c r="D61" s="275">
        <v>5.7850000000000001</v>
      </c>
      <c r="E61" s="275">
        <v>8.6359999999999992</v>
      </c>
      <c r="F61" s="276">
        <v>8.9700000000000006</v>
      </c>
      <c r="G61" s="101">
        <v>788.32304476143634</v>
      </c>
      <c r="H61" s="97">
        <v>941.63332548835024</v>
      </c>
      <c r="I61" s="97">
        <v>881.38542857142863</v>
      </c>
      <c r="J61" s="97">
        <v>863.69643319803083</v>
      </c>
      <c r="K61" s="97">
        <v>652.92705791704122</v>
      </c>
    </row>
    <row r="62" spans="1:11" ht="12.75" customHeight="1">
      <c r="A62" s="135" t="s">
        <v>7</v>
      </c>
      <c r="B62" s="26"/>
      <c r="C62" s="25"/>
      <c r="D62" s="25"/>
      <c r="E62" s="25"/>
      <c r="F62" s="28"/>
      <c r="G62" s="147"/>
      <c r="H62" s="148"/>
      <c r="I62" s="148"/>
      <c r="J62" s="148"/>
      <c r="K62" s="148"/>
    </row>
    <row r="63" spans="1:11" ht="12.75" hidden="1" customHeight="1">
      <c r="A63" s="889" t="s">
        <v>556</v>
      </c>
      <c r="B63" s="177" t="s">
        <v>989</v>
      </c>
      <c r="C63" s="178" t="s">
        <v>989</v>
      </c>
      <c r="D63" s="178" t="s">
        <v>989</v>
      </c>
      <c r="E63" s="178" t="s">
        <v>989</v>
      </c>
      <c r="F63" s="179" t="s">
        <v>989</v>
      </c>
      <c r="G63" s="101" t="s">
        <v>381</v>
      </c>
      <c r="H63" s="97" t="s">
        <v>381</v>
      </c>
      <c r="I63" s="97">
        <v>1772.6267941094056</v>
      </c>
      <c r="J63" s="97">
        <v>1172.4013132383734</v>
      </c>
      <c r="K63" s="97" t="s">
        <v>989</v>
      </c>
    </row>
    <row r="64" spans="1:11" ht="12.75" customHeight="1">
      <c r="A64" s="137" t="s">
        <v>748</v>
      </c>
      <c r="B64" s="177" t="s">
        <v>989</v>
      </c>
      <c r="C64" s="178" t="s">
        <v>989</v>
      </c>
      <c r="D64" s="178" t="s">
        <v>989</v>
      </c>
      <c r="E64" s="178" t="s">
        <v>989</v>
      </c>
      <c r="F64" s="179" t="s">
        <v>989</v>
      </c>
      <c r="G64" s="101">
        <v>1373.1141019498527</v>
      </c>
      <c r="H64" s="97">
        <v>1589.9761703436081</v>
      </c>
      <c r="I64" s="97">
        <v>1772.6267941094056</v>
      </c>
      <c r="J64" s="97">
        <v>1172.4013132383734</v>
      </c>
      <c r="K64" s="97">
        <v>1407.7812529618047</v>
      </c>
    </row>
    <row r="65" spans="1:11" ht="12.75" customHeight="1">
      <c r="A65" s="135" t="s">
        <v>8</v>
      </c>
      <c r="B65" s="26"/>
      <c r="C65" s="25"/>
      <c r="D65" s="25"/>
      <c r="E65" s="25"/>
      <c r="F65" s="28"/>
      <c r="G65" s="147"/>
      <c r="H65" s="148"/>
      <c r="I65" s="148"/>
      <c r="J65" s="148"/>
      <c r="K65" s="148"/>
    </row>
    <row r="66" spans="1:11" ht="12.75" customHeight="1">
      <c r="A66" s="309" t="s">
        <v>557</v>
      </c>
      <c r="B66" s="772">
        <v>237.6</v>
      </c>
      <c r="C66" s="773">
        <v>254.2</v>
      </c>
      <c r="D66" s="773">
        <v>285.46300000000002</v>
      </c>
      <c r="E66" s="773">
        <v>296.35399999999998</v>
      </c>
      <c r="F66" s="774">
        <v>325.56099999999998</v>
      </c>
      <c r="G66" s="151">
        <v>2719.3911655135712</v>
      </c>
      <c r="H66" s="141">
        <v>2937.1519125683062</v>
      </c>
      <c r="I66" s="141">
        <v>3249.3591281878444</v>
      </c>
      <c r="J66" s="141">
        <v>3234.4691538772217</v>
      </c>
      <c r="K66" s="141">
        <v>3150.999286575563</v>
      </c>
    </row>
    <row r="67" spans="1:11" ht="14.25" customHeight="1">
      <c r="A67" s="1021" t="s">
        <v>1042</v>
      </c>
      <c r="B67" s="1021"/>
      <c r="C67" s="1021"/>
      <c r="D67" s="1021"/>
      <c r="E67" s="1021"/>
      <c r="F67" s="1021"/>
      <c r="G67" s="1021"/>
      <c r="H67" s="1021"/>
      <c r="I67" s="1021"/>
      <c r="J67" s="1021"/>
      <c r="K67" s="1021"/>
    </row>
    <row r="68" spans="1:11" ht="23.25" customHeight="1">
      <c r="A68" s="1028" t="s">
        <v>304</v>
      </c>
      <c r="B68" s="1029"/>
      <c r="C68" s="1029"/>
      <c r="D68" s="1029"/>
      <c r="E68" s="1029"/>
      <c r="F68" s="1029"/>
      <c r="G68" s="1029"/>
      <c r="H68" s="1029"/>
      <c r="I68" s="1029"/>
      <c r="J68" s="1029"/>
      <c r="K68" s="1029"/>
    </row>
    <row r="69" spans="1:11" ht="14.25" customHeight="1">
      <c r="A69" s="1028" t="s">
        <v>843</v>
      </c>
      <c r="B69" s="1029"/>
      <c r="C69" s="1029"/>
      <c r="D69" s="1029"/>
      <c r="E69" s="1029"/>
      <c r="F69" s="1029"/>
      <c r="G69" s="1029"/>
      <c r="H69" s="1029"/>
      <c r="I69" s="1029"/>
      <c r="J69" s="1029"/>
      <c r="K69" s="1029"/>
    </row>
    <row r="70" spans="1:11" ht="14.25" customHeight="1">
      <c r="A70" s="1028" t="s">
        <v>842</v>
      </c>
      <c r="B70" s="1029"/>
      <c r="C70" s="1029"/>
      <c r="D70" s="1029"/>
      <c r="E70" s="1029"/>
      <c r="F70" s="1029"/>
      <c r="G70" s="1029"/>
      <c r="H70" s="1029"/>
      <c r="I70" s="1029"/>
      <c r="J70" s="1029"/>
      <c r="K70" s="1029"/>
    </row>
    <row r="71" spans="1:11" ht="12.75" customHeight="1">
      <c r="A71" s="647"/>
      <c r="B71" s="724"/>
      <c r="C71" s="724"/>
      <c r="D71" s="724"/>
      <c r="E71" s="724"/>
      <c r="F71" s="724"/>
      <c r="G71" s="674"/>
      <c r="H71" s="674"/>
      <c r="I71" s="674"/>
      <c r="J71" s="674"/>
      <c r="K71" s="674"/>
    </row>
    <row r="72" spans="1:11" ht="12.75" customHeight="1">
      <c r="A72" s="648"/>
      <c r="B72" s="35"/>
      <c r="C72" s="35"/>
      <c r="D72" s="35"/>
      <c r="E72" s="35"/>
      <c r="F72" s="35"/>
      <c r="G72" s="148"/>
      <c r="H72" s="148"/>
      <c r="I72" s="148"/>
      <c r="J72" s="148"/>
      <c r="K72" s="148"/>
    </row>
    <row r="73" spans="1:11" ht="12.75" customHeight="1">
      <c r="A73" s="648"/>
      <c r="B73" s="35"/>
      <c r="C73" s="35"/>
      <c r="D73" s="35"/>
      <c r="E73" s="35"/>
      <c r="F73" s="35"/>
      <c r="G73" s="148"/>
      <c r="H73" s="148"/>
      <c r="I73" s="148"/>
      <c r="J73" s="148"/>
      <c r="K73" s="148"/>
    </row>
    <row r="74" spans="1:11" ht="12.75" customHeight="1">
      <c r="A74" s="648"/>
      <c r="B74" s="35"/>
      <c r="C74" s="35"/>
      <c r="D74" s="35"/>
      <c r="E74" s="35"/>
      <c r="F74" s="35"/>
      <c r="G74" s="148"/>
      <c r="H74" s="148"/>
      <c r="I74" s="148"/>
      <c r="J74" s="148"/>
      <c r="K74" s="148"/>
    </row>
    <row r="75" spans="1:11" ht="12.75" customHeight="1">
      <c r="A75" s="1019" t="s">
        <v>306</v>
      </c>
      <c r="B75" s="1019"/>
      <c r="C75" s="1019"/>
      <c r="D75" s="1019"/>
      <c r="E75" s="1019"/>
      <c r="F75" s="1019"/>
      <c r="G75" s="1019"/>
      <c r="H75" s="1019"/>
      <c r="I75" s="1019"/>
      <c r="J75" s="1019"/>
      <c r="K75" s="1019"/>
    </row>
    <row r="76" spans="1:11" ht="12.75" customHeight="1">
      <c r="A76" s="725"/>
      <c r="B76" s="313"/>
      <c r="C76" s="313"/>
      <c r="D76" s="313"/>
      <c r="E76" s="313"/>
      <c r="F76" s="313"/>
      <c r="G76" s="158"/>
      <c r="H76" s="158"/>
      <c r="I76" s="158"/>
      <c r="J76" s="158"/>
      <c r="K76" s="158"/>
    </row>
    <row r="77" spans="1:11" ht="15" customHeight="1">
      <c r="A77" s="987" t="s">
        <v>502</v>
      </c>
      <c r="B77" s="984" t="s">
        <v>573</v>
      </c>
      <c r="C77" s="985"/>
      <c r="D77" s="985"/>
      <c r="E77" s="985"/>
      <c r="F77" s="986"/>
      <c r="G77" s="984" t="s">
        <v>476</v>
      </c>
      <c r="H77" s="985"/>
      <c r="I77" s="985"/>
      <c r="J77" s="985"/>
      <c r="K77" s="985"/>
    </row>
    <row r="78" spans="1:11" ht="12.75" customHeight="1">
      <c r="A78" s="988"/>
      <c r="B78" s="264">
        <v>40544</v>
      </c>
      <c r="C78" s="264">
        <v>40909</v>
      </c>
      <c r="D78" s="264">
        <v>41275</v>
      </c>
      <c r="E78" s="264">
        <v>41640</v>
      </c>
      <c r="F78" s="265">
        <v>42005</v>
      </c>
      <c r="G78" s="264">
        <v>40544</v>
      </c>
      <c r="H78" s="264">
        <v>40909</v>
      </c>
      <c r="I78" s="264">
        <v>41275</v>
      </c>
      <c r="J78" s="264">
        <v>41640</v>
      </c>
      <c r="K78" s="264">
        <v>42005</v>
      </c>
    </row>
    <row r="79" spans="1:11" ht="12.75" customHeight="1">
      <c r="A79" s="135" t="s">
        <v>840</v>
      </c>
      <c r="B79" s="26"/>
      <c r="C79" s="25"/>
      <c r="D79" s="25"/>
      <c r="E79" s="25"/>
      <c r="F79" s="28"/>
      <c r="G79" s="147"/>
      <c r="H79" s="148"/>
      <c r="I79" s="148"/>
      <c r="J79" s="148"/>
      <c r="K79" s="148"/>
    </row>
    <row r="80" spans="1:11" ht="12.75" customHeight="1">
      <c r="A80" s="166" t="s">
        <v>644</v>
      </c>
      <c r="B80" s="678">
        <v>0.60199999999999998</v>
      </c>
      <c r="C80" s="35">
        <v>0.77600000000000002</v>
      </c>
      <c r="D80" s="35">
        <v>0.76500000000000001</v>
      </c>
      <c r="E80" s="35">
        <v>0.73799999999999999</v>
      </c>
      <c r="F80" s="312">
        <v>0.69599999999999995</v>
      </c>
      <c r="G80" s="277">
        <v>23.238709677419354</v>
      </c>
      <c r="H80" s="96">
        <v>28.291259957365646</v>
      </c>
      <c r="I80" s="96">
        <v>26.823314435646349</v>
      </c>
      <c r="J80" s="96">
        <v>31.747380223381771</v>
      </c>
      <c r="K80" s="96">
        <v>29.768193699270878</v>
      </c>
    </row>
    <row r="81" spans="1:11" ht="27">
      <c r="A81" s="843" t="s">
        <v>1204</v>
      </c>
      <c r="B81" s="678">
        <v>1.4970000000000001</v>
      </c>
      <c r="C81" s="35">
        <v>1.7789999999999999</v>
      </c>
      <c r="D81" s="35">
        <v>1.9550000000000001</v>
      </c>
      <c r="E81" s="35">
        <v>2.3420000000000001</v>
      </c>
      <c r="F81" s="312">
        <v>2.5299999999999998</v>
      </c>
      <c r="G81" s="101">
        <v>223.64546393915549</v>
      </c>
      <c r="H81" s="97">
        <v>438.51686132615282</v>
      </c>
      <c r="I81" s="97">
        <v>355.5045162348311</v>
      </c>
      <c r="J81" s="97">
        <v>394.48077924878174</v>
      </c>
      <c r="K81" s="97">
        <v>287.75747592516166</v>
      </c>
    </row>
    <row r="82" spans="1:11" ht="12.75" customHeight="1">
      <c r="A82" s="166" t="s">
        <v>1140</v>
      </c>
      <c r="B82" s="678">
        <v>6.4000000000000001E-2</v>
      </c>
      <c r="C82" s="35">
        <v>5.5E-2</v>
      </c>
      <c r="D82" s="35">
        <v>5.2999999999999999E-2</v>
      </c>
      <c r="E82" s="35">
        <v>5.7000000000000002E-2</v>
      </c>
      <c r="F82" s="312">
        <v>5.6000000000000001E-2</v>
      </c>
      <c r="G82" s="277">
        <v>193.75517440335693</v>
      </c>
      <c r="H82" s="96">
        <v>212.83816335689443</v>
      </c>
      <c r="I82" s="96">
        <v>182.61380312046106</v>
      </c>
      <c r="J82" s="96">
        <v>173.07600586484972</v>
      </c>
      <c r="K82" s="96">
        <v>157.44203638739856</v>
      </c>
    </row>
    <row r="83" spans="1:11" ht="12.75" customHeight="1">
      <c r="A83" s="135" t="s">
        <v>9</v>
      </c>
      <c r="B83" s="26"/>
      <c r="C83" s="25"/>
      <c r="D83" s="25"/>
      <c r="E83" s="25"/>
      <c r="F83" s="28"/>
      <c r="G83" s="147"/>
      <c r="H83" s="148"/>
      <c r="I83" s="148"/>
      <c r="J83" s="148"/>
      <c r="K83" s="148"/>
    </row>
    <row r="84" spans="1:11" ht="12.75" customHeight="1">
      <c r="A84" s="137" t="s">
        <v>558</v>
      </c>
      <c r="B84" s="274">
        <v>11.013999999999999</v>
      </c>
      <c r="C84" s="275">
        <v>11.288</v>
      </c>
      <c r="D84" s="275">
        <v>12.042</v>
      </c>
      <c r="E84" s="275">
        <v>14.173</v>
      </c>
      <c r="F84" s="276">
        <v>14.173</v>
      </c>
      <c r="G84" s="101">
        <v>5211.2822467629994</v>
      </c>
      <c r="H84" s="97">
        <v>5956.9892933391002</v>
      </c>
      <c r="I84" s="97">
        <v>7023.8695954068007</v>
      </c>
      <c r="J84" s="97">
        <v>6909.4510626427</v>
      </c>
      <c r="K84" s="97">
        <v>9574.9996432999997</v>
      </c>
    </row>
    <row r="85" spans="1:11" ht="12.75" customHeight="1">
      <c r="A85" s="135" t="s">
        <v>176</v>
      </c>
      <c r="B85" s="26"/>
      <c r="C85" s="25"/>
      <c r="D85" s="25"/>
      <c r="E85" s="25"/>
      <c r="F85" s="28"/>
      <c r="G85" s="147"/>
      <c r="H85" s="148"/>
      <c r="I85" s="148"/>
      <c r="J85" s="148"/>
      <c r="K85" s="148"/>
    </row>
    <row r="86" spans="1:11" ht="12.75" customHeight="1">
      <c r="A86" s="168" t="s">
        <v>837</v>
      </c>
      <c r="B86" s="177">
        <v>1187.106</v>
      </c>
      <c r="C86" s="178">
        <v>1217.614</v>
      </c>
      <c r="D86" s="178">
        <v>1225.903</v>
      </c>
      <c r="E86" s="178">
        <v>1231.4549999999999</v>
      </c>
      <c r="F86" s="179">
        <v>1243.55</v>
      </c>
      <c r="G86" s="101">
        <v>60295.945</v>
      </c>
      <c r="H86" s="97">
        <v>63196.046000000002</v>
      </c>
      <c r="I86" s="97">
        <v>65725.983000000007</v>
      </c>
      <c r="J86" s="97">
        <v>67914.938999999998</v>
      </c>
      <c r="K86" s="97">
        <v>70489.69</v>
      </c>
    </row>
    <row r="87" spans="1:11" ht="12.75" customHeight="1">
      <c r="A87" s="170" t="s">
        <v>559</v>
      </c>
      <c r="B87" s="324">
        <v>3690</v>
      </c>
      <c r="C87" s="325">
        <v>1354</v>
      </c>
      <c r="D87" s="325">
        <v>1326</v>
      </c>
      <c r="E87" s="325">
        <v>1300</v>
      </c>
      <c r="F87" s="326">
        <v>1341</v>
      </c>
      <c r="G87" s="151">
        <v>40000</v>
      </c>
      <c r="H87" s="141">
        <v>37200</v>
      </c>
      <c r="I87" s="141">
        <v>42907.468999999997</v>
      </c>
      <c r="J87" s="141">
        <v>46436.637999999999</v>
      </c>
      <c r="K87" s="141">
        <v>45361.446000000004</v>
      </c>
    </row>
    <row r="88" spans="1:11" ht="14.25" customHeight="1">
      <c r="A88" s="1031" t="s">
        <v>1042</v>
      </c>
      <c r="B88" s="1031"/>
      <c r="C88" s="1031"/>
      <c r="D88" s="1031"/>
      <c r="E88" s="1031"/>
      <c r="F88" s="1031"/>
      <c r="G88" s="1031"/>
      <c r="H88" s="1031"/>
      <c r="I88" s="1031"/>
      <c r="J88" s="1031"/>
      <c r="K88" s="1031"/>
    </row>
    <row r="89" spans="1:11" ht="14.25" customHeight="1">
      <c r="A89" s="1030" t="s">
        <v>959</v>
      </c>
      <c r="B89" s="930"/>
      <c r="C89" s="930"/>
      <c r="D89" s="930"/>
      <c r="E89" s="930"/>
      <c r="F89" s="930"/>
      <c r="G89" s="930"/>
      <c r="H89" s="930"/>
      <c r="I89" s="930"/>
      <c r="J89" s="930"/>
      <c r="K89" s="930"/>
    </row>
    <row r="90" spans="1:11" ht="14.25" customHeight="1">
      <c r="A90" s="1028"/>
      <c r="B90" s="1029"/>
      <c r="C90" s="1029"/>
      <c r="D90" s="1029"/>
      <c r="E90" s="1029"/>
      <c r="F90" s="1029"/>
      <c r="G90" s="1029"/>
      <c r="H90" s="1029"/>
      <c r="I90" s="1029"/>
      <c r="J90" s="1029"/>
      <c r="K90" s="1029"/>
    </row>
    <row r="91" spans="1:11" ht="12.75" customHeight="1">
      <c r="A91" s="1028"/>
      <c r="B91" s="1029"/>
      <c r="C91" s="1029"/>
      <c r="D91" s="1029"/>
      <c r="E91" s="1029"/>
      <c r="F91" s="1029"/>
      <c r="G91" s="1029"/>
      <c r="H91" s="1029"/>
      <c r="I91" s="1029"/>
      <c r="J91" s="1029"/>
      <c r="K91" s="1029"/>
    </row>
    <row r="92" spans="1:11" ht="12.75" customHeight="1">
      <c r="A92" s="1"/>
      <c r="B92" s="2"/>
      <c r="C92" s="2"/>
      <c r="D92" s="2"/>
      <c r="E92" s="2"/>
      <c r="F92" s="2"/>
      <c r="G92" s="2"/>
      <c r="H92" s="2"/>
      <c r="I92" s="2"/>
      <c r="J92" s="2"/>
      <c r="K92" s="2"/>
    </row>
    <row r="93" spans="1:11" ht="12.75" customHeight="1">
      <c r="A93" s="1"/>
      <c r="B93" s="2"/>
      <c r="C93" s="2"/>
      <c r="D93" s="2"/>
      <c r="E93" s="2"/>
      <c r="F93" s="2"/>
      <c r="G93" s="2"/>
      <c r="H93" s="2"/>
      <c r="I93" s="2"/>
      <c r="J93" s="2"/>
      <c r="K93" s="2"/>
    </row>
    <row r="94" spans="1:11" ht="12.75" customHeight="1">
      <c r="A94" s="1"/>
      <c r="B94" s="2"/>
      <c r="C94" s="2"/>
      <c r="D94" s="2"/>
      <c r="E94" s="2"/>
      <c r="F94" s="2"/>
      <c r="G94" s="2"/>
      <c r="H94" s="2"/>
      <c r="I94" s="2"/>
      <c r="J94" s="2"/>
      <c r="K94" s="2"/>
    </row>
    <row r="95" spans="1:11" ht="12.75" customHeight="1">
      <c r="A95" s="1"/>
      <c r="B95" s="2"/>
      <c r="C95" s="2"/>
      <c r="D95" s="2"/>
      <c r="E95" s="2"/>
      <c r="F95" s="2"/>
      <c r="G95" s="2"/>
      <c r="H95" s="2"/>
      <c r="I95" s="2"/>
      <c r="J95" s="2"/>
      <c r="K95" s="2"/>
    </row>
    <row r="96" spans="1:11">
      <c r="A96" s="1"/>
      <c r="B96" s="2"/>
      <c r="C96" s="2"/>
      <c r="D96" s="2"/>
      <c r="E96" s="2"/>
      <c r="F96" s="2"/>
      <c r="G96" s="2"/>
      <c r="H96" s="2"/>
      <c r="I96" s="2"/>
      <c r="J96" s="2"/>
      <c r="K96" s="2"/>
    </row>
    <row r="97" spans="1:11" ht="12.75" customHeight="1">
      <c r="A97" s="319"/>
      <c r="B97" s="319"/>
      <c r="C97" s="319"/>
      <c r="D97" s="319"/>
      <c r="E97" s="319"/>
      <c r="F97" s="319"/>
      <c r="G97" s="319"/>
      <c r="H97" s="319"/>
      <c r="I97" s="319"/>
      <c r="J97" s="319"/>
      <c r="K97" s="319"/>
    </row>
    <row r="98" spans="1:11" ht="12.75" customHeight="1">
      <c r="A98" s="319"/>
      <c r="B98" s="319"/>
      <c r="C98" s="319"/>
      <c r="D98" s="319"/>
      <c r="E98" s="319"/>
      <c r="F98" s="319"/>
      <c r="G98" s="319"/>
      <c r="H98" s="319"/>
      <c r="I98" s="319"/>
      <c r="J98" s="319"/>
      <c r="K98" s="319"/>
    </row>
    <row r="99" spans="1:11" ht="12.75" customHeight="1">
      <c r="A99" s="319"/>
      <c r="B99" s="319"/>
      <c r="C99" s="319"/>
      <c r="D99" s="319"/>
      <c r="E99" s="319"/>
      <c r="F99" s="319"/>
      <c r="G99" s="319"/>
      <c r="H99" s="319"/>
      <c r="I99" s="319"/>
      <c r="J99" s="319"/>
      <c r="K99" s="319"/>
    </row>
    <row r="100" spans="1:11" ht="12.75" customHeight="1">
      <c r="A100" s="319"/>
      <c r="B100" s="319"/>
      <c r="C100" s="319"/>
      <c r="D100" s="319"/>
      <c r="E100" s="319"/>
      <c r="F100" s="319"/>
      <c r="G100" s="319"/>
      <c r="H100" s="319"/>
      <c r="I100" s="319"/>
      <c r="J100" s="319"/>
      <c r="K100" s="319"/>
    </row>
    <row r="101" spans="1:11" ht="12.75" customHeight="1">
      <c r="A101" s="319"/>
      <c r="B101" s="319"/>
      <c r="C101" s="319"/>
      <c r="D101" s="319"/>
      <c r="E101" s="319"/>
      <c r="F101" s="319"/>
      <c r="G101" s="319"/>
      <c r="H101" s="319"/>
      <c r="I101" s="319"/>
      <c r="J101" s="319"/>
      <c r="K101" s="319"/>
    </row>
    <row r="102" spans="1:11" ht="12.75" customHeight="1">
      <c r="A102" s="319"/>
      <c r="B102" s="319"/>
      <c r="C102" s="319"/>
      <c r="D102" s="319"/>
      <c r="E102" s="319"/>
      <c r="F102" s="319"/>
      <c r="G102" s="319"/>
      <c r="H102" s="319"/>
      <c r="I102" s="319"/>
      <c r="J102" s="319"/>
      <c r="K102" s="319"/>
    </row>
    <row r="103" spans="1:11" ht="12.75" customHeight="1">
      <c r="A103" s="319"/>
      <c r="B103" s="319"/>
      <c r="C103" s="319"/>
      <c r="D103" s="319"/>
      <c r="E103" s="319"/>
      <c r="F103" s="319"/>
      <c r="G103" s="319"/>
      <c r="H103" s="319"/>
      <c r="I103" s="319"/>
      <c r="J103" s="319"/>
      <c r="K103" s="319"/>
    </row>
    <row r="104" spans="1:11" ht="12.75" customHeight="1">
      <c r="A104" s="319"/>
      <c r="B104" s="319"/>
      <c r="C104" s="319"/>
      <c r="D104" s="319"/>
      <c r="E104" s="319"/>
      <c r="F104" s="319"/>
      <c r="G104" s="319"/>
      <c r="H104" s="319"/>
      <c r="I104" s="319"/>
      <c r="J104" s="319"/>
      <c r="K104" s="319"/>
    </row>
    <row r="105" spans="1:11" ht="12.75" customHeight="1">
      <c r="A105" s="319"/>
      <c r="B105" s="319"/>
      <c r="C105" s="319"/>
      <c r="D105" s="319"/>
      <c r="E105" s="319"/>
      <c r="F105" s="319"/>
      <c r="G105" s="319"/>
      <c r="H105" s="319"/>
      <c r="I105" s="319"/>
      <c r="J105" s="319"/>
      <c r="K105" s="319"/>
    </row>
    <row r="106" spans="1:11" ht="12.75" customHeight="1">
      <c r="A106" s="319"/>
      <c r="B106" s="319"/>
      <c r="C106" s="319"/>
      <c r="D106" s="319"/>
      <c r="E106" s="319"/>
      <c r="F106" s="319"/>
      <c r="G106" s="319"/>
      <c r="H106" s="319"/>
      <c r="I106" s="319"/>
      <c r="J106" s="319"/>
      <c r="K106" s="319"/>
    </row>
    <row r="107" spans="1:11" ht="12.75" customHeight="1">
      <c r="A107" s="319"/>
      <c r="B107" s="319"/>
      <c r="C107" s="319"/>
      <c r="D107" s="319"/>
      <c r="E107" s="319"/>
      <c r="F107" s="319"/>
      <c r="G107" s="319"/>
      <c r="H107" s="319"/>
      <c r="I107" s="319"/>
      <c r="J107" s="319"/>
      <c r="K107" s="319"/>
    </row>
    <row r="108" spans="1:11" ht="12.75" customHeight="1">
      <c r="A108" s="319"/>
      <c r="B108" s="319"/>
      <c r="C108" s="319"/>
      <c r="D108" s="319"/>
      <c r="E108" s="319"/>
      <c r="F108" s="319"/>
      <c r="G108" s="319"/>
      <c r="H108" s="319"/>
      <c r="I108" s="319"/>
      <c r="J108" s="319"/>
      <c r="K108" s="319"/>
    </row>
    <row r="109" spans="1:11" ht="12.75" customHeight="1">
      <c r="A109" s="319"/>
      <c r="B109" s="319"/>
      <c r="C109" s="319"/>
      <c r="D109" s="319"/>
      <c r="E109" s="319"/>
      <c r="F109" s="319"/>
      <c r="G109" s="319"/>
      <c r="H109" s="319"/>
      <c r="I109" s="319"/>
      <c r="J109" s="319"/>
      <c r="K109" s="319"/>
    </row>
    <row r="110" spans="1:11" ht="12.75" customHeight="1">
      <c r="A110" s="320"/>
      <c r="B110" s="320"/>
      <c r="C110" s="320"/>
      <c r="D110" s="320"/>
      <c r="E110" s="320"/>
      <c r="F110" s="320"/>
      <c r="G110" s="320"/>
      <c r="H110" s="320"/>
      <c r="I110" s="320"/>
      <c r="J110" s="320"/>
      <c r="K110" s="320"/>
    </row>
    <row r="111" spans="1:11" ht="12.75" customHeight="1">
      <c r="A111" s="187"/>
      <c r="B111" s="2"/>
      <c r="C111" s="2"/>
      <c r="D111" s="2"/>
      <c r="E111" s="2"/>
      <c r="F111" s="2"/>
      <c r="G111" s="2"/>
      <c r="H111" s="2"/>
      <c r="I111" s="2"/>
      <c r="J111" s="2"/>
      <c r="K111" s="2"/>
    </row>
    <row r="112" spans="1:11" ht="12.75" customHeight="1">
      <c r="A112" s="1"/>
      <c r="B112" s="2"/>
      <c r="C112" s="2"/>
      <c r="D112" s="2"/>
      <c r="E112" s="2"/>
      <c r="F112" s="2"/>
      <c r="G112" s="2"/>
      <c r="H112" s="2"/>
      <c r="I112" s="2"/>
      <c r="J112" s="2"/>
      <c r="K112" s="2"/>
    </row>
    <row r="113" spans="1:11" ht="12.75" customHeight="1">
      <c r="A113" s="1"/>
      <c r="B113" s="2"/>
      <c r="C113" s="2"/>
      <c r="D113" s="2"/>
      <c r="E113" s="2"/>
      <c r="F113" s="2"/>
      <c r="G113" s="2"/>
      <c r="H113" s="2"/>
      <c r="I113" s="2"/>
      <c r="J113" s="2"/>
      <c r="K113" s="2"/>
    </row>
    <row r="114" spans="1:11" ht="12.75" customHeight="1">
      <c r="A114" s="1"/>
      <c r="B114" s="2"/>
      <c r="C114" s="2"/>
      <c r="D114" s="2"/>
      <c r="E114" s="2"/>
      <c r="F114" s="2"/>
      <c r="G114" s="2"/>
      <c r="H114" s="2"/>
      <c r="I114" s="2"/>
      <c r="J114" s="2"/>
      <c r="K114" s="2"/>
    </row>
    <row r="115" spans="1:11" ht="12.75" customHeight="1">
      <c r="A115" s="1"/>
      <c r="B115" s="2"/>
      <c r="C115" s="2"/>
      <c r="D115" s="2"/>
      <c r="E115" s="2"/>
      <c r="F115" s="2"/>
      <c r="G115" s="2"/>
      <c r="H115" s="2"/>
      <c r="I115" s="2"/>
      <c r="J115" s="2"/>
      <c r="K115" s="2"/>
    </row>
    <row r="116" spans="1:11" ht="12.75" customHeight="1">
      <c r="A116" s="1"/>
      <c r="B116" s="2"/>
      <c r="C116" s="2"/>
      <c r="D116" s="2"/>
      <c r="E116" s="2"/>
      <c r="F116" s="2"/>
      <c r="G116" s="2"/>
      <c r="H116" s="2"/>
      <c r="I116" s="2"/>
      <c r="J116" s="2"/>
      <c r="K116" s="2"/>
    </row>
    <row r="117" spans="1:11" ht="12.75" customHeight="1">
      <c r="A117" s="1"/>
      <c r="B117" s="2"/>
      <c r="C117" s="2"/>
      <c r="D117" s="2"/>
      <c r="E117" s="2"/>
      <c r="F117" s="2"/>
      <c r="G117" s="2"/>
      <c r="H117" s="2"/>
      <c r="I117" s="2"/>
      <c r="J117" s="2"/>
      <c r="K117" s="2"/>
    </row>
    <row r="118" spans="1:11" ht="12.75" customHeight="1">
      <c r="A118" s="1"/>
      <c r="B118" s="2"/>
      <c r="C118" s="2"/>
      <c r="D118" s="2"/>
      <c r="E118" s="2"/>
      <c r="F118" s="2"/>
      <c r="G118" s="2"/>
      <c r="H118" s="2"/>
      <c r="I118" s="2"/>
      <c r="J118" s="2"/>
      <c r="K118" s="2"/>
    </row>
    <row r="119" spans="1:11" ht="12.75" customHeight="1">
      <c r="A119" s="1"/>
      <c r="B119" s="2"/>
      <c r="C119" s="2"/>
      <c r="D119" s="2"/>
      <c r="E119" s="2"/>
      <c r="F119" s="2"/>
      <c r="G119" s="2"/>
      <c r="H119" s="2"/>
      <c r="I119" s="2"/>
      <c r="J119" s="2"/>
      <c r="K119" s="2"/>
    </row>
    <row r="120" spans="1:11" ht="13.5" customHeight="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row r="162" spans="1:11">
      <c r="A162" s="1"/>
      <c r="B162" s="2"/>
      <c r="C162" s="2"/>
      <c r="D162" s="2"/>
      <c r="E162" s="2"/>
      <c r="F162" s="2"/>
      <c r="G162" s="2"/>
      <c r="H162" s="2"/>
      <c r="I162" s="2"/>
      <c r="J162" s="2"/>
      <c r="K162" s="2"/>
    </row>
    <row r="163" spans="1:11">
      <c r="A163" s="1"/>
      <c r="B163" s="2"/>
      <c r="C163" s="2"/>
      <c r="D163" s="2"/>
      <c r="E163" s="2"/>
      <c r="F163" s="2"/>
      <c r="G163" s="2"/>
      <c r="H163" s="2"/>
      <c r="I163" s="2"/>
      <c r="J163" s="2"/>
      <c r="K163" s="2"/>
    </row>
    <row r="164" spans="1:11">
      <c r="A164" s="1"/>
      <c r="B164" s="2"/>
      <c r="C164" s="2"/>
      <c r="D164" s="2"/>
      <c r="E164" s="2"/>
      <c r="F164" s="2"/>
      <c r="G164" s="2"/>
      <c r="H164" s="2"/>
      <c r="I164" s="2"/>
      <c r="J164" s="2"/>
      <c r="K164" s="2"/>
    </row>
  </sheetData>
  <mergeCells count="15">
    <mergeCell ref="A10:A11"/>
    <mergeCell ref="B10:F10"/>
    <mergeCell ref="G10:K10"/>
    <mergeCell ref="A88:K88"/>
    <mergeCell ref="A67:K67"/>
    <mergeCell ref="A68:K68"/>
    <mergeCell ref="A75:K75"/>
    <mergeCell ref="A89:K89"/>
    <mergeCell ref="A69:K69"/>
    <mergeCell ref="A70:K70"/>
    <mergeCell ref="A91:K91"/>
    <mergeCell ref="A77:A78"/>
    <mergeCell ref="B77:F77"/>
    <mergeCell ref="G77:K77"/>
    <mergeCell ref="A90:K90"/>
  </mergeCells>
  <phoneticPr fontId="24" type="noConversion"/>
  <pageMargins left="0.94488188976377963" right="0.94488188976377963" top="0.59055118110236227" bottom="0.98425196850393704" header="0.47244094488188981" footer="0.47244094488188981"/>
  <pageSetup paperSize="9" scale="78" firstPageNumber="546" orientation="portrait" useFirstPageNumber="1" r:id="rId1"/>
  <headerFooter alignWithMargins="0">
    <oddHeader>&amp;L&amp;"Arial,Italic"&amp;11      Comparative tables</oddHeader>
    <oddFooter>&amp;L      CPMI – Red Book statistical update&amp;C&amp;11 &amp;P&amp;RSeptember 2016 (provisional)</oddFooter>
  </headerFooter>
  <rowBreaks count="2" manualBreakCount="2">
    <brk id="71" max="10" man="1"/>
    <brk id="1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09"/>
  <sheetViews>
    <sheetView topLeftCell="A22" workbookViewId="0">
      <selection activeCell="K47" sqref="K47"/>
    </sheetView>
  </sheetViews>
  <sheetFormatPr defaultRowHeight="12.75"/>
  <cols>
    <col min="1" max="1" width="14.5703125" style="370" customWidth="1"/>
    <col min="2" max="10" width="9.140625" style="373"/>
    <col min="11" max="11" width="9.140625" style="374"/>
    <col min="12" max="12" width="9.42578125" style="369" bestFit="1" customWidth="1"/>
    <col min="13" max="16" width="10.42578125" style="369" customWidth="1"/>
    <col min="17" max="16384" width="9.140625" style="369"/>
  </cols>
  <sheetData>
    <row r="1" spans="1:11">
      <c r="A1" s="525"/>
      <c r="G1" s="559">
        <v>38353</v>
      </c>
      <c r="H1" s="559">
        <v>38718</v>
      </c>
      <c r="I1" s="559">
        <v>39083</v>
      </c>
      <c r="J1" s="559">
        <v>39448</v>
      </c>
      <c r="K1" s="559">
        <v>39814</v>
      </c>
    </row>
    <row r="2" spans="1:11">
      <c r="A2" s="525"/>
      <c r="G2" s="463"/>
      <c r="H2" s="463"/>
      <c r="I2" s="463"/>
      <c r="J2" s="463"/>
      <c r="K2" s="463"/>
    </row>
    <row r="3" spans="1:11">
      <c r="A3" s="525"/>
      <c r="G3" s="463"/>
      <c r="H3" s="463"/>
      <c r="I3" s="463"/>
      <c r="J3" s="463"/>
      <c r="K3" s="463"/>
    </row>
    <row r="4" spans="1:11">
      <c r="A4" s="525"/>
      <c r="G4" s="463"/>
      <c r="H4" s="463"/>
      <c r="I4" s="463"/>
      <c r="J4" s="463"/>
      <c r="K4" s="463"/>
    </row>
    <row r="5" spans="1:11">
      <c r="A5" s="525"/>
      <c r="G5" s="556"/>
      <c r="H5" s="556"/>
      <c r="I5" s="556"/>
      <c r="J5" s="556"/>
      <c r="K5" s="556"/>
    </row>
    <row r="6" spans="1:11" ht="15">
      <c r="A6" s="525"/>
      <c r="G6" s="557"/>
      <c r="H6" s="557"/>
      <c r="I6" s="557"/>
      <c r="J6" s="557"/>
      <c r="K6" s="557"/>
    </row>
    <row r="7" spans="1:11">
      <c r="A7" s="525"/>
      <c r="G7" s="463"/>
      <c r="H7" s="463"/>
      <c r="I7" s="463"/>
      <c r="J7" s="463"/>
      <c r="K7" s="463"/>
    </row>
    <row r="8" spans="1:11">
      <c r="A8" s="525"/>
      <c r="G8" s="970"/>
      <c r="H8" s="970"/>
      <c r="I8" s="970"/>
      <c r="J8" s="970"/>
      <c r="K8" s="970"/>
    </row>
    <row r="9" spans="1:11">
      <c r="A9" s="525"/>
      <c r="G9" s="455"/>
      <c r="H9" s="455"/>
      <c r="I9" s="455"/>
      <c r="J9" s="455"/>
      <c r="K9" s="455"/>
    </row>
    <row r="10" spans="1:11">
      <c r="A10" s="525"/>
      <c r="G10" s="468"/>
      <c r="H10" s="468"/>
      <c r="I10" s="468"/>
      <c r="J10" s="468"/>
      <c r="K10" s="468"/>
    </row>
    <row r="11" spans="1:11">
      <c r="A11" s="525"/>
      <c r="G11" s="468"/>
      <c r="H11" s="468"/>
      <c r="I11" s="468"/>
      <c r="J11" s="468"/>
      <c r="K11" s="468"/>
    </row>
    <row r="12" spans="1:11">
      <c r="A12" s="525"/>
      <c r="G12" s="468"/>
      <c r="H12" s="468"/>
      <c r="I12" s="468"/>
      <c r="J12" s="468"/>
      <c r="K12" s="468"/>
    </row>
    <row r="13" spans="1:11">
      <c r="A13" s="525"/>
      <c r="G13" s="468"/>
      <c r="H13" s="468"/>
      <c r="I13" s="468"/>
      <c r="J13" s="468"/>
      <c r="K13" s="468"/>
    </row>
    <row r="14" spans="1:11">
      <c r="A14" s="525"/>
      <c r="G14" s="463"/>
      <c r="H14" s="463"/>
      <c r="I14" s="463"/>
      <c r="J14" s="463"/>
      <c r="K14" s="463"/>
    </row>
    <row r="15" spans="1:11">
      <c r="A15" s="525"/>
      <c r="G15" s="438"/>
      <c r="H15" s="438"/>
      <c r="I15" s="438"/>
      <c r="J15" s="438"/>
      <c r="K15" s="438"/>
    </row>
    <row r="16" spans="1:11">
      <c r="A16" s="525"/>
      <c r="G16" s="463"/>
      <c r="H16" s="463"/>
      <c r="I16" s="463"/>
      <c r="J16" s="463"/>
      <c r="K16" s="463"/>
    </row>
    <row r="17" spans="1:11">
      <c r="A17" s="549"/>
      <c r="B17" s="549"/>
      <c r="C17" s="549"/>
      <c r="D17" s="549"/>
      <c r="E17" s="549"/>
      <c r="F17" s="549"/>
      <c r="G17" s="549"/>
      <c r="H17" s="549"/>
      <c r="I17" s="549"/>
      <c r="J17" s="549"/>
      <c r="K17" s="549"/>
    </row>
    <row r="18" spans="1:11">
      <c r="A18" s="375"/>
    </row>
    <row r="19" spans="1:11">
      <c r="A19" s="377"/>
      <c r="B19" s="551"/>
      <c r="C19" s="551"/>
      <c r="D19" s="551"/>
      <c r="E19" s="551"/>
      <c r="F19" s="552"/>
      <c r="G19" s="562"/>
      <c r="H19" s="562"/>
      <c r="I19" s="562"/>
      <c r="J19" s="562"/>
      <c r="K19" s="562"/>
    </row>
    <row r="20" spans="1:11">
      <c r="A20" s="378"/>
      <c r="B20" s="379"/>
      <c r="C20" s="379"/>
      <c r="D20" s="379"/>
      <c r="E20" s="379"/>
      <c r="F20" s="380"/>
      <c r="G20" s="379"/>
      <c r="H20" s="379"/>
      <c r="I20" s="379"/>
      <c r="J20" s="379"/>
      <c r="K20" s="379"/>
    </row>
    <row r="21" spans="1:11">
      <c r="A21" s="385" t="s">
        <v>495</v>
      </c>
      <c r="B21" s="396"/>
      <c r="C21" s="396"/>
      <c r="D21" s="396"/>
      <c r="E21" s="396"/>
      <c r="F21" s="397"/>
      <c r="G21" s="396"/>
      <c r="H21" s="396"/>
      <c r="I21" s="396"/>
      <c r="J21" s="396"/>
      <c r="K21" s="396"/>
    </row>
    <row r="22" spans="1:11">
      <c r="A22" s="385" t="s">
        <v>496</v>
      </c>
      <c r="B22" s="398"/>
      <c r="C22" s="398"/>
      <c r="D22" s="398"/>
      <c r="E22" s="398"/>
      <c r="F22" s="399"/>
      <c r="G22" s="398"/>
      <c r="H22" s="398"/>
      <c r="I22" s="398"/>
      <c r="J22" s="398"/>
      <c r="K22" s="398"/>
    </row>
    <row r="23" spans="1:11">
      <c r="A23" s="385" t="s">
        <v>158</v>
      </c>
      <c r="B23" s="398"/>
      <c r="C23" s="398"/>
      <c r="D23" s="398"/>
      <c r="E23" s="398"/>
      <c r="F23" s="399"/>
      <c r="G23" s="398"/>
      <c r="H23" s="398"/>
      <c r="I23" s="398"/>
      <c r="J23" s="398"/>
      <c r="K23" s="398"/>
    </row>
    <row r="24" spans="1:11">
      <c r="A24" s="385" t="s">
        <v>159</v>
      </c>
      <c r="B24" s="398"/>
      <c r="C24" s="398"/>
      <c r="D24" s="398"/>
      <c r="E24" s="398"/>
      <c r="F24" s="399"/>
      <c r="G24" s="398"/>
      <c r="H24" s="398"/>
      <c r="I24" s="398"/>
      <c r="J24" s="398"/>
      <c r="K24" s="398"/>
    </row>
    <row r="25" spans="1:11">
      <c r="A25" s="385" t="s">
        <v>693</v>
      </c>
      <c r="B25" s="398"/>
      <c r="C25" s="398"/>
      <c r="D25" s="398"/>
      <c r="E25" s="398"/>
      <c r="F25" s="399"/>
      <c r="G25" s="398"/>
      <c r="H25" s="398"/>
      <c r="I25" s="398"/>
      <c r="J25" s="398"/>
      <c r="K25" s="398"/>
    </row>
    <row r="26" spans="1:11">
      <c r="A26" s="385" t="s">
        <v>119</v>
      </c>
      <c r="B26" s="398"/>
      <c r="C26" s="398"/>
      <c r="D26" s="398"/>
      <c r="E26" s="398"/>
      <c r="F26" s="399"/>
      <c r="G26" s="398"/>
      <c r="H26" s="398"/>
      <c r="I26" s="398"/>
      <c r="J26" s="398"/>
      <c r="K26" s="398"/>
    </row>
    <row r="27" spans="1:11">
      <c r="A27" s="385" t="s">
        <v>4</v>
      </c>
      <c r="B27" s="400"/>
      <c r="C27" s="400"/>
      <c r="D27" s="400"/>
      <c r="E27" s="400"/>
      <c r="F27" s="401"/>
      <c r="G27" s="400"/>
      <c r="H27" s="400"/>
      <c r="I27" s="400"/>
      <c r="J27" s="400"/>
      <c r="K27" s="400"/>
    </row>
    <row r="28" spans="1:11">
      <c r="A28" s="385" t="s">
        <v>5</v>
      </c>
      <c r="B28" s="398"/>
      <c r="C28" s="398"/>
      <c r="D28" s="398"/>
      <c r="E28" s="398"/>
      <c r="F28" s="399"/>
      <c r="G28" s="398"/>
      <c r="H28" s="398"/>
      <c r="I28" s="398"/>
      <c r="J28" s="398"/>
      <c r="K28" s="398"/>
    </row>
    <row r="29" spans="1:11">
      <c r="A29" s="385" t="s">
        <v>6</v>
      </c>
      <c r="B29" s="398"/>
      <c r="C29" s="398"/>
      <c r="D29" s="398"/>
      <c r="E29" s="398"/>
      <c r="F29" s="399"/>
      <c r="G29" s="398"/>
      <c r="H29" s="398"/>
      <c r="I29" s="398"/>
      <c r="J29" s="398"/>
      <c r="K29" s="398"/>
    </row>
    <row r="30" spans="1:11">
      <c r="A30" s="385" t="s">
        <v>7</v>
      </c>
      <c r="B30" s="398"/>
      <c r="C30" s="398"/>
      <c r="D30" s="398"/>
      <c r="E30" s="398"/>
      <c r="F30" s="399"/>
      <c r="G30" s="398"/>
      <c r="H30" s="398"/>
      <c r="I30" s="398"/>
      <c r="J30" s="398"/>
      <c r="K30" s="398"/>
    </row>
    <row r="31" spans="1:11">
      <c r="A31" s="385" t="s">
        <v>8</v>
      </c>
      <c r="B31" s="398"/>
      <c r="C31" s="398"/>
      <c r="D31" s="398"/>
      <c r="E31" s="398"/>
      <c r="F31" s="399"/>
      <c r="G31" s="398"/>
      <c r="H31" s="398"/>
      <c r="I31" s="398"/>
      <c r="J31" s="398"/>
      <c r="K31" s="398"/>
    </row>
    <row r="32" spans="1:11">
      <c r="A32" s="385" t="s">
        <v>9</v>
      </c>
      <c r="B32" s="398"/>
      <c r="C32" s="398"/>
      <c r="D32" s="398"/>
      <c r="E32" s="398"/>
      <c r="F32" s="399"/>
      <c r="G32" s="398"/>
      <c r="H32" s="398"/>
      <c r="I32" s="398"/>
      <c r="J32" s="398"/>
      <c r="K32" s="398"/>
    </row>
    <row r="33" spans="1:16">
      <c r="A33" s="385" t="s">
        <v>176</v>
      </c>
      <c r="B33" s="398"/>
      <c r="C33" s="398"/>
      <c r="D33" s="398"/>
      <c r="E33" s="398"/>
      <c r="F33" s="399"/>
      <c r="G33" s="402"/>
      <c r="H33" s="402"/>
      <c r="I33" s="402"/>
      <c r="J33" s="402"/>
      <c r="K33" s="402"/>
    </row>
    <row r="34" spans="1:16">
      <c r="A34" s="403" t="s">
        <v>994</v>
      </c>
      <c r="B34" s="404"/>
      <c r="C34" s="404"/>
      <c r="D34" s="404"/>
      <c r="E34" s="404"/>
      <c r="F34" s="405"/>
      <c r="G34" s="406"/>
      <c r="H34" s="406"/>
      <c r="I34" s="406"/>
      <c r="J34" s="406"/>
      <c r="K34" s="406"/>
    </row>
    <row r="35" spans="1:16">
      <c r="A35" s="392"/>
      <c r="B35" s="395"/>
      <c r="C35" s="395"/>
      <c r="D35" s="395"/>
      <c r="E35" s="395"/>
      <c r="F35" s="393"/>
      <c r="G35" s="393"/>
      <c r="H35" s="393"/>
      <c r="I35" s="393"/>
      <c r="J35" s="393"/>
      <c r="K35" s="393"/>
    </row>
    <row r="37" spans="1:16">
      <c r="A37" s="549"/>
      <c r="B37" s="549"/>
      <c r="C37" s="549"/>
      <c r="D37" s="549"/>
      <c r="E37" s="549"/>
      <c r="F37" s="549"/>
      <c r="G37" s="549"/>
      <c r="H37" s="549"/>
      <c r="I37" s="549"/>
      <c r="J37" s="549"/>
      <c r="K37" s="549"/>
    </row>
    <row r="38" spans="1:16">
      <c r="A38" s="375"/>
      <c r="F38" s="373">
        <v>1</v>
      </c>
      <c r="P38" s="369">
        <v>2</v>
      </c>
    </row>
    <row r="39" spans="1:16">
      <c r="A39" s="377"/>
      <c r="B39" s="551"/>
      <c r="C39" s="551"/>
      <c r="D39" s="551"/>
      <c r="E39" s="551"/>
      <c r="F39" s="552"/>
      <c r="G39" s="562"/>
      <c r="H39" s="562"/>
      <c r="I39" s="562"/>
      <c r="J39" s="562"/>
      <c r="K39" s="562"/>
    </row>
    <row r="40" spans="1:16">
      <c r="A40" s="378"/>
      <c r="B40" s="379"/>
      <c r="C40" s="379"/>
      <c r="D40" s="379"/>
      <c r="E40" s="379"/>
      <c r="F40" s="380"/>
      <c r="G40" s="558">
        <f>G1</f>
        <v>38353</v>
      </c>
      <c r="H40" s="558">
        <f>H1</f>
        <v>38718</v>
      </c>
      <c r="I40" s="558">
        <f>I1</f>
        <v>39083</v>
      </c>
      <c r="J40" s="558">
        <f>J1</f>
        <v>39448</v>
      </c>
      <c r="K40" s="558">
        <f>K1</f>
        <v>39814</v>
      </c>
    </row>
    <row r="41" spans="1:16">
      <c r="A41" s="385" t="s">
        <v>33</v>
      </c>
      <c r="B41" s="382">
        <f>IF(ISNUMBER('Tables 1-15'!G10),'Tables 1-15'!B10,'Tables 1-15'!G10)</f>
        <v>1516.7124570714957</v>
      </c>
      <c r="C41" s="382">
        <f>IF(ISNUMBER('Tables 1-15'!H10),'Tables 1-15'!C10,'Tables 1-15'!H10)</f>
        <v>1564.6195512101033</v>
      </c>
      <c r="D41" s="382">
        <f>IF(ISNUMBER('Tables 1-15'!I10),'Tables 1-15'!D10,'Tables 1-15'!I10)</f>
        <v>1493.3560287282996</v>
      </c>
      <c r="E41" s="382">
        <f>IF(ISNUMBER('Tables 1-15'!J10),'Tables 1-15'!E10,'Tables 1-15'!J10)</f>
        <v>1438.2139745960567</v>
      </c>
      <c r="F41" s="383">
        <f>IF(ISNUMBER('Tables 1-15'!K10),'Tables 1-15'!F10,'Tables 1-15'!K10)</f>
        <v>1216.146430131045</v>
      </c>
      <c r="G41" s="560">
        <f>IF(ISNUMBER('Tables 1-15'!G41),'Tables 1-15'!G41*'Tables 1-15'!B10/'Tables 1-15'!B$33,'Tables 1-15'!G41)</f>
        <v>7.8777451663738396E-2</v>
      </c>
      <c r="H41" s="560">
        <f>IF(ISNUMBER('Tables 1-15'!H41),'Tables 1-15'!H41*'Tables 1-15'!C10/'Tables 1-15'!C$33,'Tables 1-15'!H41)</f>
        <v>5.8418933350602317E-2</v>
      </c>
      <c r="I41" s="560">
        <f>IF(ISNUMBER('Tables 1-15'!I41),'Tables 1-15'!I41*'Tables 1-15'!D10/'Tables 1-15'!D$33,'Tables 1-15'!I41)</f>
        <v>6.6808232222345998E-2</v>
      </c>
      <c r="J41" s="560">
        <f>IF(ISNUMBER('Tables 1-15'!J41),'Tables 1-15'!J41*'Tables 1-15'!E10/'Tables 1-15'!E$33,'Tables 1-15'!J41)</f>
        <v>3.9399315311303293E-2</v>
      </c>
      <c r="K41" s="560">
        <f>IF(ISNUMBER('Tables 1-15'!K41),'Tables 1-15'!K41*'Tables 1-15'!F10/'Tables 1-15'!F$33,'Tables 1-15'!K41)</f>
        <v>4.3277374765381196E-2</v>
      </c>
      <c r="L41" s="639">
        <f>IF(ISNUMBER('Tables 1-15'!B10),'Tables 1-15'!G10,'Tables 1-15'!B10)</f>
        <v>22.390280000000004</v>
      </c>
      <c r="M41" s="639">
        <f>IF(ISNUMBER('Tables 1-15'!C10),'Tables 1-15'!H10,'Tables 1-15'!C10)</f>
        <v>22.778495000000003</v>
      </c>
      <c r="N41" s="639">
        <f>IF(ISNUMBER('Tables 1-15'!D10),'Tables 1-15'!I10,'Tables 1-15'!D10)</f>
        <v>23.161480000000001</v>
      </c>
      <c r="O41" s="639">
        <f>IF(ISNUMBER('Tables 1-15'!E10),'Tables 1-15'!J10,'Tables 1-15'!E10)</f>
        <v>23.503817499999997</v>
      </c>
      <c r="P41" s="639">
        <f>IF(ISNUMBER('Tables 1-15'!F10),'Tables 1-15'!K10,'Tables 1-15'!F10)</f>
        <v>23.826764999999998</v>
      </c>
    </row>
    <row r="42" spans="1:16">
      <c r="A42" s="385" t="s">
        <v>495</v>
      </c>
      <c r="B42" s="382">
        <f>IF(ISNUMBER('Tables 1-15'!G11),'Tables 1-15'!B11,'Tables 1-15'!G11)</f>
        <v>527.11685977546392</v>
      </c>
      <c r="C42" s="382">
        <f>IF(ISNUMBER('Tables 1-15'!H11),'Tables 1-15'!C11,'Tables 1-15'!H11)</f>
        <v>497.46177037540338</v>
      </c>
      <c r="D42" s="382">
        <f>IF(ISNUMBER('Tables 1-15'!I11),'Tables 1-15'!D11,'Tables 1-15'!I11)</f>
        <v>521.3185828382376</v>
      </c>
      <c r="E42" s="382">
        <f>IF(ISNUMBER('Tables 1-15'!J11),'Tables 1-15'!E11,'Tables 1-15'!J11)</f>
        <v>531.0869649310938</v>
      </c>
      <c r="F42" s="383">
        <f>IF(ISNUMBER('Tables 1-15'!K11),'Tables 1-15'!F11,'Tables 1-15'!K11)</f>
        <v>453.93914282180305</v>
      </c>
      <c r="G42" s="560">
        <f>IF(ISNUMBER('Tables 1-15'!G42),'Tables 1-15'!G42*'Tables 1-15'!B11/'Tables 1-15'!B$33,'Tables 1-15'!G42)</f>
        <v>3.0596167531238734E-2</v>
      </c>
      <c r="H42" s="560">
        <f>IF(ISNUMBER('Tables 1-15'!H42),'Tables 1-15'!H42*'Tables 1-15'!C11/'Tables 1-15'!C$33,'Tables 1-15'!H42)</f>
        <v>2.2168250474789535E-2</v>
      </c>
      <c r="I42" s="560">
        <f>IF(ISNUMBER('Tables 1-15'!I42),'Tables 1-15'!I42*'Tables 1-15'!D11/'Tables 1-15'!D$33,'Tables 1-15'!I42)</f>
        <v>1.0781202337357446E-2</v>
      </c>
      <c r="J42" s="560">
        <f>IF(ISNUMBER('Tables 1-15'!J42),'Tables 1-15'!J42*'Tables 1-15'!E11/'Tables 1-15'!E$33,'Tables 1-15'!J42)</f>
        <v>4.1969583265096724E-3</v>
      </c>
      <c r="K42" s="560">
        <f>IF(ISNUMBER('Tables 1-15'!K42),'Tables 1-15'!K42*'Tables 1-15'!F11/'Tables 1-15'!F$33,'Tables 1-15'!K42)</f>
        <v>5.8880756912751608E-3</v>
      </c>
      <c r="L42" s="373">
        <f>IF(ISNUMBER('Tables 1-15'!B11),'Tables 1-15'!G11,'Tables 1-15'!B11)</f>
        <v>10.978</v>
      </c>
      <c r="M42" s="639">
        <f>IF(ISNUMBER('Tables 1-15'!C11),'Tables 1-15'!H11,'Tables 1-15'!C11)</f>
        <v>11.054</v>
      </c>
      <c r="N42" s="639">
        <f>IF(ISNUMBER('Tables 1-15'!D11),'Tables 1-15'!I11,'Tables 1-15'!D11)</f>
        <v>11.105</v>
      </c>
      <c r="O42" s="639">
        <f>IF(ISNUMBER('Tables 1-15'!E11),'Tables 1-15'!J11,'Tables 1-15'!E11)</f>
        <v>11.157</v>
      </c>
      <c r="P42" s="639">
        <f>IF(ISNUMBER('Tables 1-15'!F11),'Tables 1-15'!K11,'Tables 1-15'!F11)</f>
        <v>11.268000000000001</v>
      </c>
    </row>
    <row r="43" spans="1:16">
      <c r="A43" s="385" t="s">
        <v>497</v>
      </c>
      <c r="B43" s="386">
        <f>IF(ISNUMBER('Tables 1-15'!G12),'Tables 1-15'!B12,'Tables 1-15'!G12)</f>
        <v>2611.7628090290218</v>
      </c>
      <c r="C43" s="386">
        <f>IF(ISNUMBER('Tables 1-15'!H12),'Tables 1-15'!C12,'Tables 1-15'!H12)</f>
        <v>2458.2675191815856</v>
      </c>
      <c r="D43" s="386">
        <f>IF(ISNUMBER('Tables 1-15'!I12),'Tables 1-15'!D12,'Tables 1-15'!I12)</f>
        <v>2460.7521407081695</v>
      </c>
      <c r="E43" s="386">
        <f>IF(ISNUMBER('Tables 1-15'!J12),'Tables 1-15'!E12,'Tables 1-15'!J12)</f>
        <v>2415.3008875865294</v>
      </c>
      <c r="F43" s="387">
        <f>IF(ISNUMBER('Tables 1-15'!K12),'Tables 1-15'!F12,'Tables 1-15'!K12)</f>
        <v>1768.4520921316682</v>
      </c>
      <c r="G43" s="560">
        <f>IF(ISNUMBER('Tables 1-15'!G43),'Tables 1-15'!G43*'Tables 1-15'!B12/'Tables 1-15'!B$33,'Tables 1-15'!G43)</f>
        <v>0.29406848273770297</v>
      </c>
      <c r="H43" s="560">
        <f>IF(ISNUMBER('Tables 1-15'!H43),'Tables 1-15'!H43*'Tables 1-15'!C12/'Tables 1-15'!C$33,'Tables 1-15'!H43)</f>
        <v>0.24358562203263279</v>
      </c>
      <c r="I43" s="560">
        <f>IF(ISNUMBER('Tables 1-15'!I43),'Tables 1-15'!I43*'Tables 1-15'!D12/'Tables 1-15'!D$33,'Tables 1-15'!I43)</f>
        <v>0.24100070628565554</v>
      </c>
      <c r="J43" s="560">
        <f>IF(ISNUMBER('Tables 1-15'!J43),'Tables 1-15'!J43*'Tables 1-15'!E12/'Tables 1-15'!E$33,'Tables 1-15'!J43)</f>
        <v>0.24939287100575694</v>
      </c>
      <c r="K43" s="560">
        <f>IF(ISNUMBER('Tables 1-15'!K43),'Tables 1-15'!K43*'Tables 1-15'!F12/'Tables 1-15'!F$33,'Tables 1-15'!K43)</f>
        <v>0.39511743132851057</v>
      </c>
      <c r="L43" s="373">
        <f>IF(ISNUMBER('Tables 1-15'!B12),'Tables 1-15'!G12,'Tables 1-15'!B12)</f>
        <v>197.39400000000001</v>
      </c>
      <c r="M43" s="639">
        <f>IF(ISNUMBER('Tables 1-15'!C12),'Tables 1-15'!H12,'Tables 1-15'!C12)</f>
        <v>199.245</v>
      </c>
      <c r="N43" s="639">
        <f>IF(ISNUMBER('Tables 1-15'!D12),'Tables 1-15'!I12,'Tables 1-15'!D12)</f>
        <v>201.041</v>
      </c>
      <c r="O43" s="639">
        <f>IF(ISNUMBER('Tables 1-15'!E12),'Tables 1-15'!J12,'Tables 1-15'!E12)</f>
        <v>202.78300000000002</v>
      </c>
      <c r="P43" s="639">
        <f>IF(ISNUMBER('Tables 1-15'!F12),'Tables 1-15'!K12,'Tables 1-15'!F12)</f>
        <v>204.47</v>
      </c>
    </row>
    <row r="44" spans="1:16">
      <c r="A44" s="385" t="s">
        <v>496</v>
      </c>
      <c r="B44" s="386">
        <f>IF(ISNUMBER('Tables 1-15'!G13),'Tables 1-15'!B13,'Tables 1-15'!G13)</f>
        <v>1828.5919731399986</v>
      </c>
      <c r="C44" s="386">
        <f>IF(ISNUMBER('Tables 1-15'!H13),'Tables 1-15'!C13,'Tables 1-15'!H13)</f>
        <v>1840.3688082565354</v>
      </c>
      <c r="D44" s="386">
        <f>IF(ISNUMBER('Tables 1-15'!I13),'Tables 1-15'!D13,'Tables 1-15'!I13)</f>
        <v>1862.6239762745411</v>
      </c>
      <c r="E44" s="386">
        <f>IF(ISNUMBER('Tables 1-15'!J13),'Tables 1-15'!E13,'Tables 1-15'!J13)</f>
        <v>1804.150855109762</v>
      </c>
      <c r="F44" s="387">
        <f>IF(ISNUMBER('Tables 1-15'!K13),'Tables 1-15'!F13,'Tables 1-15'!K13)</f>
        <v>1557.5155852284977</v>
      </c>
      <c r="G44" s="560">
        <f>IF(ISNUMBER('Tables 1-15'!G44),'Tables 1-15'!G44*'Tables 1-15'!B13/'Tables 1-15'!B$33,'Tables 1-15'!G44)</f>
        <v>9.2190761182543712E-2</v>
      </c>
      <c r="H44" s="560">
        <f>IF(ISNUMBER('Tables 1-15'!H44),'Tables 1-15'!H44*'Tables 1-15'!C13/'Tables 1-15'!C$33,'Tables 1-15'!H44)</f>
        <v>4.7471398592156516E-2</v>
      </c>
      <c r="I44" s="560">
        <f>IF(ISNUMBER('Tables 1-15'!I44),'Tables 1-15'!I44*'Tables 1-15'!D13/'Tables 1-15'!D$33,'Tables 1-15'!I44)</f>
        <v>2.8966242938087416E-2</v>
      </c>
      <c r="J44" s="560">
        <f>IF(ISNUMBER('Tables 1-15'!J44),'Tables 1-15'!J44*'Tables 1-15'!E13/'Tables 1-15'!E$33,'Tables 1-15'!J44)</f>
        <v>5.5408791914434277E-2</v>
      </c>
      <c r="K44" s="560">
        <f>IF(ISNUMBER('Tables 1-15'!K44),'Tables 1-15'!K44*'Tables 1-15'!F13/'Tables 1-15'!F$33,'Tables 1-15'!K44)</f>
        <v>3.6688663835344595E-2</v>
      </c>
      <c r="L44" s="373">
        <f>IF(ISNUMBER('Tables 1-15'!B13),'Tables 1-15'!G13,'Tables 1-15'!B13)</f>
        <v>34.302909</v>
      </c>
      <c r="M44" s="639">
        <f>IF(ISNUMBER('Tables 1-15'!C13),'Tables 1-15'!H13,'Tables 1-15'!C13)</f>
        <v>34.698875000000001</v>
      </c>
      <c r="N44" s="639">
        <f>IF(ISNUMBER('Tables 1-15'!D13),'Tables 1-15'!I13,'Tables 1-15'!D13)</f>
        <v>35.10235325</v>
      </c>
      <c r="O44" s="639">
        <f>IF(ISNUMBER('Tables 1-15'!E13),'Tables 1-15'!J13,'Tables 1-15'!E13)</f>
        <v>35.49654675</v>
      </c>
      <c r="P44" s="639">
        <f>IF(ISNUMBER('Tables 1-15'!F13),'Tables 1-15'!K13,'Tables 1-15'!F13)</f>
        <v>35.825432749999997</v>
      </c>
    </row>
    <row r="45" spans="1:16">
      <c r="A45" s="385" t="s">
        <v>498</v>
      </c>
      <c r="B45" s="386">
        <f>IF(ISNUMBER('Tables 1-15'!G14),'Tables 1-15'!B14,'Tables 1-15'!G14)</f>
        <v>7522.1747608877331</v>
      </c>
      <c r="C45" s="386">
        <f>IF(ISNUMBER('Tables 1-15'!H14),'Tables 1-15'!C14,'Tables 1-15'!H14)</f>
        <v>8570.1211881188119</v>
      </c>
      <c r="D45" s="386">
        <f>IF(ISNUMBER('Tables 1-15'!I14),'Tables 1-15'!D14,'Tables 1-15'!I14)</f>
        <v>9639.0056836530384</v>
      </c>
      <c r="E45" s="386">
        <f>IF(ISNUMBER('Tables 1-15'!J14),'Tables 1-15'!E14,'Tables 1-15'!J14)</f>
        <v>10556.962622908119</v>
      </c>
      <c r="F45" s="387" t="str">
        <f>IF(ISNUMBER('Tables 1-15'!K14),'Tables 1-15'!F14,'Tables 1-15'!K14)</f>
        <v>nav</v>
      </c>
      <c r="G45" s="560">
        <f>IF(ISNUMBER('Tables 1-15'!G45),'Tables 1-15'!G45*'Tables 1-15'!B14/'Tables 1-15'!B$33,'Tables 1-15'!G45)</f>
        <v>0.70325786576391758</v>
      </c>
      <c r="H45" s="560">
        <f>IF(ISNUMBER('Tables 1-15'!H45),'Tables 1-15'!H45*'Tables 1-15'!C14/'Tables 1-15'!C$33,'Tables 1-15'!H45)</f>
        <v>0.37816601808204603</v>
      </c>
      <c r="I45" s="560">
        <f>IF(ISNUMBER('Tables 1-15'!I45),'Tables 1-15'!I45*'Tables 1-15'!D14/'Tables 1-15'!D$33,'Tables 1-15'!I45)</f>
        <v>0.41524885239000114</v>
      </c>
      <c r="J45" s="560">
        <f>IF(ISNUMBER('Tables 1-15'!J45),'Tables 1-15'!J45*'Tables 1-15'!E14/'Tables 1-15'!E$33,'Tables 1-15'!J45)</f>
        <v>0.34023988940574096</v>
      </c>
      <c r="K45" s="560" t="str">
        <f>IF(ISNUMBER('Tables 1-15'!K45),'Tables 1-15'!K45*'Tables 1-15'!F14/'Tables 1-15'!F$33,'Tables 1-15'!K45)</f>
        <v>nav</v>
      </c>
      <c r="L45" s="373">
        <f>IF(ISNUMBER('Tables 1-15'!B14),'Tables 1-15'!G14,'Tables 1-15'!B14)</f>
        <v>1347.3500000000001</v>
      </c>
      <c r="M45" s="639">
        <f>IF(ISNUMBER('Tables 1-15'!C14),'Tables 1-15'!H14,'Tables 1-15'!C14)</f>
        <v>1354.04</v>
      </c>
      <c r="N45" s="639">
        <f>IF(ISNUMBER('Tables 1-15'!D14),'Tables 1-15'!I14,'Tables 1-15'!D14)</f>
        <v>1360.72</v>
      </c>
      <c r="O45" s="639">
        <f>IF(ISNUMBER('Tables 1-15'!E14),'Tables 1-15'!J14,'Tables 1-15'!E14)</f>
        <v>1367.82</v>
      </c>
      <c r="P45" s="639" t="str">
        <f>IF(ISNUMBER('Tables 1-15'!F14),'Tables 1-15'!K14,'Tables 1-15'!F14)</f>
        <v>nav</v>
      </c>
    </row>
    <row r="46" spans="1:16">
      <c r="A46" s="385" t="s">
        <v>158</v>
      </c>
      <c r="B46" s="386">
        <f>IF(ISNUMBER('Tables 1-15'!G15),'Tables 1-15'!B15,'Tables 1-15'!G15)</f>
        <v>2862.0629874354709</v>
      </c>
      <c r="C46" s="386">
        <f>IF(ISNUMBER('Tables 1-15'!H15),'Tables 1-15'!C15,'Tables 1-15'!H15)</f>
        <v>2679.4863249365044</v>
      </c>
      <c r="D46" s="386">
        <f>IF(ISNUMBER('Tables 1-15'!I15),'Tables 1-15'!D15,'Tables 1-15'!I15)</f>
        <v>2809.3744586742296</v>
      </c>
      <c r="E46" s="386">
        <f>IF(ISNUMBER('Tables 1-15'!J15),'Tables 1-15'!E15,'Tables 1-15'!J15)</f>
        <v>2840.2995324315402</v>
      </c>
      <c r="F46" s="387">
        <f>IF(ISNUMBER('Tables 1-15'!K15),'Tables 1-15'!F15,'Tables 1-15'!K15)</f>
        <v>2418.3924222781416</v>
      </c>
      <c r="G46" s="560">
        <f>IF(ISNUMBER('Tables 1-15'!G46),'Tables 1-15'!G46*'Tables 1-15'!B15/'Tables 1-15'!B$33,'Tables 1-15'!G46)</f>
        <v>0.11354504075347049</v>
      </c>
      <c r="H46" s="560">
        <f>IF(ISNUMBER('Tables 1-15'!H46),'Tables 1-15'!H46*'Tables 1-15'!C15/'Tables 1-15'!C$33,'Tables 1-15'!H46)</f>
        <v>0.10088509208701596</v>
      </c>
      <c r="I46" s="560">
        <f>IF(ISNUMBER('Tables 1-15'!I46),'Tables 1-15'!I46*'Tables 1-15'!D15/'Tables 1-15'!D$33,'Tables 1-15'!I46)</f>
        <v>4.6075455922346374E-2</v>
      </c>
      <c r="J46" s="560">
        <f>IF(ISNUMBER('Tables 1-15'!J46),'Tables 1-15'!J46*'Tables 1-15'!E15/'Tables 1-15'!E$33,'Tables 1-15'!J46)</f>
        <v>2.7960728053215981E-2</v>
      </c>
      <c r="K46" s="560">
        <f>IF(ISNUMBER('Tables 1-15'!F15),'Tables 1-15'!K46*'Tables 1-15'!F15/'Tables 1-15'!F$33,'Tables 1-15'!F15)</f>
        <v>4.3911463704924877E-3</v>
      </c>
      <c r="L46" s="373">
        <f>IF(ISNUMBER('Tables 1-15'!B15),'Tables 1-15'!G15,'Tables 1-15'!B15)</f>
        <v>64.933400000000006</v>
      </c>
      <c r="M46" s="639">
        <f>IF(ISNUMBER('Tables 1-15'!C15),'Tables 1-15'!H15,'Tables 1-15'!C15)</f>
        <v>65.241241000000002</v>
      </c>
      <c r="N46" s="639">
        <f>IF(ISNUMBER('Tables 1-15'!D15),'Tables 1-15'!I15,'Tables 1-15'!D15)</f>
        <v>65.564756000000017</v>
      </c>
      <c r="O46" s="639">
        <f>IF(ISNUMBER('Tables 1-15'!E15),'Tables 1-15'!J15,'Tables 1-15'!E15)</f>
        <v>66.074330000000003</v>
      </c>
      <c r="P46" s="639">
        <f>IF(ISNUMBER('Tables 1-15'!F15),'Tables 1-15'!K15,'Tables 1-15'!F15)</f>
        <v>66.380601999999996</v>
      </c>
    </row>
    <row r="47" spans="1:16">
      <c r="A47" s="385" t="s">
        <v>159</v>
      </c>
      <c r="B47" s="386">
        <f>IF(ISNUMBER('Tables 1-15'!G16),'Tables 1-15'!B16,'Tables 1-15'!G16)</f>
        <v>3758.4742156448383</v>
      </c>
      <c r="C47" s="386">
        <f>IF(ISNUMBER('Tables 1-15'!H16),'Tables 1-15'!C16,'Tables 1-15'!H16)</f>
        <v>3541.4621941985874</v>
      </c>
      <c r="D47" s="386">
        <f>IF(ISNUMBER('Tables 1-15'!I16),'Tables 1-15'!D16,'Tables 1-15'!I16)</f>
        <v>3752.1396359858422</v>
      </c>
      <c r="E47" s="386">
        <f>IF(ISNUMBER('Tables 1-15'!J16),'Tables 1-15'!E16,'Tables 1-15'!J16)</f>
        <v>3878.1970124747086</v>
      </c>
      <c r="F47" s="387">
        <f>IF(ISNUMBER('Tables 1-15'!K16),'Tables 1-15'!F16,'Tables 1-15'!K16)</f>
        <v>3362.7150338119636</v>
      </c>
      <c r="G47" s="560">
        <f>IF(ISNUMBER('Tables 1-15'!G47),'Tables 1-15'!G47*'Tables 1-15'!B16/'Tables 1-15'!B$33,'Tables 1-15'!G47)</f>
        <v>0.16176161182450058</v>
      </c>
      <c r="H47" s="560">
        <f>IF(ISNUMBER('Tables 1-15'!H47),'Tables 1-15'!H47*'Tables 1-15'!C16/'Tables 1-15'!C$33,'Tables 1-15'!H47)</f>
        <v>0.12743495223591331</v>
      </c>
      <c r="I47" s="560">
        <f>IF(ISNUMBER('Tables 1-15'!I47),'Tables 1-15'!I47*'Tables 1-15'!D16/'Tables 1-15'!D$33,'Tables 1-15'!I47)</f>
        <v>9.9331991400655059E-2</v>
      </c>
      <c r="J47" s="560">
        <f>IF(ISNUMBER('Tables 1-15'!J47),'Tables 1-15'!J47*'Tables 1-15'!E16/'Tables 1-15'!E$33,'Tables 1-15'!J47)</f>
        <v>4.887769149160346E-2</v>
      </c>
      <c r="K47" s="560">
        <f>IF(ISNUMBER('Tables 1-15'!K47),'Tables 1-15'!K47*'Tables 1-15'!F16/'Tables 1-15'!F$33,'Tables 1-15'!K47)</f>
        <v>9.39797673136669E-3</v>
      </c>
      <c r="L47" s="373">
        <f>IF(ISNUMBER('Tables 1-15'!B16),'Tables 1-15'!G16,'Tables 1-15'!B16)</f>
        <v>80.275000000000006</v>
      </c>
      <c r="M47" s="639">
        <f>IF(ISNUMBER('Tables 1-15'!C16),'Tables 1-15'!H16,'Tables 1-15'!C16)</f>
        <v>80.426000000000002</v>
      </c>
      <c r="N47" s="639">
        <f>IF(ISNUMBER('Tables 1-15'!D16),'Tables 1-15'!I16,'Tables 1-15'!D16)</f>
        <v>80.646000000000001</v>
      </c>
      <c r="O47" s="639">
        <f>IF(ISNUMBER('Tables 1-15'!E16),'Tables 1-15'!J16,'Tables 1-15'!E16)</f>
        <v>80.983000000000004</v>
      </c>
      <c r="P47" s="639">
        <f>IF(ISNUMBER('Tables 1-15'!F16),'Tables 1-15'!K16,'Tables 1-15'!F16)</f>
        <v>81.680999999999997</v>
      </c>
    </row>
    <row r="48" spans="1:16">
      <c r="A48" s="385" t="s">
        <v>693</v>
      </c>
      <c r="B48" s="386">
        <f>IF(ISNUMBER('Tables 1-15'!G17),'Tables 1-15'!B17,'Tables 1-15'!G17)</f>
        <v>248.48636658426778</v>
      </c>
      <c r="C48" s="386">
        <f>IF(ISNUMBER('Tables 1-15'!H17),'Tables 1-15'!C17,'Tables 1-15'!H17)</f>
        <v>262.60597483718692</v>
      </c>
      <c r="D48" s="386">
        <f>IF(ISNUMBER('Tables 1-15'!I17),'Tables 1-15'!D17,'Tables 1-15'!I17)</f>
        <v>275.63761006558502</v>
      </c>
      <c r="E48" s="386">
        <f>IF(ISNUMBER('Tables 1-15'!J17),'Tables 1-15'!E17,'Tables 1-15'!J17)</f>
        <v>291.21462585604587</v>
      </c>
      <c r="F48" s="387">
        <f>IF(ISNUMBER('Tables 1-15'!K17),'Tables 1-15'!F17,'Tables 1-15'!K17)</f>
        <v>309.20915730040372</v>
      </c>
      <c r="G48" s="560">
        <f>IF(ISNUMBER('Tables 1-15'!G48),'Tables 1-15'!G48*'Tables 1-15'!B17/'Tables 1-15'!B$33,'Tables 1-15'!G48)</f>
        <v>2.2700266404480175E-2</v>
      </c>
      <c r="H48" s="560">
        <f>IF(ISNUMBER('Tables 1-15'!H48),'Tables 1-15'!H48*'Tables 1-15'!C17/'Tables 1-15'!C$33,'Tables 1-15'!H48)</f>
        <v>1.8111966317865828E-2</v>
      </c>
      <c r="I48" s="560">
        <f>IF(ISNUMBER('Tables 1-15'!I48),'Tables 1-15'!I48*'Tables 1-15'!D17/'Tables 1-15'!D$33,'Tables 1-15'!I48)</f>
        <v>1.9746215410485508E-2</v>
      </c>
      <c r="J48" s="560">
        <f>IF(ISNUMBER('Tables 1-15'!J48),'Tables 1-15'!J48*'Tables 1-15'!E17/'Tables 1-15'!E$33,'Tables 1-15'!J48)</f>
        <v>2.0828879995507383E-2</v>
      </c>
      <c r="K48" s="560">
        <f>IF(ISNUMBER('Tables 1-15'!K48),'Tables 1-15'!K48*'Tables 1-15'!F17/'Tables 1-15'!F$33,'Tables 1-15'!K48)</f>
        <v>1.9387958773410371E-2</v>
      </c>
      <c r="L48" s="373">
        <f>IF(ISNUMBER('Tables 1-15'!B17),'Tables 1-15'!G17,'Tables 1-15'!B17)</f>
        <v>7.1124000000000001</v>
      </c>
      <c r="M48" s="639">
        <f>IF(ISNUMBER('Tables 1-15'!C17),'Tables 1-15'!H17,'Tables 1-15'!C17)</f>
        <v>7.1779000000000002</v>
      </c>
      <c r="N48" s="639">
        <f>IF(ISNUMBER('Tables 1-15'!D17),'Tables 1-15'!I17,'Tables 1-15'!D17)</f>
        <v>7.2218</v>
      </c>
      <c r="O48" s="639">
        <f>IF(ISNUMBER('Tables 1-15'!E17),'Tables 1-15'!J17,'Tables 1-15'!E17)</f>
        <v>7.2664999999999997</v>
      </c>
      <c r="P48" s="639">
        <f>IF(ISNUMBER('Tables 1-15'!F17),'Tables 1-15'!K17,'Tables 1-15'!F17)</f>
        <v>7.3248000000000006</v>
      </c>
    </row>
    <row r="49" spans="1:16">
      <c r="A49" s="385" t="s">
        <v>924</v>
      </c>
      <c r="B49" s="386">
        <f>IF(ISNUMBER('Tables 1-15'!G18),'Tables 1-15'!B18,'Tables 1-15'!G18)</f>
        <v>1871.8128863971488</v>
      </c>
      <c r="C49" s="386">
        <f>IF(ISNUMBER('Tables 1-15'!H18),'Tables 1-15'!C18,'Tables 1-15'!H18)</f>
        <v>1860.2571353287506</v>
      </c>
      <c r="D49" s="386">
        <f>IF(ISNUMBER('Tables 1-15'!I18),'Tables 1-15'!D18,'Tables 1-15'!I18)</f>
        <v>1922.1481301768854</v>
      </c>
      <c r="E49" s="386">
        <f>IF(ISNUMBER('Tables 1-15'!J18),'Tables 1-15'!E18,'Tables 1-15'!J18)</f>
        <v>2046.4673604755826</v>
      </c>
      <c r="F49" s="387">
        <f>IF(ISNUMBER('Tables 1-15'!K18),'Tables 1-15'!F18,'Tables 1-15'!K18)</f>
        <v>2118.0746139730468</v>
      </c>
      <c r="G49" s="560">
        <f>IF(ISNUMBER('Tables 1-15'!G49),'Tables 1-15'!G49*'Tables 1-15'!B18/'Tables 1-15'!B$33,'Tables 1-15'!G49)</f>
        <v>0.3889840818266655</v>
      </c>
      <c r="H49" s="560">
        <f>IF(ISNUMBER('Tables 1-15'!H49),'Tables 1-15'!H49*'Tables 1-15'!C18/'Tables 1-15'!C$33,'Tables 1-15'!H49)</f>
        <v>0.2796717135570132</v>
      </c>
      <c r="I49" s="560">
        <f>IF(ISNUMBER('Tables 1-15'!I49),'Tables 1-15'!I49*'Tables 1-15'!D18/'Tables 1-15'!D$33,'Tables 1-15'!I49)</f>
        <v>0.29658793310578863</v>
      </c>
      <c r="J49" s="560">
        <f>IF(ISNUMBER('Tables 1-15'!J49),'Tables 1-15'!J49*'Tables 1-15'!E18/'Tables 1-15'!E$33,'Tables 1-15'!J49)</f>
        <v>0.35970946640351648</v>
      </c>
      <c r="K49" s="560">
        <f>IF(ISNUMBER('Tables 1-15'!K49),'Tables 1-15'!K49*'Tables 1-15'!F18/'Tables 1-15'!F$33,'Tables 1-15'!K49)</f>
        <v>0.28045686657475438</v>
      </c>
      <c r="L49" s="373">
        <f>IF(ISNUMBER('Tables 1-15'!B18),'Tables 1-15'!G18,'Tables 1-15'!B18)</f>
        <v>1202</v>
      </c>
      <c r="M49" s="639">
        <f>IF(ISNUMBER('Tables 1-15'!C18),'Tables 1-15'!H18,'Tables 1-15'!C18)</f>
        <v>1217</v>
      </c>
      <c r="N49" s="639">
        <f>IF(ISNUMBER('Tables 1-15'!D18),'Tables 1-15'!I18,'Tables 1-15'!D18)</f>
        <v>1233</v>
      </c>
      <c r="O49" s="639">
        <f>IF(ISNUMBER('Tables 1-15'!E18),'Tables 1-15'!J18,'Tables 1-15'!E18)</f>
        <v>1267</v>
      </c>
      <c r="P49" s="639">
        <f>IF(ISNUMBER('Tables 1-15'!F18),'Tables 1-15'!K18,'Tables 1-15'!F18)</f>
        <v>1283</v>
      </c>
    </row>
    <row r="50" spans="1:16">
      <c r="A50" s="385" t="s">
        <v>119</v>
      </c>
      <c r="B50" s="386">
        <f>IF(ISNUMBER('Tables 1-15'!G19),'Tables 1-15'!B19,'Tables 1-15'!G19)</f>
        <v>2276.7599379500111</v>
      </c>
      <c r="C50" s="386">
        <f>IF(ISNUMBER('Tables 1-15'!H19),'Tables 1-15'!C19,'Tables 1-15'!H19)</f>
        <v>2071.3481153254456</v>
      </c>
      <c r="D50" s="386">
        <f>IF(ISNUMBER('Tables 1-15'!I19),'Tables 1-15'!D19,'Tables 1-15'!I19)</f>
        <v>2130.1173546370965</v>
      </c>
      <c r="E50" s="386">
        <f>IF(ISNUMBER('Tables 1-15'!J19),'Tables 1-15'!E19,'Tables 1-15'!J19)</f>
        <v>2137.9456161522617</v>
      </c>
      <c r="F50" s="387">
        <f>IF(ISNUMBER('Tables 1-15'!K19),'Tables 1-15'!F19,'Tables 1-15'!K19)</f>
        <v>1814.368274093895</v>
      </c>
      <c r="G50" s="560">
        <f>IF(ISNUMBER('Tables 1-15'!G50),'Tables 1-15'!G50*'Tables 1-15'!B19/'Tables 1-15'!B$33,'Tables 1-15'!G50)</f>
        <v>0.11570565663212834</v>
      </c>
      <c r="H50" s="560">
        <f>IF(ISNUMBER('Tables 1-15'!H50),'Tables 1-15'!H50*'Tables 1-15'!C19/'Tables 1-15'!C$33,'Tables 1-15'!H50)</f>
        <v>0.11654463260972216</v>
      </c>
      <c r="I50" s="560">
        <f>IF(ISNUMBER('Tables 1-15'!I50),'Tables 1-15'!I50*'Tables 1-15'!D19/'Tables 1-15'!D$33,'Tables 1-15'!I50)</f>
        <v>4.3927557155458437E-2</v>
      </c>
      <c r="J50" s="560">
        <f>IF(ISNUMBER('Tables 1-15'!J50),'Tables 1-15'!J50*'Tables 1-15'!E19/'Tables 1-15'!E$33,'Tables 1-15'!J50)</f>
        <v>8.0670060913989317E-3</v>
      </c>
      <c r="K50" s="560">
        <f>IF(ISNUMBER('Tables 1-15'!K50),'Tables 1-15'!K50*'Tables 1-15'!F19/'Tables 1-15'!F$33,'Tables 1-15'!K50)</f>
        <v>4.119273611981434E-3</v>
      </c>
      <c r="L50" s="373">
        <f>IF(ISNUMBER('Tables 1-15'!B19),'Tables 1-15'!G19,'Tables 1-15'!B19)</f>
        <v>59.659750000000003</v>
      </c>
      <c r="M50" s="639">
        <f>IF(ISNUMBER('Tables 1-15'!C19),'Tables 1-15'!H19,'Tables 1-15'!C19)</f>
        <v>59.898000000000003</v>
      </c>
      <c r="N50" s="639">
        <f>IF(ISNUMBER('Tables 1-15'!D19),'Tables 1-15'!I19,'Tables 1-15'!D19)</f>
        <v>60.22475</v>
      </c>
      <c r="O50" s="639">
        <f>IF(ISNUMBER('Tables 1-15'!E19),'Tables 1-15'!J19,'Tables 1-15'!E19)</f>
        <v>60.448</v>
      </c>
      <c r="P50" s="639">
        <f>IF(ISNUMBER('Tables 1-15'!F19),'Tables 1-15'!K19,'Tables 1-15'!F19)</f>
        <v>60.441000000000003</v>
      </c>
    </row>
    <row r="51" spans="1:16">
      <c r="A51" s="385" t="s">
        <v>4</v>
      </c>
      <c r="B51" s="386">
        <f>IF(ISNUMBER('Tables 1-15'!G20),'Tables 1-15'!B20,'Tables 1-15'!G20)</f>
        <v>5916.7922190461986</v>
      </c>
      <c r="C51" s="386">
        <f>IF(ISNUMBER('Tables 1-15'!H20),'Tables 1-15'!C20,'Tables 1-15'!H20)</f>
        <v>5960.0606561680843</v>
      </c>
      <c r="D51" s="386">
        <f>IF(ISNUMBER('Tables 1-15'!I20),'Tables 1-15'!D20,'Tables 1-15'!I20)</f>
        <v>4907.7354082195461</v>
      </c>
      <c r="E51" s="386">
        <f>IF(ISNUMBER('Tables 1-15'!J20),'Tables 1-15'!E20,'Tables 1-15'!J20)</f>
        <v>4601.0372812739042</v>
      </c>
      <c r="F51" s="387">
        <f>IF(ISNUMBER('Tables 1-15'!K20),'Tables 1-15'!F20,'Tables 1-15'!K20)</f>
        <v>4123.000260998303</v>
      </c>
      <c r="G51" s="560">
        <f>IF(ISNUMBER('Tables 1-15'!G51),'Tables 1-15'!G51*'Tables 1-15'!B20/'Tables 1-15'!B$33,'Tables 1-15'!G51)</f>
        <v>-2.7416017920513226E-2</v>
      </c>
      <c r="H51" s="560">
        <f>IF(ISNUMBER('Tables 1-15'!H51),'Tables 1-15'!H51*'Tables 1-15'!C20/'Tables 1-15'!C$33,'Tables 1-15'!H51)</f>
        <v>-5.2537201952821697E-3</v>
      </c>
      <c r="I51" s="560">
        <f>IF(ISNUMBER('Tables 1-15'!I51),'Tables 1-15'!I51*'Tables 1-15'!D20/'Tables 1-15'!D$33,'Tables 1-15'!I51)</f>
        <v>2.8171659797996615E-2</v>
      </c>
      <c r="J51" s="560">
        <f>IF(ISNUMBER('Tables 1-15'!J51),'Tables 1-15'!J51*'Tables 1-15'!E20/'Tables 1-15'!E$33,'Tables 1-15'!J51)</f>
        <v>0.20478043225455586</v>
      </c>
      <c r="K51" s="560">
        <f>IF(ISNUMBER('Tables 1-15'!K51),'Tables 1-15'!K51*'Tables 1-15'!F20/'Tables 1-15'!F$33,'Tables 1-15'!K51)</f>
        <v>6.8139894258669356E-2</v>
      </c>
      <c r="L51" s="373">
        <f>IF(ISNUMBER('Tables 1-15'!B20),'Tables 1-15'!G20,'Tables 1-15'!B20)</f>
        <v>127.79900000000001</v>
      </c>
      <c r="M51" s="639">
        <f>IF(ISNUMBER('Tables 1-15'!C20),'Tables 1-15'!H20,'Tables 1-15'!C20)</f>
        <v>127.515</v>
      </c>
      <c r="N51" s="639">
        <f>IF(ISNUMBER('Tables 1-15'!D20),'Tables 1-15'!I20,'Tables 1-15'!D20)</f>
        <v>127.298</v>
      </c>
      <c r="O51" s="639">
        <f>IF(ISNUMBER('Tables 1-15'!E20),'Tables 1-15'!J20,'Tables 1-15'!E20)</f>
        <v>127.083</v>
      </c>
      <c r="P51" s="639">
        <f>IF(ISNUMBER('Tables 1-15'!F20),'Tables 1-15'!K20,'Tables 1-15'!F20)</f>
        <v>127.11</v>
      </c>
    </row>
    <row r="52" spans="1:16">
      <c r="A52" s="385" t="s">
        <v>871</v>
      </c>
      <c r="B52" s="386">
        <f>IF(ISNUMBER('Tables 1-15'!G21),'Tables 1-15'!B21,'Tables 1-15'!G21)</f>
        <v>1202.6612881392643</v>
      </c>
      <c r="C52" s="386">
        <f>IF(ISNUMBER('Tables 1-15'!H21),'Tables 1-15'!C21,'Tables 1-15'!H21)</f>
        <v>1222.3632507454208</v>
      </c>
      <c r="D52" s="386">
        <f>IF(ISNUMBER('Tables 1-15'!I21),'Tables 1-15'!D21,'Tables 1-15'!I21)</f>
        <v>1305.3819038573934</v>
      </c>
      <c r="E52" s="386">
        <f>IF(ISNUMBER('Tables 1-15'!J21),'Tables 1-15'!E21,'Tables 1-15'!J21)</f>
        <v>1410.9865934942368</v>
      </c>
      <c r="F52" s="387">
        <f>IF(ISNUMBER('Tables 1-15'!K21),'Tables 1-15'!F21,'Tables 1-15'!K21)</f>
        <v>1377.4682940193904</v>
      </c>
      <c r="G52" s="560">
        <f>IF(ISNUMBER('Tables 1-15'!G52),'Tables 1-15'!G52*'Tables 1-15'!B21/'Tables 1-15'!B$33,'Tables 1-15'!G52)</f>
        <v>8.3287675746767459E-2</v>
      </c>
      <c r="H52" s="560">
        <f>IF(ISNUMBER('Tables 1-15'!H52),'Tables 1-15'!H52*'Tables 1-15'!C21/'Tables 1-15'!C$33,'Tables 1-15'!H52)</f>
        <v>4.5639949481836188E-2</v>
      </c>
      <c r="I52" s="560">
        <f>IF(ISNUMBER('Tables 1-15'!I52),'Tables 1-15'!I52*'Tables 1-15'!D21/'Tables 1-15'!D$33,'Tables 1-15'!I52)</f>
        <v>2.8117959222015185E-2</v>
      </c>
      <c r="J52" s="560">
        <f>IF(ISNUMBER('Tables 1-15'!J52),'Tables 1-15'!J52*'Tables 1-15'!E21/'Tables 1-15'!E$33,'Tables 1-15'!J52)</f>
        <v>2.955850662605556E-2</v>
      </c>
      <c r="K52" s="560">
        <f>IF(ISNUMBER('Tables 1-15'!K52),'Tables 1-15'!K52*'Tables 1-15'!F21/'Tables 1-15'!F$33,'Tables 1-15'!K52)</f>
        <v>2.018393174370444E-2</v>
      </c>
      <c r="L52" s="373">
        <f>IF(ISNUMBER('Tables 1-15'!B21),'Tables 1-15'!G21,'Tables 1-15'!B21)</f>
        <v>49.779440000000001</v>
      </c>
      <c r="M52" s="639">
        <f>IF(ISNUMBER('Tables 1-15'!C21),'Tables 1-15'!H21,'Tables 1-15'!C21)</f>
        <v>50.004441</v>
      </c>
      <c r="N52" s="639">
        <f>IF(ISNUMBER('Tables 1-15'!D21),'Tables 1-15'!I21,'Tables 1-15'!D21)</f>
        <v>50.219669000000003</v>
      </c>
      <c r="O52" s="639">
        <f>IF(ISNUMBER('Tables 1-15'!E21),'Tables 1-15'!J21,'Tables 1-15'!E21)</f>
        <v>50.423954999999999</v>
      </c>
      <c r="P52" s="639">
        <f>IF(ISNUMBER('Tables 1-15'!F21),'Tables 1-15'!K21,'Tables 1-15'!F21)</f>
        <v>50.617044999999997</v>
      </c>
    </row>
    <row r="53" spans="1:16">
      <c r="A53" s="385" t="s">
        <v>872</v>
      </c>
      <c r="B53" s="386">
        <f>IF(ISNUMBER('Tables 1-15'!G22),'Tables 1-15'!B22,'Tables 1-15'!G22)</f>
        <v>1170.8103697588131</v>
      </c>
      <c r="C53" s="386">
        <f>IF(ISNUMBER('Tables 1-15'!H22),'Tables 1-15'!C22,'Tables 1-15'!H22)</f>
        <v>1186.6955234081331</v>
      </c>
      <c r="D53" s="386">
        <f>IF(ISNUMBER('Tables 1-15'!I22),'Tables 1-15'!D22,'Tables 1-15'!I22)</f>
        <v>1262.267476013315</v>
      </c>
      <c r="E53" s="386">
        <f>IF(ISNUMBER('Tables 1-15'!J22),'Tables 1-15'!E22,'Tables 1-15'!J22)</f>
        <v>1290.4656986231323</v>
      </c>
      <c r="F53" s="387">
        <f>IF(ISNUMBER('Tables 1-15'!K22),'Tables 1-15'!F22,'Tables 1-15'!K22)</f>
        <v>1143.9384382490223</v>
      </c>
      <c r="G53" s="560">
        <f>IF(ISNUMBER('Tables 1-15'!G53),'Tables 1-15'!G53*'Tables 1-15'!B22/'Tables 1-15'!B$33,'Tables 1-15'!G53)</f>
        <v>6.9122328354414009E-2</v>
      </c>
      <c r="H53" s="560">
        <f>IF(ISNUMBER('Tables 1-15'!H53),'Tables 1-15'!H53*'Tables 1-15'!C22/'Tables 1-15'!C$33,'Tables 1-15'!H53)</f>
        <v>8.2775786401011159E-2</v>
      </c>
      <c r="I53" s="560">
        <f>IF(ISNUMBER('Tables 1-15'!I53),'Tables 1-15'!I53*'Tables 1-15'!D22/'Tables 1-15'!D$33,'Tables 1-15'!I53)</f>
        <v>7.9633198694287255E-2</v>
      </c>
      <c r="J53" s="560">
        <f>IF(ISNUMBER('Tables 1-15'!J53),'Tables 1-15'!J53*'Tables 1-15'!E22/'Tables 1-15'!E$33,'Tables 1-15'!J53)</f>
        <v>8.3561277615387397E-2</v>
      </c>
      <c r="K53" s="560">
        <f>IF(ISNUMBER('Tables 1-15'!K53),'Tables 1-15'!K53*'Tables 1-15'!F22/'Tables 1-15'!F$33,'Tables 1-15'!K53)</f>
        <v>6.5228272086967867E-2</v>
      </c>
      <c r="L53" s="373">
        <f>IF(ISNUMBER('Tables 1-15'!B22),'Tables 1-15'!G22,'Tables 1-15'!B22)</f>
        <v>108.8134</v>
      </c>
      <c r="M53" s="639">
        <f>IF(ISNUMBER('Tables 1-15'!C22),'Tables 1-15'!H22,'Tables 1-15'!C22)</f>
        <v>116.28439999999999</v>
      </c>
      <c r="N53" s="639">
        <f>IF(ISNUMBER('Tables 1-15'!D22),'Tables 1-15'!I22,'Tables 1-15'!D22)</f>
        <v>117.6448</v>
      </c>
      <c r="O53" s="639">
        <f>IF(ISNUMBER('Tables 1-15'!E22),'Tables 1-15'!J22,'Tables 1-15'!E22)</f>
        <v>118.97800000000001</v>
      </c>
      <c r="P53" s="639">
        <f>IF(ISNUMBER('Tables 1-15'!F22),'Tables 1-15'!K22,'Tables 1-15'!F22)</f>
        <v>120.285088</v>
      </c>
    </row>
    <row r="54" spans="1:16">
      <c r="A54" s="385" t="s">
        <v>5</v>
      </c>
      <c r="B54" s="386">
        <f>IF(ISNUMBER('Tables 1-15'!G23),'Tables 1-15'!B23,'Tables 1-15'!G23)</f>
        <v>893.94184090618251</v>
      </c>
      <c r="C54" s="386">
        <f>IF(ISNUMBER('Tables 1-15'!H23),'Tables 1-15'!C23,'Tables 1-15'!H23)</f>
        <v>828.35697688322978</v>
      </c>
      <c r="D54" s="386">
        <f>IF(ISNUMBER('Tables 1-15'!I23),'Tables 1-15'!D23,'Tables 1-15'!I23)</f>
        <v>866.59365202901631</v>
      </c>
      <c r="E54" s="386">
        <f>IF(ISNUMBER('Tables 1-15'!J23),'Tables 1-15'!E23,'Tables 1-15'!J23)</f>
        <v>879.3902880188075</v>
      </c>
      <c r="F54" s="387">
        <f>IF(ISNUMBER('Tables 1-15'!K23),'Tables 1-15'!F23,'Tables 1-15'!K23)</f>
        <v>750.12066807124779</v>
      </c>
      <c r="G54" s="560">
        <f>IF(ISNUMBER('Tables 1-15'!G54),'Tables 1-15'!G54*'Tables 1-15'!B23/'Tables 1-15'!B$33,'Tables 1-15'!G54)</f>
        <v>3.8308911707951893E-2</v>
      </c>
      <c r="H54" s="560">
        <f>IF(ISNUMBER('Tables 1-15'!H54),'Tables 1-15'!H54*'Tables 1-15'!C23/'Tables 1-15'!C$33,'Tables 1-15'!H54)</f>
        <v>3.9708011332514823E-2</v>
      </c>
      <c r="I54" s="560">
        <f>IF(ISNUMBER('Tables 1-15'!I54),'Tables 1-15'!I54*'Tables 1-15'!D23/'Tables 1-15'!D$33,'Tables 1-15'!I54)</f>
        <v>3.6789616155895169E-2</v>
      </c>
      <c r="J54" s="560">
        <f>IF(ISNUMBER('Tables 1-15'!J54),'Tables 1-15'!J54*'Tables 1-15'!E23/'Tables 1-15'!E$33,'Tables 1-15'!J54)</f>
        <v>4.5112157014770889E-3</v>
      </c>
      <c r="K54" s="560">
        <f>IF(ISNUMBER('Tables 1-15'!K54),'Tables 1-15'!K54*'Tables 1-15'!F23/'Tables 1-15'!F$33,'Tables 1-15'!K54)</f>
        <v>3.3306016839352737E-3</v>
      </c>
      <c r="L54" s="373">
        <f>IF(ISNUMBER('Tables 1-15'!B23),'Tables 1-15'!G23,'Tables 1-15'!B23)</f>
        <v>16.695666666666668</v>
      </c>
      <c r="M54" s="639">
        <f>IF(ISNUMBER('Tables 1-15'!C23),'Tables 1-15'!H23,'Tables 1-15'!C23)</f>
        <v>16.754249999999999</v>
      </c>
      <c r="N54" s="639">
        <f>IF(ISNUMBER('Tables 1-15'!D23),'Tables 1-15'!I23,'Tables 1-15'!D23)</f>
        <v>16.801833333333331</v>
      </c>
      <c r="O54" s="639">
        <f>IF(ISNUMBER('Tables 1-15'!E23),'Tables 1-15'!J23,'Tables 1-15'!E23)</f>
        <v>16.86675</v>
      </c>
      <c r="P54" s="639">
        <f>IF(ISNUMBER('Tables 1-15'!F23),'Tables 1-15'!K23,'Tables 1-15'!F23)</f>
        <v>16.934249999999999</v>
      </c>
    </row>
    <row r="55" spans="1:16">
      <c r="A55" s="385" t="s">
        <v>873</v>
      </c>
      <c r="B55" s="386">
        <f>IF(ISNUMBER('Tables 1-15'!G24),'Tables 1-15'!B24,'Tables 1-15'!G24)</f>
        <v>2033.8058590462952</v>
      </c>
      <c r="C55" s="386">
        <f>IF(ISNUMBER('Tables 1-15'!H24),'Tables 1-15'!C24,'Tables 1-15'!H24)</f>
        <v>2154.2623731781428</v>
      </c>
      <c r="D55" s="386">
        <f>IF(ISNUMBER('Tables 1-15'!I24),'Tables 1-15'!D24,'Tables 1-15'!I24)</f>
        <v>2231.7206919849787</v>
      </c>
      <c r="E55" s="386">
        <f>IF(ISNUMBER('Tables 1-15'!J24),'Tables 1-15'!E24,'Tables 1-15'!J24)</f>
        <v>2052.9534625849087</v>
      </c>
      <c r="F55" s="387">
        <f>IF(ISNUMBER('Tables 1-15'!K24),'Tables 1-15'!F24,'Tables 1-15'!K24)</f>
        <v>1332.072218210832</v>
      </c>
      <c r="G55" s="560">
        <f>IF(ISNUMBER('Tables 1-15'!G55),'Tables 1-15'!G55*'Tables 1-15'!B24/'Tables 1-15'!B$33,'Tables 1-15'!G55)</f>
        <v>0.21479133069366396</v>
      </c>
      <c r="H55" s="560">
        <f>IF(ISNUMBER('Tables 1-15'!H55),'Tables 1-15'!H55*'Tables 1-15'!C24/'Tables 1-15'!C$33,'Tables 1-15'!H55)</f>
        <v>0.24130411108771455</v>
      </c>
      <c r="I55" s="560">
        <f>IF(ISNUMBER('Tables 1-15'!I55),'Tables 1-15'!I55*'Tables 1-15'!D24/'Tables 1-15'!D$33,'Tables 1-15'!I55)</f>
        <v>0.2403566007263129</v>
      </c>
      <c r="J55" s="560">
        <f>IF(ISNUMBER('Tables 1-15'!J55),'Tables 1-15'!J55*'Tables 1-15'!E24/'Tables 1-15'!E$33,'Tables 1-15'!J55)</f>
        <v>0.37713792298848409</v>
      </c>
      <c r="K55" s="560">
        <f>IF(ISNUMBER('Tables 1-15'!K55),'Tables 1-15'!K55*'Tables 1-15'!F24/'Tables 1-15'!F$33,'Tables 1-15'!K55)</f>
        <v>0.359702617915101</v>
      </c>
      <c r="L55" s="373">
        <f>IF(ISNUMBER('Tables 1-15'!B24),'Tables 1-15'!G24,'Tables 1-15'!B24)</f>
        <v>142.96091000000001</v>
      </c>
      <c r="M55" s="639">
        <f>IF(ISNUMBER('Tables 1-15'!C24),'Tables 1-15'!H24,'Tables 1-15'!C24)</f>
        <v>143.20172099999999</v>
      </c>
      <c r="N55" s="639">
        <f>IF(ISNUMBER('Tables 1-15'!D24),'Tables 1-15'!I24,'Tables 1-15'!D24)</f>
        <v>143.50699499999999</v>
      </c>
      <c r="O55" s="639">
        <f>IF(ISNUMBER('Tables 1-15'!E24),'Tables 1-15'!J24,'Tables 1-15'!E24)</f>
        <v>143.82</v>
      </c>
      <c r="P55" s="639">
        <f>IF(ISNUMBER('Tables 1-15'!F24),'Tables 1-15'!K24,'Tables 1-15'!F24)</f>
        <v>146.40599900000001</v>
      </c>
    </row>
    <row r="56" spans="1:16">
      <c r="A56" s="385" t="s">
        <v>874</v>
      </c>
      <c r="B56" s="386">
        <f>IF(ISNUMBER('Tables 1-15'!G25),'Tables 1-15'!B25,'Tables 1-15'!G25)</f>
        <v>669.50676266666665</v>
      </c>
      <c r="C56" s="386">
        <f>IF(ISNUMBER('Tables 1-15'!H25),'Tables 1-15'!C25,'Tables 1-15'!H25)</f>
        <v>733.95561599999996</v>
      </c>
      <c r="D56" s="386">
        <f>IF(ISNUMBER('Tables 1-15'!I25),'Tables 1-15'!D25,'Tables 1-15'!I25)</f>
        <v>744.3357413333332</v>
      </c>
      <c r="E56" s="386">
        <f>IF(ISNUMBER('Tables 1-15'!J25),'Tables 1-15'!E25,'Tables 1-15'!J25)</f>
        <v>753.83166373333336</v>
      </c>
      <c r="F56" s="387">
        <f>IF(ISNUMBER('Tables 1-15'!K25),'Tables 1-15'!F25,'Tables 1-15'!K25)</f>
        <v>646.0018154666667</v>
      </c>
      <c r="G56" s="560">
        <f>IF(ISNUMBER('Tables 1-15'!G56),'Tables 1-15'!G56*'Tables 1-15'!B25/'Tables 1-15'!B$33,'Tables 1-15'!G56)</f>
        <v>4.2887833844813074E-2</v>
      </c>
      <c r="H56" s="560">
        <f>IF(ISNUMBER('Tables 1-15'!H56),'Tables 1-15'!H56*'Tables 1-15'!C25/'Tables 1-15'!C$33,'Tables 1-15'!H56)</f>
        <v>3.6123513546995945E-2</v>
      </c>
      <c r="I56" s="560">
        <f>IF(ISNUMBER('Tables 1-15'!I56),'Tables 1-15'!I56*'Tables 1-15'!D25/'Tables 1-15'!D$33,'Tables 1-15'!I56)</f>
        <v>4.3165798018181593E-2</v>
      </c>
      <c r="J56" s="560">
        <f>IF(ISNUMBER('Tables 1-15'!J56),'Tables 1-15'!J56*'Tables 1-15'!E25/'Tables 1-15'!E$33,'Tables 1-15'!J56)</f>
        <v>3.2798530688413513E-2</v>
      </c>
      <c r="K56" s="560">
        <f>IF(ISNUMBER('Tables 1-15'!K56),'Tables 1-15'!K56*'Tables 1-15'!F25/'Tables 1-15'!F$33,'Tables 1-15'!K56)</f>
        <v>2.9749696323174188E-2</v>
      </c>
      <c r="L56" s="373">
        <f>IF(ISNUMBER('Tables 1-15'!B25),'Tables 1-15'!G25,'Tables 1-15'!B25)</f>
        <v>28.376355</v>
      </c>
      <c r="M56" s="639">
        <f>IF(ISNUMBER('Tables 1-15'!C25),'Tables 1-15'!H25,'Tables 1-15'!C25)</f>
        <v>29.195895</v>
      </c>
      <c r="N56" s="639">
        <f>IF(ISNUMBER('Tables 1-15'!D25),'Tables 1-15'!I25,'Tables 1-15'!D25)</f>
        <v>29.994272000000002</v>
      </c>
      <c r="O56" s="639">
        <f>IF(ISNUMBER('Tables 1-15'!E25),'Tables 1-15'!J25,'Tables 1-15'!E25)</f>
        <v>30.770375000000001</v>
      </c>
      <c r="P56" s="639">
        <f>IF(ISNUMBER('Tables 1-15'!F25),'Tables 1-15'!K25,'Tables 1-15'!F25)</f>
        <v>31.015999000000001</v>
      </c>
    </row>
    <row r="57" spans="1:16">
      <c r="A57" s="385" t="s">
        <v>6</v>
      </c>
      <c r="B57" s="386">
        <f>IF(ISNUMBER('Tables 1-15'!G26),'Tables 1-15'!B26,'Tables 1-15'!G26)</f>
        <v>265.60139915732572</v>
      </c>
      <c r="C57" s="386">
        <f>IF(ISNUMBER('Tables 1-15'!H26),'Tables 1-15'!C26,'Tables 1-15'!H26)</f>
        <v>286.86884852364568</v>
      </c>
      <c r="D57" s="386">
        <f>IF(ISNUMBER('Tables 1-15'!I26),'Tables 1-15'!D26,'Tables 1-15'!I26)</f>
        <v>302.24566450891069</v>
      </c>
      <c r="E57" s="386">
        <f>IF(ISNUMBER('Tables 1-15'!J26),'Tables 1-15'!E26,'Tables 1-15'!J26)</f>
        <v>306.36887380632942</v>
      </c>
      <c r="F57" s="387">
        <f>IF(ISNUMBER('Tables 1-15'!K26),'Tables 1-15'!F26,'Tables 1-15'!K26)</f>
        <v>292.74856353189324</v>
      </c>
      <c r="G57" s="560">
        <f>IF(ISNUMBER('Tables 1-15'!G57),'Tables 1-15'!G57*'Tables 1-15'!B26/'Tables 1-15'!B$33,'Tables 1-15'!G57)</f>
        <v>2.4132047618542849E-2</v>
      </c>
      <c r="H57" s="560">
        <f>IF(ISNUMBER('Tables 1-15'!H57),'Tables 1-15'!H57*'Tables 1-15'!C26/'Tables 1-15'!C$33,'Tables 1-15'!H57)</f>
        <v>2.2278594307484911E-2</v>
      </c>
      <c r="I57" s="560">
        <f>IF(ISNUMBER('Tables 1-15'!I57),'Tables 1-15'!I57*'Tables 1-15'!D26/'Tables 1-15'!D$33,'Tables 1-15'!I57)</f>
        <v>1.1811836905190262E-2</v>
      </c>
      <c r="J57" s="560">
        <f>IF(ISNUMBER('Tables 1-15'!J57),'Tables 1-15'!J57*'Tables 1-15'!E26/'Tables 1-15'!E$33,'Tables 1-15'!J57)</f>
        <v>5.0603126634389374E-3</v>
      </c>
      <c r="K57" s="560">
        <f>IF(ISNUMBER('Tables 1-15'!K57),'Tables 1-15'!K57*'Tables 1-15'!F26/'Tables 1-15'!F$33,'Tables 1-15'!K57)</f>
        <v>-3.2034429680094039E-3</v>
      </c>
      <c r="L57" s="373">
        <f>IF(ISNUMBER('Tables 1-15'!B26),'Tables 1-15'!G26,'Tables 1-15'!B26)</f>
        <v>5.1840000000000002</v>
      </c>
      <c r="M57" s="639">
        <f>IF(ISNUMBER('Tables 1-15'!C26),'Tables 1-15'!H26,'Tables 1-15'!C26)</f>
        <v>5.3120000000000003</v>
      </c>
      <c r="N57" s="639">
        <f>IF(ISNUMBER('Tables 1-15'!D26),'Tables 1-15'!I26,'Tables 1-15'!D26)</f>
        <v>5.399</v>
      </c>
      <c r="O57" s="639">
        <f>IF(ISNUMBER('Tables 1-15'!E26),'Tables 1-15'!J26,'Tables 1-15'!E26)</f>
        <v>5.47</v>
      </c>
      <c r="P57" s="639">
        <f>IF(ISNUMBER('Tables 1-15'!F26),'Tables 1-15'!K26,'Tables 1-15'!F26)</f>
        <v>5.5350000000000001</v>
      </c>
    </row>
    <row r="58" spans="1:16">
      <c r="A58" s="385" t="s">
        <v>875</v>
      </c>
      <c r="B58" s="386">
        <f>IF(ISNUMBER('Tables 1-15'!G27),'Tables 1-15'!B27,'Tables 1-15'!G27)</f>
        <v>416.883910106163</v>
      </c>
      <c r="C58" s="386">
        <f>IF(ISNUMBER('Tables 1-15'!H27),'Tables 1-15'!C27,'Tables 1-15'!H27)</f>
        <v>396.3422655298416</v>
      </c>
      <c r="D58" s="386">
        <f>IF(ISNUMBER('Tables 1-15'!I27),'Tables 1-15'!D27,'Tables 1-15'!I27)</f>
        <v>367.78787564766839</v>
      </c>
      <c r="E58" s="386">
        <f>IF(ISNUMBER('Tables 1-15'!J27),'Tables 1-15'!E27,'Tables 1-15'!J27)</f>
        <v>351.58677609738106</v>
      </c>
      <c r="F58" s="387">
        <f>IF(ISNUMBER('Tables 1-15'!K27),'Tables 1-15'!F27,'Tables 1-15'!K27)</f>
        <v>314.76684181632817</v>
      </c>
      <c r="G58" s="560">
        <f>IF(ISNUMBER('Tables 1-15'!G58),'Tables 1-15'!G58*'Tables 1-15'!B27/'Tables 1-15'!B$33,'Tables 1-15'!G58)</f>
        <v>4.4027333974969274E-2</v>
      </c>
      <c r="H58" s="560">
        <f>IF(ISNUMBER('Tables 1-15'!H58),'Tables 1-15'!H58*'Tables 1-15'!C27/'Tables 1-15'!C$33,'Tables 1-15'!H58)</f>
        <v>3.8341352852957852E-2</v>
      </c>
      <c r="I58" s="560">
        <f>IF(ISNUMBER('Tables 1-15'!I58),'Tables 1-15'!I58*'Tables 1-15'!D27/'Tables 1-15'!D$33,'Tables 1-15'!I58)</f>
        <v>3.290743443913631E-2</v>
      </c>
      <c r="J58" s="560">
        <f>IF(ISNUMBER('Tables 1-15'!J58),'Tables 1-15'!J58*'Tables 1-15'!E27/'Tables 1-15'!E$33,'Tables 1-15'!J58)</f>
        <v>2.8328187303684242E-2</v>
      </c>
      <c r="K58" s="560">
        <f>IF(ISNUMBER('Tables 1-15'!K58),'Tables 1-15'!K58*'Tables 1-15'!F27/'Tables 1-15'!F$33,'Tables 1-15'!K58)</f>
        <v>3.4427175148037094E-2</v>
      </c>
      <c r="L58" s="373">
        <f>IF(ISNUMBER('Tables 1-15'!B27),'Tables 1-15'!G27,'Tables 1-15'!B27)</f>
        <v>51.634999999999998</v>
      </c>
      <c r="M58" s="639">
        <f>IF(ISNUMBER('Tables 1-15'!C27),'Tables 1-15'!H27,'Tables 1-15'!C27)</f>
        <v>52.231000000000002</v>
      </c>
      <c r="N58" s="639">
        <f>IF(ISNUMBER('Tables 1-15'!D27),'Tables 1-15'!I27,'Tables 1-15'!D27)</f>
        <v>52.872999999999998</v>
      </c>
      <c r="O58" s="639">
        <f>IF(ISNUMBER('Tables 1-15'!E27),'Tables 1-15'!J27,'Tables 1-15'!E27)</f>
        <v>53.548000000000002</v>
      </c>
      <c r="P58" s="639">
        <f>IF(ISNUMBER('Tables 1-15'!F27),'Tables 1-15'!K27,'Tables 1-15'!F27)</f>
        <v>54.262999999999998</v>
      </c>
    </row>
    <row r="59" spans="1:16">
      <c r="A59" s="385" t="s">
        <v>7</v>
      </c>
      <c r="B59" s="386">
        <f>IF(ISNUMBER('Tables 1-15'!G28),'Tables 1-15'!B28,'Tables 1-15'!G28)</f>
        <v>563.07441688764993</v>
      </c>
      <c r="C59" s="386">
        <f>IF(ISNUMBER('Tables 1-15'!H28),'Tables 1-15'!C28,'Tables 1-15'!H28)</f>
        <v>543.70342208917361</v>
      </c>
      <c r="D59" s="386">
        <f>IF(ISNUMBER('Tables 1-15'!I28),'Tables 1-15'!D28,'Tables 1-15'!I28)</f>
        <v>578.65890732764717</v>
      </c>
      <c r="E59" s="386">
        <f>IF(ISNUMBER('Tables 1-15'!J28),'Tables 1-15'!E28,'Tables 1-15'!J28)</f>
        <v>573.58129511965126</v>
      </c>
      <c r="F59" s="387">
        <f>IF(ISNUMBER('Tables 1-15'!K28),'Tables 1-15'!F28,'Tables 1-15'!K28)</f>
        <v>495.63061842900083</v>
      </c>
      <c r="G59" s="560">
        <f>IF(ISNUMBER('Tables 1-15'!G59),'Tables 1-15'!G59*'Tables 1-15'!B28/'Tables 1-15'!B$33,'Tables 1-15'!G59)</f>
        <v>1.3315605443433966E-2</v>
      </c>
      <c r="H59" s="560">
        <f>IF(ISNUMBER('Tables 1-15'!H59),'Tables 1-15'!H59*'Tables 1-15'!C28/'Tables 1-15'!C$33,'Tables 1-15'!H59)</f>
        <v>8.6407930741669303E-3</v>
      </c>
      <c r="I59" s="560">
        <f>IF(ISNUMBER('Tables 1-15'!I59),'Tables 1-15'!I59*'Tables 1-15'!D28/'Tables 1-15'!D$33,'Tables 1-15'!I59)</f>
        <v>4.2501564865689593E-3</v>
      </c>
      <c r="J59" s="560">
        <f>IF(ISNUMBER('Tables 1-15'!J59),'Tables 1-15'!J59*'Tables 1-15'!E28/'Tables 1-15'!E$33,'Tables 1-15'!J59)</f>
        <v>1.9076625539386457E-3</v>
      </c>
      <c r="K59" s="560">
        <f>IF(ISNUMBER('Tables 1-15'!K59),'Tables 1-15'!K59*'Tables 1-15'!F28/'Tables 1-15'!F$33,'Tables 1-15'!K59)</f>
        <v>7.2744686355114257E-3</v>
      </c>
      <c r="L59" s="373">
        <f>IF(ISNUMBER('Tables 1-15'!B28),'Tables 1-15'!G28,'Tables 1-15'!B28)</f>
        <v>9.4570000000000007</v>
      </c>
      <c r="M59" s="639">
        <f>IF(ISNUMBER('Tables 1-15'!C28),'Tables 1-15'!H28,'Tables 1-15'!C28)</f>
        <v>9.5210000000000008</v>
      </c>
      <c r="N59" s="639">
        <f>IF(ISNUMBER('Tables 1-15'!D28),'Tables 1-15'!I28,'Tables 1-15'!D28)</f>
        <v>9.6029999999999998</v>
      </c>
      <c r="O59" s="639">
        <f>IF(ISNUMBER('Tables 1-15'!E28),'Tables 1-15'!J28,'Tables 1-15'!E28)</f>
        <v>9.702</v>
      </c>
      <c r="P59" s="639">
        <f>IF(ISNUMBER('Tables 1-15'!F28),'Tables 1-15'!K28,'Tables 1-15'!F28)</f>
        <v>9.8510170000000006</v>
      </c>
    </row>
    <row r="60" spans="1:16">
      <c r="A60" s="385" t="s">
        <v>8</v>
      </c>
      <c r="B60" s="386">
        <f>IF(ISNUMBER('Tables 1-15'!G29),'Tables 1-15'!B29,'Tables 1-15'!G29)</f>
        <v>697.28083081174645</v>
      </c>
      <c r="C60" s="386">
        <f>IF(ISNUMBER('Tables 1-15'!H29),'Tables 1-15'!C29,'Tables 1-15'!H29)</f>
        <v>664.3475657889536</v>
      </c>
      <c r="D60" s="386">
        <f>IF(ISNUMBER('Tables 1-15'!I29),'Tables 1-15'!D29,'Tables 1-15'!I29)</f>
        <v>684.5561412300857</v>
      </c>
      <c r="E60" s="386">
        <f>IF(ISNUMBER('Tables 1-15'!J29),'Tables 1-15'!E29,'Tables 1-15'!J29)</f>
        <v>703.17032620861244</v>
      </c>
      <c r="F60" s="387">
        <f>IF(ISNUMBER('Tables 1-15'!K29),'Tables 1-15'!F29,'Tables 1-15'!K29)</f>
        <v>670.46287500740391</v>
      </c>
      <c r="G60" s="560">
        <f>IF(ISNUMBER('Tables 1-15'!G60),'Tables 1-15'!G60*'Tables 1-15'!B29/'Tables 1-15'!B$33,'Tables 1-15'!G60)</f>
        <v>2.7932242234514882E-3</v>
      </c>
      <c r="H60" s="560">
        <f>IF(ISNUMBER('Tables 1-15'!H60),'Tables 1-15'!H60*'Tables 1-15'!C29/'Tables 1-15'!C$33,'Tables 1-15'!H60)</f>
        <v>-7.8085610423927736E-3</v>
      </c>
      <c r="I60" s="560">
        <f>IF(ISNUMBER('Tables 1-15'!I60),'Tables 1-15'!I60*'Tables 1-15'!D29/'Tables 1-15'!D$33,'Tables 1-15'!I60)</f>
        <v>-2.4647464230847394E-3</v>
      </c>
      <c r="J60" s="560">
        <f>IF(ISNUMBER('Tables 1-15'!J60),'Tables 1-15'!J60*'Tables 1-15'!E29/'Tables 1-15'!E$33,'Tables 1-15'!J60)</f>
        <v>-1.4990251491634517E-4</v>
      </c>
      <c r="K60" s="560">
        <f>IF(ISNUMBER('Tables 1-15'!K60),'Tables 1-15'!K60*'Tables 1-15'!F29/'Tables 1-15'!F$33,'Tables 1-15'!K60)</f>
        <v>-1.6054327698162136E-2</v>
      </c>
      <c r="L60" s="373">
        <f>IF(ISNUMBER('Tables 1-15'!B29),'Tables 1-15'!G29,'Tables 1-15'!B29)</f>
        <v>7.9123999999999999</v>
      </c>
      <c r="M60" s="639">
        <f>IF(ISNUMBER('Tables 1-15'!C29),'Tables 1-15'!H29,'Tables 1-15'!C29)</f>
        <v>7.9968599999999999</v>
      </c>
      <c r="N60" s="639">
        <f>IF(ISNUMBER('Tables 1-15'!D29),'Tables 1-15'!I29,'Tables 1-15'!D29)</f>
        <v>8.0893500000000014</v>
      </c>
      <c r="O60" s="639">
        <f>IF(ISNUMBER('Tables 1-15'!E29),'Tables 1-15'!J29,'Tables 1-15'!E29)</f>
        <v>8.1886499999999991</v>
      </c>
      <c r="P60" s="639">
        <f>IF(ISNUMBER('Tables 1-15'!F29),'Tables 1-15'!K29,'Tables 1-15'!F29)</f>
        <v>8.2823999999999991</v>
      </c>
    </row>
    <row r="61" spans="1:16">
      <c r="A61" s="385" t="s">
        <v>876</v>
      </c>
      <c r="B61" s="386">
        <f>IF(ISNUMBER('Tables 1-15'!G30),'Tables 1-15'!B30,'Tables 1-15'!G30)</f>
        <v>777.07365269461081</v>
      </c>
      <c r="C61" s="386">
        <f>IF(ISNUMBER('Tables 1-15'!H30),'Tables 1-15'!C30,'Tables 1-15'!H30)</f>
        <v>790.40334728033474</v>
      </c>
      <c r="D61" s="386">
        <f>IF(ISNUMBER('Tables 1-15'!I30),'Tables 1-15'!D30,'Tables 1-15'!I30)</f>
        <v>824.32493557039925</v>
      </c>
      <c r="E61" s="386">
        <f>IF(ISNUMBER('Tables 1-15'!J30),'Tables 1-15'!E30,'Tables 1-15'!J30)</f>
        <v>799.01640842817312</v>
      </c>
      <c r="F61" s="387">
        <f>IF(ISNUMBER('Tables 1-15'!K30),'Tables 1-15'!F30,'Tables 1-15'!K30)</f>
        <v>718.22095588235288</v>
      </c>
      <c r="G61" s="560">
        <f>IF(ISNUMBER('Tables 1-15'!G61),'Tables 1-15'!G61*'Tables 1-15'!B30/'Tables 1-15'!B$33,'Tables 1-15'!G61)</f>
        <v>0.14059047362867633</v>
      </c>
      <c r="H61" s="560">
        <f>IF(ISNUMBER('Tables 1-15'!H61),'Tables 1-15'!H61*'Tables 1-15'!C30/'Tables 1-15'!C$33,'Tables 1-15'!H61)</f>
        <v>8.2632648429851158E-2</v>
      </c>
      <c r="I61" s="560">
        <f>IF(ISNUMBER('Tables 1-15'!I61),'Tables 1-15'!I61*'Tables 1-15'!D30/'Tables 1-15'!D$33,'Tables 1-15'!I61)</f>
        <v>0.10107250130649692</v>
      </c>
      <c r="J61" s="560">
        <f>IF(ISNUMBER('Tables 1-15'!J61),'Tables 1-15'!J61*'Tables 1-15'!E30/'Tables 1-15'!E$33,'Tables 1-15'!J61)</f>
        <v>0.10519473489138109</v>
      </c>
      <c r="K61" s="560">
        <f>IF(ISNUMBER('Tables 1-15'!K61),'Tables 1-15'!K61*'Tables 1-15'!F30/'Tables 1-15'!F$33,'Tables 1-15'!K61)</f>
        <v>0.13245248131327958</v>
      </c>
      <c r="L61" s="373">
        <f>IF(ISNUMBER('Tables 1-15'!B30),'Tables 1-15'!G30,'Tables 1-15'!B30)</f>
        <v>74.724269000000007</v>
      </c>
      <c r="M61" s="639">
        <f>IF(ISNUMBER('Tables 1-15'!C30),'Tables 1-15'!H30,'Tables 1-15'!C30)</f>
        <v>75.627384000000006</v>
      </c>
      <c r="N61" s="639">
        <f>IF(ISNUMBER('Tables 1-15'!D30),'Tables 1-15'!I30,'Tables 1-15'!D30)</f>
        <v>76.667864000000009</v>
      </c>
      <c r="O61" s="639">
        <f>IF(ISNUMBER('Tables 1-15'!E30),'Tables 1-15'!J30,'Tables 1-15'!E30)</f>
        <v>77.695903999999999</v>
      </c>
      <c r="P61" s="639">
        <f>IF(ISNUMBER('Tables 1-15'!F30),'Tables 1-15'!K30,'Tables 1-15'!F30)</f>
        <v>78.741053000000008</v>
      </c>
    </row>
    <row r="62" spans="1:16">
      <c r="A62" s="385" t="s">
        <v>9</v>
      </c>
      <c r="B62" s="386">
        <f>IF(ISNUMBER('Tables 1-15'!G31),'Tables 1-15'!B31,'Tables 1-15'!G31)</f>
        <v>2610.0748784651091</v>
      </c>
      <c r="C62" s="386">
        <f>IF(ISNUMBER('Tables 1-15'!H31),'Tables 1-15'!C31,'Tables 1-15'!H31)</f>
        <v>2653.4364515458797</v>
      </c>
      <c r="D62" s="386">
        <f>IF(ISNUMBER('Tables 1-15'!I31),'Tables 1-15'!D31,'Tables 1-15'!I31)</f>
        <v>2719.1790816434623</v>
      </c>
      <c r="E62" s="386">
        <f>IF(ISNUMBER('Tables 1-15'!J31),'Tables 1-15'!E31,'Tables 1-15'!J31)</f>
        <v>3000.6679677136881</v>
      </c>
      <c r="F62" s="387">
        <f>IF(ISNUMBER('Tables 1-15'!K31),'Tables 1-15'!F31,'Tables 1-15'!K31)</f>
        <v>2852.1561621206874</v>
      </c>
      <c r="G62" s="560">
        <f>IF(ISNUMBER('Tables 1-15'!G62),'Tables 1-15'!G62*'Tables 1-15'!B31/'Tables 1-15'!B$33,'Tables 1-15'!G62)</f>
        <v>0.2016904038299045</v>
      </c>
      <c r="H62" s="560">
        <f>IF(ISNUMBER('Tables 1-15'!H62),'Tables 1-15'!H62*'Tables 1-15'!C31/'Tables 1-15'!C$33,'Tables 1-15'!H62)</f>
        <v>0.12612935531224118</v>
      </c>
      <c r="I62" s="560">
        <f>IF(ISNUMBER('Tables 1-15'!I62),'Tables 1-15'!I62*'Tables 1-15'!D31/'Tables 1-15'!D$33,'Tables 1-15'!I62)</f>
        <v>0.11571547546226141</v>
      </c>
      <c r="J62" s="560">
        <f>IF(ISNUMBER('Tables 1-15'!J62),'Tables 1-15'!J62*'Tables 1-15'!E31/'Tables 1-15'!E$33,'Tables 1-15'!J62)</f>
        <v>7.1175286189280318E-2</v>
      </c>
      <c r="K62" s="560">
        <f>IF(ISNUMBER('Tables 1-15'!K62),'Tables 1-15'!K62*'Tables 1-15'!F31/'Tables 1-15'!F$33,'Tables 1-15'!K62)</f>
        <v>2.9864167732039028E-3</v>
      </c>
      <c r="L62" s="373">
        <f>IF(ISNUMBER('Tables 1-15'!B31),'Tables 1-15'!G31,'Tables 1-15'!B31)</f>
        <v>63.285000000000004</v>
      </c>
      <c r="M62" s="639">
        <f>IF(ISNUMBER('Tables 1-15'!C31),'Tables 1-15'!H31,'Tables 1-15'!C31)</f>
        <v>63.704999999999998</v>
      </c>
      <c r="N62" s="639">
        <f>IF(ISNUMBER('Tables 1-15'!D31),'Tables 1-15'!I31,'Tables 1-15'!D31)</f>
        <v>64.105999999999995</v>
      </c>
      <c r="O62" s="639">
        <f>IF(ISNUMBER('Tables 1-15'!E31),'Tables 1-15'!J31,'Tables 1-15'!E31)</f>
        <v>64.597000000000008</v>
      </c>
      <c r="P62" s="639">
        <f>IF(ISNUMBER('Tables 1-15'!F31),'Tables 1-15'!K31,'Tables 1-15'!F31)</f>
        <v>65.11</v>
      </c>
    </row>
    <row r="63" spans="1:16">
      <c r="A63" s="385" t="s">
        <v>176</v>
      </c>
      <c r="B63" s="386">
        <f>IF(ISNUMBER('Tables 1-15'!G32),'Tables 1-15'!B32,'Tables 1-15'!G32)</f>
        <v>15517.924999999999</v>
      </c>
      <c r="C63" s="386">
        <f>IF(ISNUMBER('Tables 1-15'!H32),'Tables 1-15'!C32,'Tables 1-15'!H32)</f>
        <v>16155.25</v>
      </c>
      <c r="D63" s="386">
        <f>IF(ISNUMBER('Tables 1-15'!I32),'Tables 1-15'!D32,'Tables 1-15'!I32)</f>
        <v>16691.5</v>
      </c>
      <c r="E63" s="386">
        <f>IF(ISNUMBER('Tables 1-15'!J32),'Tables 1-15'!E32,'Tables 1-15'!J32)</f>
        <v>17393.100000000002</v>
      </c>
      <c r="F63" s="387">
        <f>IF(ISNUMBER('Tables 1-15'!K32),'Tables 1-15'!F32,'Tables 1-15'!K32)</f>
        <v>18036.649999999998</v>
      </c>
      <c r="G63" s="560">
        <f>IF(ISNUMBER('Tables 1-15'!G63),'Tables 1-15'!G63*'Tables 1-15'!B32/'Tables 1-15'!B$33,'Tables 1-15'!G63)</f>
        <v>0.83286145215357654</v>
      </c>
      <c r="H63" s="560">
        <f>IF(ISNUMBER('Tables 1-15'!H63),'Tables 1-15'!H63*'Tables 1-15'!C32/'Tables 1-15'!C$33,'Tables 1-15'!H63)</f>
        <v>0.54836012678108947</v>
      </c>
      <c r="I63" s="560">
        <f>IF(ISNUMBER('Tables 1-15'!I63),'Tables 1-15'!I63*'Tables 1-15'!D32/'Tables 1-15'!D$33,'Tables 1-15'!I63)</f>
        <v>0.34570705012088004</v>
      </c>
      <c r="J63" s="560">
        <f>IF(ISNUMBER('Tables 1-15'!J63),'Tables 1-15'!J63*'Tables 1-15'!E32/'Tables 1-15'!E$33,'Tables 1-15'!J63)</f>
        <v>0.4008014465657796</v>
      </c>
      <c r="K63" s="560">
        <f>IF(ISNUMBER('Tables 1-15'!K63),'Tables 1-15'!K63*'Tables 1-15'!F32/'Tables 1-15'!F$33,'Tables 1-15'!K63)</f>
        <v>-6.0409046126259212E-2</v>
      </c>
      <c r="L63" s="373">
        <f>IF(ISNUMBER('Tables 1-15'!B32),'Tables 1-15'!G32,'Tables 1-15'!B32)</f>
        <v>311.58199999999999</v>
      </c>
      <c r="M63" s="639">
        <f>IF(ISNUMBER('Tables 1-15'!C32),'Tables 1-15'!H32,'Tables 1-15'!C32)</f>
        <v>313.87400000000002</v>
      </c>
      <c r="N63" s="639">
        <f>IF(ISNUMBER('Tables 1-15'!D32),'Tables 1-15'!I32,'Tables 1-15'!D32)</f>
        <v>316.12900000000002</v>
      </c>
      <c r="O63" s="639">
        <f>IF(ISNUMBER('Tables 1-15'!E32),'Tables 1-15'!J32,'Tables 1-15'!E32)</f>
        <v>318.351</v>
      </c>
      <c r="P63" s="639">
        <f>IF(ISNUMBER('Tables 1-15'!F32),'Tables 1-15'!K32,'Tables 1-15'!F32)</f>
        <v>320.851</v>
      </c>
    </row>
    <row r="64" spans="1:16">
      <c r="A64" s="403" t="s">
        <v>994</v>
      </c>
      <c r="B64" s="637">
        <f t="shared" ref="B64:P64" si="0">SUM(B41:B63)</f>
        <v>57759.387681601467</v>
      </c>
      <c r="C64" s="637">
        <f t="shared" si="0"/>
        <v>58922.044878909757</v>
      </c>
      <c r="D64" s="637">
        <f t="shared" si="0"/>
        <v>60352.761081107703</v>
      </c>
      <c r="E64" s="637">
        <f t="shared" si="0"/>
        <v>62055.996087623862</v>
      </c>
      <c r="F64" s="640">
        <f t="shared" si="0"/>
        <v>47772.050463573585</v>
      </c>
      <c r="G64" s="555">
        <f t="shared" si="0"/>
        <v>3.6819799896200385</v>
      </c>
      <c r="H64" s="555">
        <f t="shared" si="0"/>
        <v>2.6513305407099468</v>
      </c>
      <c r="I64" s="555">
        <f t="shared" si="0"/>
        <v>2.3337089300803191</v>
      </c>
      <c r="J64" s="555">
        <f t="shared" si="0"/>
        <v>2.4987472115259477</v>
      </c>
      <c r="K64" s="555">
        <f t="shared" si="0"/>
        <v>1.4425335067716705</v>
      </c>
      <c r="L64" s="638">
        <f t="shared" si="0"/>
        <v>4024.600179666666</v>
      </c>
      <c r="M64" s="638">
        <f t="shared" si="0"/>
        <v>4062.7824620000001</v>
      </c>
      <c r="N64" s="638">
        <f t="shared" si="0"/>
        <v>4096.1199225833334</v>
      </c>
      <c r="O64" s="638">
        <f t="shared" si="0"/>
        <v>4148.026828250001</v>
      </c>
      <c r="P64" s="638">
        <f t="shared" si="0"/>
        <v>2809.2194507500003</v>
      </c>
    </row>
    <row r="65" spans="1:11" ht="14.25">
      <c r="A65" s="563"/>
      <c r="B65" s="564"/>
      <c r="C65" s="564"/>
      <c r="D65" s="564"/>
      <c r="E65" s="564"/>
      <c r="F65" s="564"/>
      <c r="G65" s="564"/>
      <c r="H65" s="564"/>
      <c r="I65" s="564"/>
      <c r="J65" s="564"/>
      <c r="K65" s="564"/>
    </row>
    <row r="66" spans="1:11" ht="14.25">
      <c r="A66" s="565"/>
      <c r="B66" s="566"/>
      <c r="C66" s="566"/>
      <c r="D66" s="566"/>
      <c r="E66" s="566"/>
      <c r="F66" s="566"/>
      <c r="G66" s="566"/>
      <c r="H66" s="566"/>
      <c r="I66" s="566"/>
      <c r="J66" s="566"/>
      <c r="K66" s="566"/>
    </row>
    <row r="67" spans="1:11">
      <c r="A67" s="407"/>
      <c r="B67" s="374"/>
      <c r="C67" s="374"/>
      <c r="D67" s="374"/>
      <c r="E67" s="374"/>
      <c r="F67" s="374"/>
      <c r="G67" s="374"/>
      <c r="H67" s="374"/>
      <c r="I67" s="374"/>
      <c r="J67" s="374"/>
      <c r="K67" s="865"/>
    </row>
    <row r="68" spans="1:11">
      <c r="A68" s="407"/>
      <c r="B68" s="374"/>
      <c r="C68" s="374"/>
      <c r="D68" s="374"/>
      <c r="E68" s="374"/>
      <c r="F68" s="374"/>
      <c r="G68" s="374"/>
      <c r="H68" s="374"/>
      <c r="I68" s="374"/>
      <c r="J68" s="374"/>
    </row>
    <row r="69" spans="1:11">
      <c r="A69" s="407"/>
      <c r="B69" s="374"/>
      <c r="C69" s="374"/>
      <c r="D69" s="374"/>
      <c r="E69" s="374"/>
      <c r="F69" s="374"/>
      <c r="G69" s="374"/>
      <c r="H69" s="374"/>
      <c r="I69" s="374"/>
      <c r="J69" s="374"/>
    </row>
    <row r="70" spans="1:11">
      <c r="A70" s="407"/>
      <c r="B70" s="374"/>
      <c r="C70" s="374"/>
      <c r="D70" s="374"/>
      <c r="E70" s="374"/>
      <c r="F70" s="374"/>
      <c r="G70" s="374"/>
      <c r="H70" s="374"/>
      <c r="I70" s="374"/>
      <c r="J70" s="374"/>
    </row>
    <row r="71" spans="1:11">
      <c r="A71" s="407"/>
      <c r="B71" s="374"/>
      <c r="C71" s="374"/>
      <c r="D71" s="374"/>
      <c r="E71" s="374"/>
      <c r="F71" s="374"/>
      <c r="G71" s="374"/>
      <c r="H71" s="374"/>
      <c r="I71" s="374"/>
      <c r="J71" s="374"/>
    </row>
    <row r="72" spans="1:11">
      <c r="A72" s="407"/>
      <c r="B72" s="374"/>
      <c r="C72" s="374"/>
      <c r="D72" s="374"/>
      <c r="E72" s="374"/>
      <c r="F72" s="374"/>
      <c r="G72" s="374"/>
      <c r="H72" s="374"/>
      <c r="I72" s="374"/>
      <c r="J72" s="374"/>
    </row>
    <row r="73" spans="1:11">
      <c r="A73" s="407"/>
      <c r="B73" s="374"/>
      <c r="C73" s="374"/>
      <c r="D73" s="374"/>
      <c r="E73" s="374"/>
      <c r="F73" s="374"/>
      <c r="G73" s="374"/>
      <c r="H73" s="374"/>
      <c r="I73" s="374"/>
      <c r="J73" s="374"/>
    </row>
    <row r="74" spans="1:11">
      <c r="A74" s="407"/>
      <c r="B74" s="374"/>
      <c r="C74" s="374"/>
      <c r="D74" s="374"/>
      <c r="E74" s="374"/>
      <c r="F74" s="374"/>
      <c r="G74" s="374"/>
      <c r="H74" s="374"/>
      <c r="I74" s="374"/>
      <c r="J74" s="374"/>
    </row>
    <row r="75" spans="1:11">
      <c r="A75" s="407"/>
      <c r="B75" s="374"/>
      <c r="C75" s="374"/>
      <c r="D75" s="374"/>
      <c r="E75" s="374"/>
      <c r="F75" s="374"/>
      <c r="G75" s="374"/>
      <c r="H75" s="374"/>
      <c r="I75" s="374"/>
      <c r="J75" s="374"/>
    </row>
    <row r="76" spans="1:11">
      <c r="A76" s="407"/>
      <c r="B76" s="374"/>
      <c r="C76" s="374"/>
      <c r="D76" s="374"/>
      <c r="E76" s="374"/>
      <c r="F76" s="374"/>
      <c r="G76" s="374"/>
      <c r="H76" s="374"/>
      <c r="I76" s="374"/>
      <c r="J76" s="374"/>
    </row>
    <row r="77" spans="1:11">
      <c r="A77" s="407"/>
      <c r="B77" s="374"/>
      <c r="C77" s="374"/>
      <c r="D77" s="374"/>
      <c r="E77" s="374"/>
      <c r="F77" s="374"/>
      <c r="G77" s="374"/>
      <c r="H77" s="374"/>
      <c r="I77" s="374"/>
      <c r="J77" s="374"/>
    </row>
    <row r="78" spans="1:11">
      <c r="A78" s="407"/>
      <c r="B78" s="374"/>
      <c r="C78" s="374"/>
      <c r="D78" s="374"/>
      <c r="E78" s="374"/>
      <c r="F78" s="374"/>
      <c r="G78" s="374"/>
      <c r="H78" s="374"/>
      <c r="I78" s="374"/>
      <c r="J78" s="374"/>
    </row>
    <row r="79" spans="1:11">
      <c r="A79" s="407"/>
      <c r="B79" s="374"/>
      <c r="C79" s="374"/>
      <c r="D79" s="374"/>
      <c r="E79" s="374"/>
      <c r="F79" s="374"/>
      <c r="G79" s="374"/>
      <c r="H79" s="374"/>
      <c r="I79" s="374"/>
      <c r="J79" s="374"/>
    </row>
    <row r="80" spans="1:11">
      <c r="A80" s="407"/>
      <c r="B80" s="374"/>
      <c r="C80" s="374"/>
      <c r="D80" s="374"/>
      <c r="E80" s="374"/>
      <c r="F80" s="374"/>
      <c r="G80" s="374"/>
      <c r="H80" s="374"/>
      <c r="I80" s="374"/>
      <c r="J80" s="374"/>
    </row>
    <row r="81" spans="1:10">
      <c r="A81" s="407"/>
      <c r="B81" s="374"/>
      <c r="C81" s="374"/>
      <c r="D81" s="374"/>
      <c r="E81" s="374"/>
      <c r="F81" s="374"/>
      <c r="G81" s="374"/>
      <c r="H81" s="374"/>
      <c r="I81" s="374"/>
      <c r="J81" s="374"/>
    </row>
    <row r="82" spans="1:10">
      <c r="A82" s="407"/>
      <c r="B82" s="374"/>
      <c r="C82" s="374"/>
      <c r="D82" s="374"/>
      <c r="E82" s="374"/>
      <c r="F82" s="374"/>
      <c r="G82" s="374"/>
      <c r="H82" s="374"/>
      <c r="I82" s="374"/>
      <c r="J82" s="374"/>
    </row>
    <row r="83" spans="1:10">
      <c r="A83" s="407"/>
      <c r="B83" s="374"/>
      <c r="C83" s="374"/>
      <c r="D83" s="374"/>
      <c r="E83" s="374"/>
      <c r="F83" s="374"/>
      <c r="G83" s="374"/>
      <c r="H83" s="374"/>
      <c r="I83" s="374"/>
      <c r="J83" s="374"/>
    </row>
    <row r="84" spans="1:10">
      <c r="A84" s="407"/>
      <c r="B84" s="374"/>
      <c r="C84" s="374"/>
      <c r="D84" s="374"/>
      <c r="E84" s="374"/>
      <c r="F84" s="374"/>
      <c r="G84" s="374"/>
      <c r="H84" s="374"/>
      <c r="I84" s="374"/>
      <c r="J84" s="374"/>
    </row>
    <row r="85" spans="1:10">
      <c r="A85" s="407"/>
      <c r="B85" s="374"/>
      <c r="C85" s="374"/>
      <c r="D85" s="374"/>
      <c r="E85" s="374"/>
      <c r="F85" s="374"/>
      <c r="G85" s="374"/>
      <c r="H85" s="374"/>
      <c r="I85" s="374"/>
      <c r="J85" s="374"/>
    </row>
    <row r="86" spans="1:10">
      <c r="A86" s="407"/>
      <c r="B86" s="374"/>
      <c r="C86" s="374"/>
      <c r="D86" s="374"/>
      <c r="E86" s="374"/>
      <c r="F86" s="374"/>
      <c r="G86" s="374"/>
      <c r="H86" s="374"/>
      <c r="I86" s="374"/>
      <c r="J86" s="374"/>
    </row>
    <row r="87" spans="1:10">
      <c r="A87" s="407"/>
      <c r="B87" s="374"/>
      <c r="C87" s="374"/>
      <c r="D87" s="374"/>
      <c r="E87" s="374"/>
      <c r="F87" s="374"/>
      <c r="G87" s="374"/>
      <c r="H87" s="374"/>
      <c r="I87" s="374"/>
      <c r="J87" s="374"/>
    </row>
    <row r="88" spans="1:10">
      <c r="A88" s="407"/>
      <c r="B88" s="374"/>
      <c r="C88" s="374"/>
      <c r="D88" s="374"/>
      <c r="E88" s="374"/>
      <c r="F88" s="374"/>
      <c r="G88" s="374"/>
      <c r="H88" s="374"/>
      <c r="I88" s="374"/>
      <c r="J88" s="374"/>
    </row>
    <row r="89" spans="1:10">
      <c r="A89" s="407"/>
      <c r="B89" s="374"/>
      <c r="C89" s="374"/>
      <c r="D89" s="374"/>
      <c r="E89" s="374"/>
      <c r="F89" s="374"/>
      <c r="G89" s="374"/>
      <c r="H89" s="374"/>
      <c r="I89" s="374"/>
      <c r="J89" s="374"/>
    </row>
    <row r="90" spans="1:10">
      <c r="A90" s="407"/>
      <c r="B90" s="374"/>
      <c r="C90" s="374"/>
      <c r="D90" s="374"/>
      <c r="E90" s="374"/>
      <c r="F90" s="374"/>
      <c r="G90" s="374"/>
      <c r="H90" s="374"/>
      <c r="I90" s="374"/>
      <c r="J90" s="374"/>
    </row>
    <row r="91" spans="1:10">
      <c r="A91" s="407"/>
      <c r="B91" s="374"/>
      <c r="C91" s="374"/>
      <c r="D91" s="374"/>
      <c r="E91" s="374"/>
      <c r="F91" s="374"/>
      <c r="G91" s="374"/>
      <c r="H91" s="374"/>
      <c r="I91" s="374"/>
      <c r="J91" s="374"/>
    </row>
    <row r="92" spans="1:10">
      <c r="A92" s="407"/>
      <c r="B92" s="374"/>
      <c r="C92" s="374"/>
      <c r="D92" s="374"/>
      <c r="E92" s="374"/>
      <c r="F92" s="374"/>
      <c r="G92" s="374"/>
      <c r="H92" s="374"/>
      <c r="I92" s="374"/>
      <c r="J92" s="374"/>
    </row>
    <row r="93" spans="1:10">
      <c r="A93" s="407"/>
      <c r="B93" s="374"/>
      <c r="C93" s="374"/>
      <c r="D93" s="374"/>
      <c r="E93" s="374"/>
      <c r="F93" s="374"/>
      <c r="G93" s="374"/>
      <c r="H93" s="374"/>
      <c r="I93" s="374"/>
      <c r="J93" s="374"/>
    </row>
    <row r="94" spans="1:10">
      <c r="A94" s="407"/>
      <c r="B94" s="374"/>
      <c r="C94" s="374"/>
      <c r="D94" s="374"/>
      <c r="E94" s="374"/>
      <c r="F94" s="374"/>
      <c r="G94" s="374"/>
      <c r="H94" s="374"/>
      <c r="I94" s="374"/>
      <c r="J94" s="374"/>
    </row>
    <row r="95" spans="1:10">
      <c r="A95" s="407"/>
      <c r="B95" s="374"/>
      <c r="C95" s="374"/>
      <c r="D95" s="374"/>
      <c r="E95" s="374"/>
      <c r="F95" s="374"/>
      <c r="G95" s="374"/>
      <c r="H95" s="374"/>
      <c r="I95" s="374"/>
      <c r="J95" s="374"/>
    </row>
    <row r="96" spans="1:10">
      <c r="A96" s="407"/>
      <c r="B96" s="374"/>
      <c r="C96" s="374"/>
      <c r="D96" s="374"/>
      <c r="E96" s="374"/>
      <c r="F96" s="374"/>
      <c r="G96" s="374"/>
      <c r="H96" s="374"/>
      <c r="I96" s="374"/>
      <c r="J96" s="374"/>
    </row>
    <row r="97" spans="1:16">
      <c r="A97" s="407"/>
      <c r="B97" s="374"/>
      <c r="C97" s="374"/>
      <c r="D97" s="374"/>
      <c r="E97" s="374"/>
      <c r="F97" s="374"/>
      <c r="G97" s="374"/>
      <c r="H97" s="374"/>
      <c r="I97" s="374"/>
      <c r="J97" s="374"/>
    </row>
    <row r="98" spans="1:16">
      <c r="A98" s="407"/>
      <c r="B98" s="374"/>
      <c r="C98" s="374"/>
      <c r="D98" s="374"/>
      <c r="E98" s="374"/>
      <c r="F98" s="374"/>
      <c r="G98" s="374"/>
      <c r="H98" s="374"/>
      <c r="I98" s="374"/>
      <c r="J98" s="374"/>
    </row>
    <row r="99" spans="1:16">
      <c r="A99" s="407"/>
      <c r="B99" s="374"/>
      <c r="C99" s="374"/>
      <c r="D99" s="374"/>
      <c r="E99" s="374"/>
      <c r="F99" s="374"/>
      <c r="G99" s="374"/>
      <c r="H99" s="374"/>
      <c r="I99" s="374"/>
      <c r="J99" s="374"/>
    </row>
    <row r="100" spans="1:16">
      <c r="A100" s="407"/>
      <c r="B100" s="374"/>
      <c r="C100" s="374"/>
      <c r="D100" s="374"/>
      <c r="E100" s="374"/>
      <c r="F100" s="374"/>
      <c r="G100" s="374"/>
      <c r="H100" s="374"/>
      <c r="I100" s="374"/>
      <c r="J100" s="374"/>
    </row>
    <row r="103" spans="1:16">
      <c r="A103" s="549"/>
      <c r="B103" s="549"/>
      <c r="C103" s="549"/>
      <c r="D103" s="549"/>
      <c r="E103" s="549"/>
      <c r="F103" s="549"/>
      <c r="G103" s="549"/>
      <c r="H103" s="549"/>
      <c r="I103" s="549"/>
      <c r="J103" s="549"/>
      <c r="K103" s="549"/>
    </row>
    <row r="104" spans="1:16" ht="15">
      <c r="A104" s="550"/>
      <c r="B104" s="550"/>
      <c r="C104" s="550"/>
      <c r="D104" s="550"/>
      <c r="E104" s="550"/>
      <c r="F104" s="550"/>
      <c r="G104" s="550"/>
      <c r="H104" s="550"/>
      <c r="I104" s="550"/>
      <c r="J104" s="550"/>
      <c r="K104" s="550"/>
    </row>
    <row r="105" spans="1:16">
      <c r="A105" s="408" t="s">
        <v>474</v>
      </c>
    </row>
    <row r="106" spans="1:16">
      <c r="A106" s="375"/>
      <c r="B106" s="376"/>
      <c r="C106" s="376"/>
      <c r="D106" s="376"/>
      <c r="E106" s="376"/>
      <c r="F106" s="376"/>
      <c r="G106" s="376"/>
      <c r="H106" s="376"/>
      <c r="I106" s="376"/>
      <c r="J106" s="376"/>
      <c r="K106" s="376"/>
    </row>
    <row r="107" spans="1:16">
      <c r="A107" s="377"/>
      <c r="B107" s="551"/>
      <c r="C107" s="551"/>
      <c r="D107" s="551"/>
      <c r="E107" s="551"/>
      <c r="F107" s="552"/>
      <c r="G107" s="562" t="s">
        <v>484</v>
      </c>
      <c r="H107" s="562"/>
      <c r="I107" s="562"/>
      <c r="J107" s="562"/>
      <c r="K107" s="562"/>
    </row>
    <row r="108" spans="1:16">
      <c r="A108" s="378"/>
      <c r="B108" s="379"/>
      <c r="C108" s="379"/>
      <c r="D108" s="379"/>
      <c r="E108" s="379"/>
      <c r="F108" s="380"/>
      <c r="G108" s="379"/>
      <c r="H108" s="379"/>
      <c r="I108" s="379"/>
      <c r="J108" s="379"/>
      <c r="K108" s="379"/>
      <c r="N108" s="636"/>
      <c r="O108" s="636"/>
      <c r="P108" s="636"/>
    </row>
    <row r="109" spans="1:16">
      <c r="A109" s="385" t="s">
        <v>33</v>
      </c>
      <c r="B109" s="455"/>
      <c r="C109" s="455"/>
      <c r="D109" s="455"/>
      <c r="E109" s="455"/>
      <c r="F109" s="625"/>
      <c r="G109" s="384">
        <f>IF(ISNUMBER('Tables 1-15'!B109),'Tables 1-15'!AW10,'Tables 1-15'!B109)</f>
        <v>0</v>
      </c>
      <c r="H109" s="384">
        <f>IF(ISNUMBER('Tables 1-15'!C109),'Tables 1-15'!AX10,'Tables 1-15'!C109)</f>
        <v>0</v>
      </c>
      <c r="I109" s="384">
        <f>IF(ISNUMBER('Tables 1-15'!D109),'Tables 1-15'!AY10,'Tables 1-15'!D109)</f>
        <v>0</v>
      </c>
      <c r="J109" s="384">
        <f>IF(ISNUMBER('Tables 1-15'!E109),'Tables 1-15'!AZ10,'Tables 1-15'!E109)</f>
        <v>0</v>
      </c>
      <c r="K109" s="384">
        <f>IF(ISNUMBER('Tables 1-15'!F109),'Tables 1-15'!BA10,'Tables 1-15'!F109)</f>
        <v>0</v>
      </c>
      <c r="N109" s="636"/>
      <c r="O109" s="62"/>
      <c r="P109" s="636"/>
    </row>
    <row r="110" spans="1:16">
      <c r="A110" s="385" t="s">
        <v>495</v>
      </c>
      <c r="B110" s="409"/>
      <c r="C110" s="409"/>
      <c r="D110" s="409"/>
      <c r="E110" s="409"/>
      <c r="F110" s="410"/>
      <c r="G110" s="384" t="str">
        <f>IF(ISNUMBER('Tables 1-15'!B110),'Tables 1-15'!AW11,'Tables 1-15'!B110)</f>
        <v>nap</v>
      </c>
      <c r="H110" s="384" t="str">
        <f>IF(ISNUMBER('Tables 1-15'!C110),'Tables 1-15'!AX11,'Tables 1-15'!C110)</f>
        <v>nap</v>
      </c>
      <c r="I110" s="384" t="str">
        <f>IF(ISNUMBER('Tables 1-15'!D110),'Tables 1-15'!AY11,'Tables 1-15'!D110)</f>
        <v>nap</v>
      </c>
      <c r="J110" s="384" t="str">
        <f>IF(ISNUMBER('Tables 1-15'!E110),'Tables 1-15'!AZ11,'Tables 1-15'!E110)</f>
        <v>nap</v>
      </c>
      <c r="K110" s="384" t="str">
        <f>IF(ISNUMBER('Tables 1-15'!F110),'Tables 1-15'!BA11,'Tables 1-15'!F110)</f>
        <v>nap</v>
      </c>
      <c r="N110" s="636"/>
      <c r="O110" s="62"/>
      <c r="P110" s="636"/>
    </row>
    <row r="111" spans="1:16">
      <c r="A111" s="385" t="s">
        <v>497</v>
      </c>
      <c r="B111" s="400"/>
      <c r="C111" s="400"/>
      <c r="D111" s="400"/>
      <c r="E111" s="400"/>
      <c r="F111" s="401"/>
      <c r="G111" s="384">
        <f>IF(ISNUMBER('Tables 1-15'!B111),'Tables 1-15'!AW12,'Tables 1-15'!B111)</f>
        <v>0</v>
      </c>
      <c r="H111" s="384">
        <f>IF(ISNUMBER('Tables 1-15'!C111),'Tables 1-15'!AX12,'Tables 1-15'!C111)</f>
        <v>0</v>
      </c>
      <c r="I111" s="384">
        <f>IF(ISNUMBER('Tables 1-15'!D111),'Tables 1-15'!AY12,'Tables 1-15'!D111)</f>
        <v>0</v>
      </c>
      <c r="J111" s="384">
        <f>IF(ISNUMBER('Tables 1-15'!E111),'Tables 1-15'!AZ12,'Tables 1-15'!E111)</f>
        <v>0</v>
      </c>
      <c r="K111" s="384">
        <f>IF(ISNUMBER('Tables 1-15'!F111),'Tables 1-15'!BA12,'Tables 1-15'!F111)</f>
        <v>0</v>
      </c>
      <c r="N111" s="636"/>
      <c r="O111" s="62"/>
      <c r="P111" s="636"/>
    </row>
    <row r="112" spans="1:16">
      <c r="A112" s="385" t="s">
        <v>496</v>
      </c>
      <c r="B112" s="400"/>
      <c r="C112" s="400"/>
      <c r="D112" s="400"/>
      <c r="E112" s="400"/>
      <c r="F112" s="401"/>
      <c r="G112" s="384">
        <f>IF(ISNUMBER('Tables 1-15'!B112),'Tables 1-15'!AW13,'Tables 1-15'!B112)</f>
        <v>0</v>
      </c>
      <c r="H112" s="384">
        <f>IF(ISNUMBER('Tables 1-15'!C112),'Tables 1-15'!AX13,'Tables 1-15'!C112)</f>
        <v>0</v>
      </c>
      <c r="I112" s="384">
        <f>IF(ISNUMBER('Tables 1-15'!D112),'Tables 1-15'!AY13,'Tables 1-15'!D112)</f>
        <v>0</v>
      </c>
      <c r="J112" s="384">
        <f>IF(ISNUMBER('Tables 1-15'!E112),'Tables 1-15'!AZ13,'Tables 1-15'!E112)</f>
        <v>0</v>
      </c>
      <c r="K112" s="384">
        <f>IF(ISNUMBER('Tables 1-15'!F112),'Tables 1-15'!BA13,'Tables 1-15'!F112)</f>
        <v>0</v>
      </c>
      <c r="N112" s="636"/>
      <c r="O112" s="62"/>
      <c r="P112" s="636"/>
    </row>
    <row r="113" spans="1:16">
      <c r="A113" s="385" t="s">
        <v>498</v>
      </c>
      <c r="B113" s="400"/>
      <c r="C113" s="400"/>
      <c r="D113" s="400"/>
      <c r="E113" s="400"/>
      <c r="F113" s="401"/>
      <c r="G113" s="384" t="str">
        <f>IF(ISNUMBER('Tables 1-15'!B113),'Tables 1-15'!AW14,'Tables 1-15'!B113)</f>
        <v>nav</v>
      </c>
      <c r="H113" s="384" t="str">
        <f>IF(ISNUMBER('Tables 1-15'!C113),'Tables 1-15'!AX14,'Tables 1-15'!C113)</f>
        <v>nav</v>
      </c>
      <c r="I113" s="384" t="str">
        <f>IF(ISNUMBER('Tables 1-15'!D113),'Tables 1-15'!AY14,'Tables 1-15'!D113)</f>
        <v>nav</v>
      </c>
      <c r="J113" s="384" t="str">
        <f>IF(ISNUMBER('Tables 1-15'!E113),'Tables 1-15'!AZ14,'Tables 1-15'!E113)</f>
        <v>nav</v>
      </c>
      <c r="K113" s="384" t="str">
        <f>IF(ISNUMBER('Tables 1-15'!F113),'Tables 1-15'!BA14,'Tables 1-15'!F113)</f>
        <v>nav</v>
      </c>
      <c r="N113" s="636"/>
      <c r="O113" s="62"/>
      <c r="P113" s="636"/>
    </row>
    <row r="114" spans="1:16">
      <c r="A114" s="385" t="s">
        <v>158</v>
      </c>
      <c r="B114" s="400"/>
      <c r="C114" s="400"/>
      <c r="D114" s="400"/>
      <c r="E114" s="400"/>
      <c r="F114" s="401"/>
      <c r="G114" s="384" t="str">
        <f>IF(ISNUMBER('Tables 1-15'!B114),'Tables 1-15'!AW15,'Tables 1-15'!B114)</f>
        <v>nap</v>
      </c>
      <c r="H114" s="384" t="str">
        <f>IF(ISNUMBER('Tables 1-15'!C114),'Tables 1-15'!AX15,'Tables 1-15'!C114)</f>
        <v>nap</v>
      </c>
      <c r="I114" s="384" t="str">
        <f>IF(ISNUMBER('Tables 1-15'!D114),'Tables 1-15'!AY15,'Tables 1-15'!D114)</f>
        <v>nap</v>
      </c>
      <c r="J114" s="384" t="str">
        <f>IF(ISNUMBER('Tables 1-15'!E114),'Tables 1-15'!AZ15,'Tables 1-15'!E114)</f>
        <v>nap</v>
      </c>
      <c r="K114" s="384" t="str">
        <f>IF(ISNUMBER('Tables 1-15'!F114),'Tables 1-15'!BA15,'Tables 1-15'!F114)</f>
        <v>nap</v>
      </c>
      <c r="N114" s="636"/>
      <c r="O114" s="62"/>
      <c r="P114" s="636"/>
    </row>
    <row r="115" spans="1:16">
      <c r="A115" s="385" t="s">
        <v>159</v>
      </c>
      <c r="B115" s="400"/>
      <c r="C115" s="400"/>
      <c r="D115" s="400"/>
      <c r="E115" s="400"/>
      <c r="F115" s="401"/>
      <c r="G115" s="384" t="str">
        <f>IF(ISNUMBER('Tables 1-15'!B115),'Tables 1-15'!AW16,'Tables 1-15'!B115)</f>
        <v>nap</v>
      </c>
      <c r="H115" s="384" t="str">
        <f>IF(ISNUMBER('Tables 1-15'!C115),'Tables 1-15'!AX16,'Tables 1-15'!C115)</f>
        <v>nap</v>
      </c>
      <c r="I115" s="384" t="str">
        <f>IF(ISNUMBER('Tables 1-15'!D115),'Tables 1-15'!AY16,'Tables 1-15'!D115)</f>
        <v>nap</v>
      </c>
      <c r="J115" s="384" t="str">
        <f>IF(ISNUMBER('Tables 1-15'!E115),'Tables 1-15'!AZ16,'Tables 1-15'!E115)</f>
        <v>nap</v>
      </c>
      <c r="K115" s="384" t="str">
        <f>IF(ISNUMBER('Tables 1-15'!F115),'Tables 1-15'!BA16,'Tables 1-15'!F115)</f>
        <v>nap</v>
      </c>
      <c r="N115" s="636"/>
      <c r="O115" s="62"/>
      <c r="P115" s="636"/>
    </row>
    <row r="116" spans="1:16">
      <c r="A116" s="385" t="s">
        <v>693</v>
      </c>
      <c r="B116" s="400"/>
      <c r="C116" s="400"/>
      <c r="D116" s="400"/>
      <c r="E116" s="400"/>
      <c r="F116" s="401"/>
      <c r="G116" s="384">
        <f>IF(ISNUMBER('Tables 1-15'!B116),'Tables 1-15'!AW17,'Tables 1-15'!B116)</f>
        <v>0</v>
      </c>
      <c r="H116" s="384">
        <f>IF(ISNUMBER('Tables 1-15'!C116),'Tables 1-15'!AX17,'Tables 1-15'!C116)</f>
        <v>0</v>
      </c>
      <c r="I116" s="384">
        <f>IF(ISNUMBER('Tables 1-15'!D116),'Tables 1-15'!AY17,'Tables 1-15'!D116)</f>
        <v>0</v>
      </c>
      <c r="J116" s="384">
        <f>IF(ISNUMBER('Tables 1-15'!E116),'Tables 1-15'!AZ17,'Tables 1-15'!E116)</f>
        <v>0</v>
      </c>
      <c r="K116" s="384">
        <f>IF(ISNUMBER('Tables 1-15'!F116),'Tables 1-15'!BA17,'Tables 1-15'!F116)</f>
        <v>0</v>
      </c>
      <c r="N116" s="636"/>
      <c r="O116" s="62"/>
      <c r="P116" s="636"/>
    </row>
    <row r="117" spans="1:16">
      <c r="A117" s="385" t="s">
        <v>924</v>
      </c>
      <c r="B117" s="400"/>
      <c r="C117" s="400"/>
      <c r="D117" s="400"/>
      <c r="E117" s="400"/>
      <c r="F117" s="401"/>
      <c r="G117" s="384">
        <f>IF(ISNUMBER('Tables 1-15'!B117),'Tables 1-15'!AW18,'Tables 1-15'!B117)</f>
        <v>0</v>
      </c>
      <c r="H117" s="384">
        <f>IF(ISNUMBER('Tables 1-15'!C117),'Tables 1-15'!AX18,'Tables 1-15'!C117)</f>
        <v>0</v>
      </c>
      <c r="I117" s="384">
        <f>IF(ISNUMBER('Tables 1-15'!D117),'Tables 1-15'!AY18,'Tables 1-15'!D117)</f>
        <v>0</v>
      </c>
      <c r="J117" s="384">
        <f>IF(ISNUMBER('Tables 1-15'!E117),'Tables 1-15'!AZ18,'Tables 1-15'!E117)</f>
        <v>0</v>
      </c>
      <c r="K117" s="384">
        <f>IF(ISNUMBER('Tables 1-15'!F117),'Tables 1-15'!BA18,'Tables 1-15'!F117)</f>
        <v>0</v>
      </c>
      <c r="N117" s="636"/>
      <c r="O117" s="62"/>
      <c r="P117" s="636"/>
    </row>
    <row r="118" spans="1:16">
      <c r="A118" s="385" t="s">
        <v>119</v>
      </c>
      <c r="B118" s="400"/>
      <c r="C118" s="400"/>
      <c r="D118" s="400"/>
      <c r="E118" s="400"/>
      <c r="F118" s="401"/>
      <c r="G118" s="384" t="str">
        <f>IF(ISNUMBER('Tables 1-15'!B118),'Tables 1-15'!AW19,'Tables 1-15'!B118)</f>
        <v>nap</v>
      </c>
      <c r="H118" s="384" t="str">
        <f>IF(ISNUMBER('Tables 1-15'!C118),'Tables 1-15'!AX19,'Tables 1-15'!C118)</f>
        <v>nap</v>
      </c>
      <c r="I118" s="384" t="str">
        <f>IF(ISNUMBER('Tables 1-15'!D118),'Tables 1-15'!AY19,'Tables 1-15'!D118)</f>
        <v>nap</v>
      </c>
      <c r="J118" s="384" t="str">
        <f>IF(ISNUMBER('Tables 1-15'!E118),'Tables 1-15'!AZ19,'Tables 1-15'!E118)</f>
        <v>nap</v>
      </c>
      <c r="K118" s="384" t="str">
        <f>IF(ISNUMBER('Tables 1-15'!F118),'Tables 1-15'!BA19,'Tables 1-15'!F118)</f>
        <v>nap</v>
      </c>
      <c r="N118" s="636"/>
      <c r="O118" s="62"/>
      <c r="P118" s="636"/>
    </row>
    <row r="119" spans="1:16">
      <c r="A119" s="385" t="s">
        <v>4</v>
      </c>
      <c r="B119" s="400"/>
      <c r="C119" s="400"/>
      <c r="D119" s="400"/>
      <c r="E119" s="400"/>
      <c r="F119" s="401"/>
      <c r="G119" s="384">
        <f>IF(ISNUMBER('Tables 1-15'!B119),'Tables 1-15'!AW20,'Tables 1-15'!B119)</f>
        <v>0</v>
      </c>
      <c r="H119" s="384">
        <f>IF(ISNUMBER('Tables 1-15'!C119),'Tables 1-15'!AX20,'Tables 1-15'!C119)</f>
        <v>0</v>
      </c>
      <c r="I119" s="384">
        <f>IF(ISNUMBER('Tables 1-15'!D119),'Tables 1-15'!AY20,'Tables 1-15'!D119)</f>
        <v>0</v>
      </c>
      <c r="J119" s="384">
        <f>IF(ISNUMBER('Tables 1-15'!E119),'Tables 1-15'!AZ20,'Tables 1-15'!E119)</f>
        <v>0</v>
      </c>
      <c r="K119" s="384">
        <f>IF(ISNUMBER('Tables 1-15'!F119),'Tables 1-15'!BA20,'Tables 1-15'!F119)</f>
        <v>0</v>
      </c>
      <c r="N119" s="636"/>
      <c r="O119" s="62"/>
      <c r="P119" s="636"/>
    </row>
    <row r="120" spans="1:16">
      <c r="A120" s="385" t="s">
        <v>871</v>
      </c>
      <c r="B120" s="400"/>
      <c r="C120" s="400"/>
      <c r="D120" s="400"/>
      <c r="E120" s="400"/>
      <c r="F120" s="401"/>
      <c r="G120" s="384">
        <f>IF(ISNUMBER('Tables 1-15'!B120),'Tables 1-15'!AW21,'Tables 1-15'!B120)</f>
        <v>0</v>
      </c>
      <c r="H120" s="384">
        <f>IF(ISNUMBER('Tables 1-15'!C120),'Tables 1-15'!AX21,'Tables 1-15'!C120)</f>
        <v>0</v>
      </c>
      <c r="I120" s="384">
        <f>IF(ISNUMBER('Tables 1-15'!D120),'Tables 1-15'!AY21,'Tables 1-15'!D120)</f>
        <v>0</v>
      </c>
      <c r="J120" s="384">
        <f>IF(ISNUMBER('Tables 1-15'!E120),'Tables 1-15'!AZ21,'Tables 1-15'!E120)</f>
        <v>0</v>
      </c>
      <c r="K120" s="384">
        <f>IF(ISNUMBER('Tables 1-15'!F120),'Tables 1-15'!BA21,'Tables 1-15'!F120)</f>
        <v>0</v>
      </c>
      <c r="N120" s="636"/>
      <c r="O120" s="62"/>
      <c r="P120" s="636"/>
    </row>
    <row r="121" spans="1:16">
      <c r="A121" s="385" t="s">
        <v>872</v>
      </c>
      <c r="B121" s="400"/>
      <c r="C121" s="400"/>
      <c r="D121" s="400"/>
      <c r="E121" s="400"/>
      <c r="F121" s="401"/>
      <c r="G121" s="384">
        <f>IF(ISNUMBER('Tables 1-15'!B121),'Tables 1-15'!AW22,'Tables 1-15'!B121)</f>
        <v>0</v>
      </c>
      <c r="H121" s="384">
        <f>IF(ISNUMBER('Tables 1-15'!C121),'Tables 1-15'!AX22,'Tables 1-15'!C121)</f>
        <v>0</v>
      </c>
      <c r="I121" s="384">
        <f>IF(ISNUMBER('Tables 1-15'!D121),'Tables 1-15'!AY22,'Tables 1-15'!D121)</f>
        <v>0</v>
      </c>
      <c r="J121" s="384">
        <f>IF(ISNUMBER('Tables 1-15'!E121),'Tables 1-15'!AZ22,'Tables 1-15'!E121)</f>
        <v>0</v>
      </c>
      <c r="K121" s="384">
        <f>IF(ISNUMBER('Tables 1-15'!F121),'Tables 1-15'!BA22,'Tables 1-15'!F121)</f>
        <v>0</v>
      </c>
      <c r="N121" s="636"/>
      <c r="O121" s="62"/>
      <c r="P121" s="636"/>
    </row>
    <row r="122" spans="1:16">
      <c r="A122" s="385" t="s">
        <v>5</v>
      </c>
      <c r="B122" s="400"/>
      <c r="C122" s="400"/>
      <c r="D122" s="400"/>
      <c r="E122" s="400"/>
      <c r="F122" s="401"/>
      <c r="G122" s="384" t="str">
        <f>IF(ISNUMBER('Tables 1-15'!B122),'Tables 1-15'!AW23,'Tables 1-15'!B122)</f>
        <v>nap</v>
      </c>
      <c r="H122" s="384" t="str">
        <f>IF(ISNUMBER('Tables 1-15'!C122),'Tables 1-15'!AX23,'Tables 1-15'!C122)</f>
        <v>nap</v>
      </c>
      <c r="I122" s="384" t="str">
        <f>IF(ISNUMBER('Tables 1-15'!D122),'Tables 1-15'!AY23,'Tables 1-15'!D122)</f>
        <v>nap</v>
      </c>
      <c r="J122" s="384" t="str">
        <f>IF(ISNUMBER('Tables 1-15'!E122),'Tables 1-15'!AZ23,'Tables 1-15'!E122)</f>
        <v>nap</v>
      </c>
      <c r="K122" s="384" t="str">
        <f>IF(ISNUMBER('Tables 1-15'!F122),'Tables 1-15'!BA23,'Tables 1-15'!F122)</f>
        <v>nap</v>
      </c>
      <c r="N122" s="636"/>
      <c r="O122" s="62"/>
      <c r="P122" s="636"/>
    </row>
    <row r="123" spans="1:16">
      <c r="A123" s="385" t="s">
        <v>873</v>
      </c>
      <c r="B123" s="400"/>
      <c r="C123" s="400"/>
      <c r="D123" s="400"/>
      <c r="E123" s="400"/>
      <c r="F123" s="401"/>
      <c r="G123" s="384">
        <f>IF(ISNUMBER('Tables 1-15'!B123),'Tables 1-15'!AW24,'Tables 1-15'!B123)</f>
        <v>0</v>
      </c>
      <c r="H123" s="384">
        <f>IF(ISNUMBER('Tables 1-15'!C123),'Tables 1-15'!AX24,'Tables 1-15'!C123)</f>
        <v>0</v>
      </c>
      <c r="I123" s="384">
        <f>IF(ISNUMBER('Tables 1-15'!D123),'Tables 1-15'!AY24,'Tables 1-15'!D123)</f>
        <v>0</v>
      </c>
      <c r="J123" s="384">
        <f>IF(ISNUMBER('Tables 1-15'!E123),'Tables 1-15'!AZ24,'Tables 1-15'!E123)</f>
        <v>0</v>
      </c>
      <c r="K123" s="384">
        <f>IF(ISNUMBER('Tables 1-15'!F123),'Tables 1-15'!BA24,'Tables 1-15'!F123)</f>
        <v>0</v>
      </c>
      <c r="N123" s="636"/>
      <c r="O123" s="62"/>
      <c r="P123" s="636"/>
    </row>
    <row r="124" spans="1:16">
      <c r="A124" s="385" t="s">
        <v>874</v>
      </c>
      <c r="B124" s="400"/>
      <c r="C124" s="400"/>
      <c r="D124" s="400"/>
      <c r="E124" s="400"/>
      <c r="F124" s="401"/>
      <c r="G124" s="384">
        <f>IF(ISNUMBER('Tables 1-15'!B124),'Tables 1-15'!AW25,'Tables 1-15'!B124)</f>
        <v>0</v>
      </c>
      <c r="H124" s="384">
        <f>IF(ISNUMBER('Tables 1-15'!C124),'Tables 1-15'!AX25,'Tables 1-15'!C124)</f>
        <v>0</v>
      </c>
      <c r="I124" s="384">
        <f>IF(ISNUMBER('Tables 1-15'!D124),'Tables 1-15'!AY25,'Tables 1-15'!D124)</f>
        <v>0</v>
      </c>
      <c r="J124" s="384">
        <f>IF(ISNUMBER('Tables 1-15'!E124),'Tables 1-15'!AZ25,'Tables 1-15'!E124)</f>
        <v>0</v>
      </c>
      <c r="K124" s="384">
        <f>IF(ISNUMBER('Tables 1-15'!F124),'Tables 1-15'!BA25,'Tables 1-15'!F124)</f>
        <v>0</v>
      </c>
      <c r="N124" s="636"/>
      <c r="O124" s="62"/>
      <c r="P124" s="636"/>
    </row>
    <row r="125" spans="1:16">
      <c r="A125" s="385" t="s">
        <v>6</v>
      </c>
      <c r="B125" s="400"/>
      <c r="C125" s="400"/>
      <c r="D125" s="400"/>
      <c r="E125" s="400"/>
      <c r="F125" s="401"/>
      <c r="G125" s="384">
        <f>IF(ISNUMBER('Tables 1-15'!B125),'Tables 1-15'!AW26,'Tables 1-15'!B125)</f>
        <v>0</v>
      </c>
      <c r="H125" s="384">
        <f>IF(ISNUMBER('Tables 1-15'!C125),'Tables 1-15'!AX26,'Tables 1-15'!C125)</f>
        <v>0</v>
      </c>
      <c r="I125" s="384">
        <f>IF(ISNUMBER('Tables 1-15'!D125),'Tables 1-15'!AY26,'Tables 1-15'!D125)</f>
        <v>0</v>
      </c>
      <c r="J125" s="384">
        <f>IF(ISNUMBER('Tables 1-15'!E125),'Tables 1-15'!AZ26,'Tables 1-15'!E125)</f>
        <v>0</v>
      </c>
      <c r="K125" s="384">
        <f>IF(ISNUMBER('Tables 1-15'!F125),'Tables 1-15'!BA26,'Tables 1-15'!F125)</f>
        <v>0</v>
      </c>
      <c r="N125" s="636"/>
      <c r="O125" s="62"/>
      <c r="P125" s="636"/>
    </row>
    <row r="126" spans="1:16">
      <c r="A126" s="385" t="s">
        <v>875</v>
      </c>
      <c r="B126" s="400"/>
      <c r="C126" s="400"/>
      <c r="D126" s="400"/>
      <c r="E126" s="400"/>
      <c r="F126" s="401"/>
      <c r="G126" s="384">
        <f>IF(ISNUMBER('Tables 1-15'!B126),'Tables 1-15'!AW27,'Tables 1-15'!B126)</f>
        <v>0</v>
      </c>
      <c r="H126" s="384">
        <f>IF(ISNUMBER('Tables 1-15'!C126),'Tables 1-15'!AX27,'Tables 1-15'!C126)</f>
        <v>0</v>
      </c>
      <c r="I126" s="384">
        <f>IF(ISNUMBER('Tables 1-15'!D126),'Tables 1-15'!AY27,'Tables 1-15'!D126)</f>
        <v>0</v>
      </c>
      <c r="J126" s="384">
        <f>IF(ISNUMBER('Tables 1-15'!E126),'Tables 1-15'!AZ27,'Tables 1-15'!E126)</f>
        <v>0</v>
      </c>
      <c r="K126" s="384">
        <f>IF(ISNUMBER('Tables 1-15'!F126),'Tables 1-15'!BA27,'Tables 1-15'!F126)</f>
        <v>0</v>
      </c>
      <c r="N126" s="636"/>
      <c r="O126" s="62"/>
      <c r="P126" s="636"/>
    </row>
    <row r="127" spans="1:16">
      <c r="A127" s="385" t="s">
        <v>7</v>
      </c>
      <c r="B127" s="400"/>
      <c r="C127" s="400"/>
      <c r="D127" s="400"/>
      <c r="E127" s="400"/>
      <c r="F127" s="401"/>
      <c r="G127" s="384">
        <f>IF(ISNUMBER('Tables 1-15'!B127),'Tables 1-15'!AW28,'Tables 1-15'!B127)</f>
        <v>0</v>
      </c>
      <c r="H127" s="384">
        <f>IF(ISNUMBER('Tables 1-15'!C127),'Tables 1-15'!AX28,'Tables 1-15'!C127)</f>
        <v>0</v>
      </c>
      <c r="I127" s="384">
        <f>IF(ISNUMBER('Tables 1-15'!D127),'Tables 1-15'!AY28,'Tables 1-15'!D127)</f>
        <v>0</v>
      </c>
      <c r="J127" s="384">
        <f>IF(ISNUMBER('Tables 1-15'!E127),'Tables 1-15'!AZ28,'Tables 1-15'!E127)</f>
        <v>0</v>
      </c>
      <c r="K127" s="384">
        <f>IF(ISNUMBER('Tables 1-15'!F127),'Tables 1-15'!BA28,'Tables 1-15'!F127)</f>
        <v>0</v>
      </c>
      <c r="N127" s="636"/>
      <c r="O127" s="62"/>
      <c r="P127" s="636"/>
    </row>
    <row r="128" spans="1:16">
      <c r="A128" s="385" t="s">
        <v>8</v>
      </c>
      <c r="B128" s="400"/>
      <c r="C128" s="400"/>
      <c r="D128" s="400"/>
      <c r="E128" s="400"/>
      <c r="F128" s="401"/>
      <c r="G128" s="384">
        <f>IF(ISNUMBER('Tables 1-15'!B128),'Tables 1-15'!AW29,'Tables 1-15'!B128)</f>
        <v>0</v>
      </c>
      <c r="H128" s="384">
        <f>IF(ISNUMBER('Tables 1-15'!C128),'Tables 1-15'!AX29,'Tables 1-15'!C128)</f>
        <v>0</v>
      </c>
      <c r="I128" s="384">
        <f>IF(ISNUMBER('Tables 1-15'!D128),'Tables 1-15'!AY29,'Tables 1-15'!D128)</f>
        <v>0</v>
      </c>
      <c r="J128" s="384">
        <f>IF(ISNUMBER('Tables 1-15'!E128),'Tables 1-15'!AZ29,'Tables 1-15'!E128)</f>
        <v>0</v>
      </c>
      <c r="K128" s="384">
        <f>IF(ISNUMBER('Tables 1-15'!F128),'Tables 1-15'!BA29,'Tables 1-15'!F128)</f>
        <v>0</v>
      </c>
      <c r="N128" s="636"/>
      <c r="O128" s="62"/>
      <c r="P128" s="636"/>
    </row>
    <row r="129" spans="1:16">
      <c r="A129" s="385" t="s">
        <v>876</v>
      </c>
      <c r="B129" s="400"/>
      <c r="C129" s="400"/>
      <c r="D129" s="400"/>
      <c r="E129" s="400"/>
      <c r="F129" s="401"/>
      <c r="G129" s="384">
        <f>IF(ISNUMBER('Tables 1-15'!B129),'Tables 1-15'!AW30,'Tables 1-15'!B129)</f>
        <v>0</v>
      </c>
      <c r="H129" s="384">
        <f>IF(ISNUMBER('Tables 1-15'!C129),'Tables 1-15'!AX30,'Tables 1-15'!C129)</f>
        <v>0</v>
      </c>
      <c r="I129" s="384">
        <f>IF(ISNUMBER('Tables 1-15'!D129),'Tables 1-15'!AY30,'Tables 1-15'!D129)</f>
        <v>0</v>
      </c>
      <c r="J129" s="384">
        <f>IF(ISNUMBER('Tables 1-15'!E129),'Tables 1-15'!AZ30,'Tables 1-15'!E129)</f>
        <v>0</v>
      </c>
      <c r="K129" s="384">
        <f>IF(ISNUMBER('Tables 1-15'!F129),'Tables 1-15'!BA30,'Tables 1-15'!F129)</f>
        <v>0</v>
      </c>
      <c r="N129" s="636"/>
      <c r="O129" s="62"/>
      <c r="P129" s="636"/>
    </row>
    <row r="130" spans="1:16">
      <c r="A130" s="385" t="s">
        <v>9</v>
      </c>
      <c r="B130" s="400"/>
      <c r="C130" s="400"/>
      <c r="D130" s="400"/>
      <c r="E130" s="400"/>
      <c r="F130" s="401"/>
      <c r="G130" s="384">
        <f>IF(ISNUMBER('Tables 1-15'!B130),'Tables 1-15'!AW31,'Tables 1-15'!B130)</f>
        <v>0</v>
      </c>
      <c r="H130" s="384">
        <f>IF(ISNUMBER('Tables 1-15'!C130),'Tables 1-15'!AX31,'Tables 1-15'!C130)</f>
        <v>0</v>
      </c>
      <c r="I130" s="384">
        <f>IF(ISNUMBER('Tables 1-15'!D130),'Tables 1-15'!AY31,'Tables 1-15'!D130)</f>
        <v>0</v>
      </c>
      <c r="J130" s="384">
        <f>IF(ISNUMBER('Tables 1-15'!E130),'Tables 1-15'!AZ31,'Tables 1-15'!E130)</f>
        <v>0</v>
      </c>
      <c r="K130" s="384">
        <f>IF(ISNUMBER('Tables 1-15'!F130),'Tables 1-15'!BA31,'Tables 1-15'!F130)</f>
        <v>0</v>
      </c>
      <c r="N130" s="636"/>
      <c r="O130" s="62"/>
      <c r="P130" s="636"/>
    </row>
    <row r="131" spans="1:16">
      <c r="A131" s="385" t="s">
        <v>176</v>
      </c>
      <c r="B131" s="400"/>
      <c r="C131" s="400"/>
      <c r="D131" s="400"/>
      <c r="E131" s="400"/>
      <c r="F131" s="401"/>
      <c r="G131" s="384">
        <f>IF(ISNUMBER('Tables 1-15'!B131),'Tables 1-15'!AW32,'Tables 1-15'!B131)</f>
        <v>0</v>
      </c>
      <c r="H131" s="384">
        <f>IF(ISNUMBER('Tables 1-15'!C131),'Tables 1-15'!AX32,'Tables 1-15'!C131)</f>
        <v>0</v>
      </c>
      <c r="I131" s="384">
        <f>IF(ISNUMBER('Tables 1-15'!D131),'Tables 1-15'!AY32,'Tables 1-15'!D131)</f>
        <v>0</v>
      </c>
      <c r="J131" s="384">
        <f>IF(ISNUMBER('Tables 1-15'!E131),'Tables 1-15'!AZ32,'Tables 1-15'!E131)</f>
        <v>0</v>
      </c>
      <c r="K131" s="384">
        <f>IF(ISNUMBER('Tables 1-15'!F131),'Tables 1-15'!BA32,'Tables 1-15'!F131)</f>
        <v>0</v>
      </c>
      <c r="N131" s="636"/>
      <c r="O131" s="62"/>
      <c r="P131" s="636"/>
    </row>
    <row r="132" spans="1:16">
      <c r="A132" s="381" t="s">
        <v>243</v>
      </c>
      <c r="B132" s="400"/>
      <c r="C132" s="400"/>
      <c r="D132" s="400"/>
      <c r="E132" s="400"/>
      <c r="F132" s="401"/>
      <c r="G132" s="384">
        <f>IF(ISNUMBER('Tables 1-15'!B132),'Tables 1-15'!AW33,'Tables 1-15'!B132)</f>
        <v>0</v>
      </c>
      <c r="H132" s="384">
        <f>IF(ISNUMBER('Tables 1-15'!C132),'Tables 1-15'!AX33,'Tables 1-15'!C132)</f>
        <v>0</v>
      </c>
      <c r="I132" s="384">
        <f>IF(ISNUMBER('Tables 1-15'!D132),'Tables 1-15'!AY33,'Tables 1-15'!D132)</f>
        <v>0</v>
      </c>
      <c r="J132" s="384">
        <f>IF(ISNUMBER('Tables 1-15'!E132),'Tables 1-15'!AZ33,'Tables 1-15'!E132)</f>
        <v>0</v>
      </c>
      <c r="K132" s="384">
        <f>IF(ISNUMBER('Tables 1-15'!F132),'Tables 1-15'!BA33,'Tables 1-15'!F132)</f>
        <v>0</v>
      </c>
      <c r="N132" s="636"/>
      <c r="O132" s="636"/>
      <c r="P132" s="636"/>
    </row>
    <row r="133" spans="1:16" ht="25.5">
      <c r="A133" s="411" t="s">
        <v>104</v>
      </c>
      <c r="B133" s="412"/>
      <c r="C133" s="412"/>
      <c r="D133" s="412"/>
      <c r="E133" s="412"/>
      <c r="F133" s="413"/>
      <c r="G133" s="414">
        <f>SUM(G109,G111:G113,G116:G117,G119:G121,G123:G131)</f>
        <v>0</v>
      </c>
      <c r="H133" s="414">
        <f>SUM(H109,H111:H113,H116:H117,H119:H121,H123:H131)</f>
        <v>0</v>
      </c>
      <c r="I133" s="414">
        <f>SUM(I109,I111:I113,I116:I117,I119:I121,I123:I131)</f>
        <v>0</v>
      </c>
      <c r="J133" s="414">
        <f>SUM(J109,J111:J113,J116:J117,J119:J121,J123:J131)</f>
        <v>0</v>
      </c>
      <c r="K133" s="414">
        <f>SUM(K109,K111:K113,K116:K117,K119:K121,K123:K131)</f>
        <v>0</v>
      </c>
    </row>
    <row r="134" spans="1:16" ht="25.5">
      <c r="A134" s="415" t="s">
        <v>105</v>
      </c>
      <c r="B134" s="416"/>
      <c r="C134" s="416"/>
      <c r="D134" s="416"/>
      <c r="E134" s="416"/>
      <c r="F134" s="417"/>
      <c r="G134" s="391">
        <f>SUM(G132:G133)</f>
        <v>0</v>
      </c>
      <c r="H134" s="391">
        <f>SUM(H132:H133)</f>
        <v>0</v>
      </c>
      <c r="I134" s="391">
        <f>SUM(I132:I133)</f>
        <v>0</v>
      </c>
      <c r="J134" s="391">
        <f>SUM(J132:J133)</f>
        <v>0</v>
      </c>
      <c r="K134" s="391">
        <f>SUM(K132:K133)</f>
        <v>0</v>
      </c>
    </row>
    <row r="135" spans="1:16">
      <c r="C135" s="418"/>
    </row>
    <row r="137" spans="1:16">
      <c r="A137" s="549"/>
      <c r="B137" s="549"/>
      <c r="C137" s="549"/>
      <c r="D137" s="549"/>
      <c r="E137" s="549"/>
      <c r="F137" s="549"/>
      <c r="G137" s="549"/>
      <c r="H137" s="549"/>
      <c r="I137" s="549"/>
      <c r="J137" s="549"/>
      <c r="K137" s="549"/>
    </row>
    <row r="139" spans="1:16">
      <c r="A139" s="377"/>
      <c r="B139" s="551" t="s">
        <v>447</v>
      </c>
      <c r="C139" s="551"/>
      <c r="D139" s="551"/>
      <c r="E139" s="551"/>
      <c r="F139" s="552"/>
      <c r="G139" s="597" t="s">
        <v>513</v>
      </c>
      <c r="H139" s="562"/>
      <c r="I139" s="562"/>
      <c r="J139" s="562"/>
      <c r="K139" s="562"/>
    </row>
    <row r="140" spans="1:16">
      <c r="A140" s="378"/>
      <c r="B140" s="379"/>
      <c r="C140" s="379"/>
      <c r="D140" s="379"/>
      <c r="E140" s="379"/>
      <c r="F140" s="380"/>
      <c r="G140" s="379"/>
      <c r="H140" s="379"/>
      <c r="I140" s="379"/>
      <c r="J140" s="379"/>
      <c r="K140" s="379"/>
    </row>
    <row r="141" spans="1:16">
      <c r="A141" s="385" t="s">
        <v>33</v>
      </c>
      <c r="B141" s="748">
        <f>IF(ISNUMBER('Tables 1-15'!B109),'Tables 1-15'!B10,'Tables 1-15'!B109)</f>
        <v>1516.7124570714957</v>
      </c>
      <c r="C141" s="409">
        <f>IF(ISNUMBER('Tables 1-15'!C109),'Tables 1-15'!C10,'Tables 1-15'!C109)</f>
        <v>1564.6195512101033</v>
      </c>
      <c r="D141" s="409">
        <f>IF(ISNUMBER('Tables 1-15'!D109),'Tables 1-15'!D10,'Tables 1-15'!D109)</f>
        <v>1493.3560287282996</v>
      </c>
      <c r="E141" s="409">
        <f>IF(ISNUMBER('Tables 1-15'!E109),'Tables 1-15'!E10,'Tables 1-15'!E109)</f>
        <v>1438.2139745960567</v>
      </c>
      <c r="F141" s="410">
        <f>IF(ISNUMBER('Tables 1-15'!F109),'Tables 1-15'!F10,'Tables 1-15'!F109)</f>
        <v>1216.146430131045</v>
      </c>
      <c r="G141" s="554" t="e">
        <f>IF(ISNUMBER('Tables 1-15'!B109),'Tables 1-15'!AI141/'Tables 1-15'!AW73,'Tables 1-15'!B109)</f>
        <v>#DIV/0!</v>
      </c>
      <c r="H141" s="554" t="e">
        <f>IF(ISNUMBER('Tables 1-15'!C109),'Tables 1-15'!AJ141/'Tables 1-15'!AX73,'Tables 1-15'!C109)</f>
        <v>#DIV/0!</v>
      </c>
      <c r="I141" s="554" t="e">
        <f>IF(ISNUMBER('Tables 1-15'!D109),'Tables 1-15'!AK141/'Tables 1-15'!AY73,'Tables 1-15'!D109)</f>
        <v>#DIV/0!</v>
      </c>
      <c r="J141" s="554" t="e">
        <f>IF(ISNUMBER('Tables 1-15'!E109),'Tables 1-15'!AL141/'Tables 1-15'!AZ73,'Tables 1-15'!E109)</f>
        <v>#DIV/0!</v>
      </c>
      <c r="K141" s="554">
        <f>IF(ISNUMBER('Tables 1-15'!F109),IF(ISNUMBER('Tables 1-15'!AM141),'Tables 1-15'!AM141/'Tables 1-15'!BA73,'Tables 1-15'!AM141),'Tables 1-15'!F109)</f>
        <v>0</v>
      </c>
      <c r="O141" s="62"/>
    </row>
    <row r="142" spans="1:16">
      <c r="A142" s="381" t="s">
        <v>495</v>
      </c>
      <c r="B142" s="400" t="str">
        <f>IF(ISNUMBER('Tables 1-15'!B110),'Tables 1-15'!B11,'Tables 1-15'!B110)</f>
        <v>nap</v>
      </c>
      <c r="C142" s="400" t="str">
        <f>IF(ISNUMBER('Tables 1-15'!C110),'Tables 1-15'!C11,'Tables 1-15'!C110)</f>
        <v>nap</v>
      </c>
      <c r="D142" s="400" t="str">
        <f>IF(ISNUMBER('Tables 1-15'!D110),'Tables 1-15'!D11,'Tables 1-15'!D110)</f>
        <v>nap</v>
      </c>
      <c r="E142" s="400" t="str">
        <f>IF(ISNUMBER('Tables 1-15'!E110),'Tables 1-15'!E11,'Tables 1-15'!E110)</f>
        <v>nap</v>
      </c>
      <c r="F142" s="401" t="str">
        <f>IF(ISNUMBER('Tables 1-15'!F110),'Tables 1-15'!F11,'Tables 1-15'!F110)</f>
        <v>nap</v>
      </c>
      <c r="G142" s="554" t="str">
        <f>IF(ISNUMBER('Tables 1-15'!B110),'Tables 1-15'!AI142/'Tables 1-15'!AW74,'Tables 1-15'!B110)</f>
        <v>nap</v>
      </c>
      <c r="H142" s="554" t="str">
        <f>IF(ISNUMBER('Tables 1-15'!C110),'Tables 1-15'!AJ142/'Tables 1-15'!AX74,'Tables 1-15'!C110)</f>
        <v>nap</v>
      </c>
      <c r="I142" s="554" t="str">
        <f>IF(ISNUMBER('Tables 1-15'!D110),'Tables 1-15'!AK142/'Tables 1-15'!AY74,'Tables 1-15'!D110)</f>
        <v>nap</v>
      </c>
      <c r="J142" s="554" t="str">
        <f>IF(ISNUMBER('Tables 1-15'!E110),'Tables 1-15'!AL142/'Tables 1-15'!AZ74,'Tables 1-15'!E110)</f>
        <v>nap</v>
      </c>
      <c r="K142" s="554" t="str">
        <f>IF(ISNUMBER('Tables 1-15'!F110),IF(ISNUMBER('Tables 1-15'!AM142),'Tables 1-15'!AM142/'Tables 1-15'!BA74,'Tables 1-15'!AM142),'Tables 1-15'!F110)</f>
        <v>nap</v>
      </c>
      <c r="O142" s="62"/>
    </row>
    <row r="143" spans="1:16">
      <c r="A143" s="381" t="s">
        <v>497</v>
      </c>
      <c r="B143" s="400">
        <f>IF(ISNUMBER('Tables 1-15'!B111),'Tables 1-15'!B12,'Tables 1-15'!B111)</f>
        <v>2611.7628090290218</v>
      </c>
      <c r="C143" s="400">
        <f>IF(ISNUMBER('Tables 1-15'!C111),'Tables 1-15'!C12,'Tables 1-15'!C111)</f>
        <v>2458.2675191815856</v>
      </c>
      <c r="D143" s="400">
        <f>IF(ISNUMBER('Tables 1-15'!D111),'Tables 1-15'!D12,'Tables 1-15'!D111)</f>
        <v>2460.7521407081695</v>
      </c>
      <c r="E143" s="400">
        <f>IF(ISNUMBER('Tables 1-15'!E111),'Tables 1-15'!E12,'Tables 1-15'!E111)</f>
        <v>2415.3008875865294</v>
      </c>
      <c r="F143" s="401">
        <f>IF(ISNUMBER('Tables 1-15'!F111),'Tables 1-15'!F12,'Tables 1-15'!F111)</f>
        <v>1768.4520921316682</v>
      </c>
      <c r="G143" s="554" t="e">
        <f>IF(ISNUMBER('Tables 1-15'!B111),'Tables 1-15'!AI143/'Tables 1-15'!AW75,'Tables 1-15'!B111)</f>
        <v>#DIV/0!</v>
      </c>
      <c r="H143" s="554" t="e">
        <f>IF(ISNUMBER('Tables 1-15'!C111),'Tables 1-15'!AJ143/'Tables 1-15'!AX75,'Tables 1-15'!C111)</f>
        <v>#DIV/0!</v>
      </c>
      <c r="I143" s="554" t="e">
        <f>IF(ISNUMBER('Tables 1-15'!D111),'Tables 1-15'!AK143/'Tables 1-15'!AY75,'Tables 1-15'!D111)</f>
        <v>#DIV/0!</v>
      </c>
      <c r="J143" s="554" t="e">
        <f>IF(ISNUMBER('Tables 1-15'!E111),'Tables 1-15'!AL143/'Tables 1-15'!AZ75,'Tables 1-15'!E111)</f>
        <v>#DIV/0!</v>
      </c>
      <c r="K143" s="554">
        <f>IF(ISNUMBER('Tables 1-15'!F111),IF(ISNUMBER('Tables 1-15'!AM143),'Tables 1-15'!AM143/'Tables 1-15'!BA75,'Tables 1-15'!AM143),'Tables 1-15'!F111)</f>
        <v>0</v>
      </c>
      <c r="O143" s="62"/>
    </row>
    <row r="144" spans="1:16">
      <c r="A144" s="385" t="s">
        <v>496</v>
      </c>
      <c r="B144" s="400">
        <f>IF(ISNUMBER('Tables 1-15'!B112),'Tables 1-15'!B13,'Tables 1-15'!B112)</f>
        <v>1828.5919731399986</v>
      </c>
      <c r="C144" s="400">
        <f>IF(ISNUMBER('Tables 1-15'!C112),'Tables 1-15'!C13,'Tables 1-15'!C112)</f>
        <v>1840.3688082565354</v>
      </c>
      <c r="D144" s="400">
        <f>IF(ISNUMBER('Tables 1-15'!D112),'Tables 1-15'!D13,'Tables 1-15'!D112)</f>
        <v>1862.6239762745411</v>
      </c>
      <c r="E144" s="400">
        <f>IF(ISNUMBER('Tables 1-15'!E112),'Tables 1-15'!E13,'Tables 1-15'!E112)</f>
        <v>1804.150855109762</v>
      </c>
      <c r="F144" s="401">
        <f>IF(ISNUMBER('Tables 1-15'!F112),'Tables 1-15'!F13,'Tables 1-15'!F112)</f>
        <v>1557.5155852284977</v>
      </c>
      <c r="G144" s="554" t="e">
        <f>IF(ISNUMBER('Tables 1-15'!B112),'Tables 1-15'!AI144/'Tables 1-15'!AW76,'Tables 1-15'!B112)</f>
        <v>#DIV/0!</v>
      </c>
      <c r="H144" s="554" t="e">
        <f>IF(ISNUMBER('Tables 1-15'!C112),'Tables 1-15'!AJ144/'Tables 1-15'!AX76,'Tables 1-15'!C112)</f>
        <v>#DIV/0!</v>
      </c>
      <c r="I144" s="554" t="e">
        <f>IF(ISNUMBER('Tables 1-15'!D112),'Tables 1-15'!AK144/'Tables 1-15'!AY76,'Tables 1-15'!D112)</f>
        <v>#DIV/0!</v>
      </c>
      <c r="J144" s="554" t="e">
        <f>IF(ISNUMBER('Tables 1-15'!E112),'Tables 1-15'!AL144/'Tables 1-15'!AZ76,'Tables 1-15'!E112)</f>
        <v>#DIV/0!</v>
      </c>
      <c r="K144" s="554">
        <f>IF(ISNUMBER('Tables 1-15'!F112),IF(ISNUMBER('Tables 1-15'!AM144),'Tables 1-15'!AM144/'Tables 1-15'!BA76,'Tables 1-15'!AM144),'Tables 1-15'!F112)</f>
        <v>0</v>
      </c>
      <c r="O144" s="62"/>
    </row>
    <row r="145" spans="1:15">
      <c r="A145" s="385" t="s">
        <v>498</v>
      </c>
      <c r="B145" s="400" t="str">
        <f>IF(ISNUMBER('Tables 1-15'!B113),'Tables 1-15'!B14,'Tables 1-15'!B113)</f>
        <v>nav</v>
      </c>
      <c r="C145" s="400" t="str">
        <f>IF(ISNUMBER('Tables 1-15'!C113),'Tables 1-15'!C14,'Tables 1-15'!C113)</f>
        <v>nav</v>
      </c>
      <c r="D145" s="400" t="str">
        <f>IF(ISNUMBER('Tables 1-15'!D113),'Tables 1-15'!D14,'Tables 1-15'!D113)</f>
        <v>nav</v>
      </c>
      <c r="E145" s="400" t="str">
        <f>IF(ISNUMBER('Tables 1-15'!E113),'Tables 1-15'!E14,'Tables 1-15'!E113)</f>
        <v>nav</v>
      </c>
      <c r="F145" s="401" t="str">
        <f>IF(ISNUMBER('Tables 1-15'!F113),'Tables 1-15'!F14,'Tables 1-15'!F113)</f>
        <v>nav</v>
      </c>
      <c r="G145" s="554" t="str">
        <f>IF(ISNUMBER('Tables 1-15'!B113),'Tables 1-15'!AI145/'Tables 1-15'!AW77,'Tables 1-15'!B113)</f>
        <v>nav</v>
      </c>
      <c r="H145" s="554" t="str">
        <f>IF(ISNUMBER('Tables 1-15'!C113),'Tables 1-15'!AJ145/'Tables 1-15'!AX77,'Tables 1-15'!C113)</f>
        <v>nav</v>
      </c>
      <c r="I145" s="554" t="str">
        <f>IF(ISNUMBER('Tables 1-15'!D113),'Tables 1-15'!AK145/'Tables 1-15'!AY77,'Tables 1-15'!D113)</f>
        <v>nav</v>
      </c>
      <c r="J145" s="554" t="str">
        <f>IF(ISNUMBER('Tables 1-15'!E113),'Tables 1-15'!AL145/'Tables 1-15'!AZ77,'Tables 1-15'!E113)</f>
        <v>nav</v>
      </c>
      <c r="K145" s="554" t="str">
        <f>IF(ISNUMBER('Tables 1-15'!F113),IF(ISNUMBER('Tables 1-15'!AM145),'Tables 1-15'!AM145/'Tables 1-15'!BA77,'Tables 1-15'!AM145),'Tables 1-15'!F113)</f>
        <v>nav</v>
      </c>
      <c r="O145" s="62"/>
    </row>
    <row r="146" spans="1:15">
      <c r="A146" s="385" t="s">
        <v>158</v>
      </c>
      <c r="B146" s="400" t="str">
        <f>IF(ISNUMBER('Tables 1-15'!B114),'Tables 1-15'!B15,'Tables 1-15'!B114)</f>
        <v>nap</v>
      </c>
      <c r="C146" s="400" t="str">
        <f>IF(ISNUMBER('Tables 1-15'!C114),'Tables 1-15'!C15,'Tables 1-15'!C114)</f>
        <v>nap</v>
      </c>
      <c r="D146" s="400" t="str">
        <f>IF(ISNUMBER('Tables 1-15'!D114),'Tables 1-15'!D15,'Tables 1-15'!D114)</f>
        <v>nap</v>
      </c>
      <c r="E146" s="400" t="str">
        <f>IF(ISNUMBER('Tables 1-15'!E114),'Tables 1-15'!E15,'Tables 1-15'!E114)</f>
        <v>nap</v>
      </c>
      <c r="F146" s="401" t="str">
        <f>IF(ISNUMBER('Tables 1-15'!F114),'Tables 1-15'!F15,'Tables 1-15'!F114)</f>
        <v>nap</v>
      </c>
      <c r="G146" s="554" t="str">
        <f>IF(ISNUMBER('Tables 1-15'!B114),'Tables 1-15'!AI146/'Tables 1-15'!AW78,'Tables 1-15'!B114)</f>
        <v>nap</v>
      </c>
      <c r="H146" s="554" t="str">
        <f>IF(ISNUMBER('Tables 1-15'!C114),'Tables 1-15'!AJ146/'Tables 1-15'!AX78,'Tables 1-15'!C114)</f>
        <v>nap</v>
      </c>
      <c r="I146" s="554" t="str">
        <f>IF(ISNUMBER('Tables 1-15'!D114),'Tables 1-15'!AK146/'Tables 1-15'!AY78,'Tables 1-15'!D114)</f>
        <v>nap</v>
      </c>
      <c r="J146" s="554" t="str">
        <f>IF(ISNUMBER('Tables 1-15'!E114),'Tables 1-15'!AL146/'Tables 1-15'!AZ78,'Tables 1-15'!E114)</f>
        <v>nap</v>
      </c>
      <c r="K146" s="554" t="str">
        <f>IF(ISNUMBER('Tables 1-15'!F114),IF(ISNUMBER('Tables 1-15'!AM146),'Tables 1-15'!AM146/'Tables 1-15'!BA78,'Tables 1-15'!AM146),'Tables 1-15'!F114)</f>
        <v>nap</v>
      </c>
      <c r="O146" s="62"/>
    </row>
    <row r="147" spans="1:15">
      <c r="A147" s="385" t="s">
        <v>159</v>
      </c>
      <c r="B147" s="400" t="str">
        <f>IF(ISNUMBER('Tables 1-15'!B115),'Tables 1-15'!B16,'Tables 1-15'!B115)</f>
        <v>nap</v>
      </c>
      <c r="C147" s="400" t="str">
        <f>IF(ISNUMBER('Tables 1-15'!C115),'Tables 1-15'!C16,'Tables 1-15'!C115)</f>
        <v>nap</v>
      </c>
      <c r="D147" s="400" t="str">
        <f>IF(ISNUMBER('Tables 1-15'!D115),'Tables 1-15'!D16,'Tables 1-15'!D115)</f>
        <v>nap</v>
      </c>
      <c r="E147" s="400" t="str">
        <f>IF(ISNUMBER('Tables 1-15'!E115),'Tables 1-15'!E16,'Tables 1-15'!E115)</f>
        <v>nap</v>
      </c>
      <c r="F147" s="401" t="str">
        <f>IF(ISNUMBER('Tables 1-15'!F115),'Tables 1-15'!F16,'Tables 1-15'!F115)</f>
        <v>nap</v>
      </c>
      <c r="G147" s="554" t="str">
        <f>IF(ISNUMBER('Tables 1-15'!B115),'Tables 1-15'!AI147/'Tables 1-15'!AW79,'Tables 1-15'!B115)</f>
        <v>nap</v>
      </c>
      <c r="H147" s="554" t="str">
        <f>IF(ISNUMBER('Tables 1-15'!C115),'Tables 1-15'!AJ147/'Tables 1-15'!AX79,'Tables 1-15'!C115)</f>
        <v>nap</v>
      </c>
      <c r="I147" s="554" t="str">
        <f>IF(ISNUMBER('Tables 1-15'!D115),'Tables 1-15'!AK147/'Tables 1-15'!AY79,'Tables 1-15'!D115)</f>
        <v>nap</v>
      </c>
      <c r="J147" s="554" t="str">
        <f>IF(ISNUMBER('Tables 1-15'!E115),'Tables 1-15'!AL147/'Tables 1-15'!AZ79,'Tables 1-15'!E115)</f>
        <v>nap</v>
      </c>
      <c r="K147" s="554" t="str">
        <f>IF(ISNUMBER('Tables 1-15'!F115),IF(ISNUMBER('Tables 1-15'!AM147),'Tables 1-15'!AM147/'Tables 1-15'!BA79,'Tables 1-15'!AM147),'Tables 1-15'!F115)</f>
        <v>nap</v>
      </c>
      <c r="O147" s="62"/>
    </row>
    <row r="148" spans="1:15">
      <c r="A148" s="385" t="s">
        <v>693</v>
      </c>
      <c r="B148" s="400">
        <f>IF(ISNUMBER('Tables 1-15'!B116),'Tables 1-15'!B17,'Tables 1-15'!B116)</f>
        <v>248.48636658426778</v>
      </c>
      <c r="C148" s="400">
        <f>IF(ISNUMBER('Tables 1-15'!C116),'Tables 1-15'!C17,'Tables 1-15'!C116)</f>
        <v>262.60597483718692</v>
      </c>
      <c r="D148" s="400">
        <f>IF(ISNUMBER('Tables 1-15'!D116),'Tables 1-15'!D17,'Tables 1-15'!D116)</f>
        <v>275.63761006558502</v>
      </c>
      <c r="E148" s="400">
        <f>IF(ISNUMBER('Tables 1-15'!E116),'Tables 1-15'!E17,'Tables 1-15'!E116)</f>
        <v>291.21462585604587</v>
      </c>
      <c r="F148" s="401">
        <f>IF(ISNUMBER('Tables 1-15'!F116),'Tables 1-15'!F17,'Tables 1-15'!F116)</f>
        <v>309.20915730040372</v>
      </c>
      <c r="G148" s="554" t="e">
        <f>IF(ISNUMBER('Tables 1-15'!B116),'Tables 1-15'!AI148/'Tables 1-15'!AW80,'Tables 1-15'!B116)</f>
        <v>#DIV/0!</v>
      </c>
      <c r="H148" s="554" t="e">
        <f>IF(ISNUMBER('Tables 1-15'!C116),'Tables 1-15'!AJ148/'Tables 1-15'!AX80,'Tables 1-15'!C116)</f>
        <v>#DIV/0!</v>
      </c>
      <c r="I148" s="554" t="e">
        <f>IF(ISNUMBER('Tables 1-15'!D116),'Tables 1-15'!AK148/'Tables 1-15'!AY80,'Tables 1-15'!D116)</f>
        <v>#DIV/0!</v>
      </c>
      <c r="J148" s="554" t="e">
        <f>IF(ISNUMBER('Tables 1-15'!E116),'Tables 1-15'!AL148/'Tables 1-15'!AZ80,'Tables 1-15'!E116)</f>
        <v>#DIV/0!</v>
      </c>
      <c r="K148" s="554">
        <f>IF(ISNUMBER('Tables 1-15'!F116),IF(ISNUMBER('Tables 1-15'!AM148),'Tables 1-15'!AM148/'Tables 1-15'!BA80,'Tables 1-15'!AM148),'Tables 1-15'!F116)</f>
        <v>0</v>
      </c>
      <c r="O148" s="62"/>
    </row>
    <row r="149" spans="1:15">
      <c r="A149" s="385" t="s">
        <v>924</v>
      </c>
      <c r="B149" s="400">
        <f>IF(ISNUMBER('Tables 1-15'!B117),'Tables 1-15'!B18,'Tables 1-15'!B117)</f>
        <v>1871.8128863971488</v>
      </c>
      <c r="C149" s="400">
        <f>IF(ISNUMBER('Tables 1-15'!C117),'Tables 1-15'!C18,'Tables 1-15'!C117)</f>
        <v>1860.2571353287506</v>
      </c>
      <c r="D149" s="400">
        <f>IF(ISNUMBER('Tables 1-15'!D117),'Tables 1-15'!D18,'Tables 1-15'!D117)</f>
        <v>1922.1481301768854</v>
      </c>
      <c r="E149" s="400">
        <f>IF(ISNUMBER('Tables 1-15'!E117),'Tables 1-15'!E18,'Tables 1-15'!E117)</f>
        <v>2046.4673604755826</v>
      </c>
      <c r="F149" s="401">
        <f>IF(ISNUMBER('Tables 1-15'!F117),'Tables 1-15'!F18,'Tables 1-15'!F117)</f>
        <v>2118.0746139730468</v>
      </c>
      <c r="G149" s="554" t="e">
        <f>IF(ISNUMBER('Tables 1-15'!B117),'Tables 1-15'!AI149/'Tables 1-15'!AW81,'Tables 1-15'!B117)</f>
        <v>#DIV/0!</v>
      </c>
      <c r="H149" s="554" t="e">
        <f>IF(ISNUMBER('Tables 1-15'!C117),'Tables 1-15'!AJ149/'Tables 1-15'!AX81,'Tables 1-15'!C117)</f>
        <v>#DIV/0!</v>
      </c>
      <c r="I149" s="554" t="e">
        <f>IF(ISNUMBER('Tables 1-15'!D117),'Tables 1-15'!AK149/'Tables 1-15'!AY81,'Tables 1-15'!D117)</f>
        <v>#DIV/0!</v>
      </c>
      <c r="J149" s="554" t="e">
        <f>IF(ISNUMBER('Tables 1-15'!E117),'Tables 1-15'!AL149/'Tables 1-15'!AZ81,'Tables 1-15'!E117)</f>
        <v>#DIV/0!</v>
      </c>
      <c r="K149" s="554">
        <f>IF(ISNUMBER('Tables 1-15'!F117),IF(ISNUMBER('Tables 1-15'!AM149),'Tables 1-15'!AM149/'Tables 1-15'!BA81,'Tables 1-15'!AM149),'Tables 1-15'!F117)</f>
        <v>0</v>
      </c>
      <c r="O149" s="62"/>
    </row>
    <row r="150" spans="1:15">
      <c r="A150" s="385" t="s">
        <v>119</v>
      </c>
      <c r="B150" s="400" t="str">
        <f>IF(ISNUMBER('Tables 1-15'!B118),'Tables 1-15'!B19,'Tables 1-15'!B118)</f>
        <v>nap</v>
      </c>
      <c r="C150" s="400" t="str">
        <f>IF(ISNUMBER('Tables 1-15'!C118),'Tables 1-15'!C19,'Tables 1-15'!C118)</f>
        <v>nap</v>
      </c>
      <c r="D150" s="400" t="str">
        <f>IF(ISNUMBER('Tables 1-15'!D118),'Tables 1-15'!D19,'Tables 1-15'!D118)</f>
        <v>nap</v>
      </c>
      <c r="E150" s="400" t="str">
        <f>IF(ISNUMBER('Tables 1-15'!E118),'Tables 1-15'!E19,'Tables 1-15'!E118)</f>
        <v>nap</v>
      </c>
      <c r="F150" s="401" t="str">
        <f>IF(ISNUMBER('Tables 1-15'!F118),'Tables 1-15'!F19,'Tables 1-15'!F118)</f>
        <v>nap</v>
      </c>
      <c r="G150" s="554" t="str">
        <f>IF(ISNUMBER('Tables 1-15'!B118),'Tables 1-15'!AI150/'Tables 1-15'!AW82,'Tables 1-15'!B118)</f>
        <v>nap</v>
      </c>
      <c r="H150" s="554" t="str">
        <f>IF(ISNUMBER('Tables 1-15'!C118),'Tables 1-15'!AJ150/'Tables 1-15'!AX82,'Tables 1-15'!C118)</f>
        <v>nap</v>
      </c>
      <c r="I150" s="554" t="str">
        <f>IF(ISNUMBER('Tables 1-15'!D118),'Tables 1-15'!AK150/'Tables 1-15'!AY82,'Tables 1-15'!D118)</f>
        <v>nap</v>
      </c>
      <c r="J150" s="554" t="str">
        <f>IF(ISNUMBER('Tables 1-15'!E118),'Tables 1-15'!AL150/'Tables 1-15'!AZ82,'Tables 1-15'!E118)</f>
        <v>nap</v>
      </c>
      <c r="K150" s="554" t="str">
        <f>IF(ISNUMBER('Tables 1-15'!F118),IF(ISNUMBER('Tables 1-15'!AM150),'Tables 1-15'!AM150/'Tables 1-15'!BA82,'Tables 1-15'!AM150),'Tables 1-15'!F118)</f>
        <v>nap</v>
      </c>
      <c r="O150" s="62"/>
    </row>
    <row r="151" spans="1:15">
      <c r="A151" s="385" t="s">
        <v>4</v>
      </c>
      <c r="B151" s="400">
        <f>IF(ISNUMBER('Tables 1-15'!B119),'Tables 1-15'!B20,'Tables 1-15'!B119)</f>
        <v>5916.7922190461986</v>
      </c>
      <c r="C151" s="400">
        <f>IF(ISNUMBER('Tables 1-15'!C119),'Tables 1-15'!C20,'Tables 1-15'!C119)</f>
        <v>5960.0606561680843</v>
      </c>
      <c r="D151" s="400">
        <f>IF(ISNUMBER('Tables 1-15'!D119),'Tables 1-15'!D20,'Tables 1-15'!D119)</f>
        <v>4907.7354082195461</v>
      </c>
      <c r="E151" s="400">
        <f>IF(ISNUMBER('Tables 1-15'!E119),'Tables 1-15'!E20,'Tables 1-15'!E119)</f>
        <v>4601.0372812739042</v>
      </c>
      <c r="F151" s="401">
        <f>IF(ISNUMBER('Tables 1-15'!F119),'Tables 1-15'!F20,'Tables 1-15'!F119)</f>
        <v>4123.000260998303</v>
      </c>
      <c r="G151" s="554" t="e">
        <f>IF(ISNUMBER('Tables 1-15'!B119),'Tables 1-15'!AI151/'Tables 1-15'!AW83,'Tables 1-15'!B119)</f>
        <v>#DIV/0!</v>
      </c>
      <c r="H151" s="554" t="e">
        <f>IF(ISNUMBER('Tables 1-15'!C119),'Tables 1-15'!AJ151/'Tables 1-15'!AX83,'Tables 1-15'!C119)</f>
        <v>#DIV/0!</v>
      </c>
      <c r="I151" s="554" t="e">
        <f>IF(ISNUMBER('Tables 1-15'!D119),'Tables 1-15'!AK151/'Tables 1-15'!AY83,'Tables 1-15'!D119)</f>
        <v>#DIV/0!</v>
      </c>
      <c r="J151" s="554" t="e">
        <f>IF(ISNUMBER('Tables 1-15'!E119),'Tables 1-15'!AL151/'Tables 1-15'!AZ83,'Tables 1-15'!E119)</f>
        <v>#DIV/0!</v>
      </c>
      <c r="K151" s="554">
        <f>IF(ISNUMBER('Tables 1-15'!F119),IF(ISNUMBER('Tables 1-15'!AM151),'Tables 1-15'!AM151/'Tables 1-15'!BA83,'Tables 1-15'!AM151),'Tables 1-15'!F119)</f>
        <v>0</v>
      </c>
      <c r="O151" s="62"/>
    </row>
    <row r="152" spans="1:15">
      <c r="A152" s="385" t="s">
        <v>871</v>
      </c>
      <c r="B152" s="400">
        <f>IF(ISNUMBER('Tables 1-15'!B120),'Tables 1-15'!B21,'Tables 1-15'!B120)</f>
        <v>1202.6612881392643</v>
      </c>
      <c r="C152" s="400">
        <f>IF(ISNUMBER('Tables 1-15'!C120),'Tables 1-15'!C21,'Tables 1-15'!C120)</f>
        <v>1222.3632507454208</v>
      </c>
      <c r="D152" s="400">
        <f>IF(ISNUMBER('Tables 1-15'!D120),'Tables 1-15'!D21,'Tables 1-15'!D120)</f>
        <v>1305.3819038573934</v>
      </c>
      <c r="E152" s="400">
        <f>IF(ISNUMBER('Tables 1-15'!E120),'Tables 1-15'!E21,'Tables 1-15'!E120)</f>
        <v>1410.9865934942368</v>
      </c>
      <c r="F152" s="401">
        <f>IF(ISNUMBER('Tables 1-15'!F120),'Tables 1-15'!F21,'Tables 1-15'!F120)</f>
        <v>1377.4682940193904</v>
      </c>
      <c r="G152" s="554" t="e">
        <f>IF(ISNUMBER('Tables 1-15'!B120),'Tables 1-15'!AI152/'Tables 1-15'!AW84,'Tables 1-15'!B120)</f>
        <v>#DIV/0!</v>
      </c>
      <c r="H152" s="554" t="e">
        <f>IF(ISNUMBER('Tables 1-15'!C120),'Tables 1-15'!AJ152/'Tables 1-15'!AX84,'Tables 1-15'!C120)</f>
        <v>#DIV/0!</v>
      </c>
      <c r="I152" s="554" t="e">
        <f>IF(ISNUMBER('Tables 1-15'!D120),'Tables 1-15'!AK152/'Tables 1-15'!AY84,'Tables 1-15'!D120)</f>
        <v>#DIV/0!</v>
      </c>
      <c r="J152" s="554" t="e">
        <f>IF(ISNUMBER('Tables 1-15'!E120),'Tables 1-15'!AL152/'Tables 1-15'!AZ84,'Tables 1-15'!E120)</f>
        <v>#DIV/0!</v>
      </c>
      <c r="K152" s="554">
        <f>IF(ISNUMBER('Tables 1-15'!F120),IF(ISNUMBER('Tables 1-15'!AM152),'Tables 1-15'!AM152/'Tables 1-15'!BA84,'Tables 1-15'!AM152),'Tables 1-15'!F120)</f>
        <v>0</v>
      </c>
      <c r="O152" s="62"/>
    </row>
    <row r="153" spans="1:15">
      <c r="A153" s="385" t="s">
        <v>872</v>
      </c>
      <c r="B153" s="400">
        <f>IF(ISNUMBER('Tables 1-15'!B121),'Tables 1-15'!B22,'Tables 1-15'!B121)</f>
        <v>1170.8103697588131</v>
      </c>
      <c r="C153" s="400">
        <f>IF(ISNUMBER('Tables 1-15'!C121),'Tables 1-15'!C22,'Tables 1-15'!C121)</f>
        <v>1186.6955234081331</v>
      </c>
      <c r="D153" s="400">
        <f>IF(ISNUMBER('Tables 1-15'!D121),'Tables 1-15'!D22,'Tables 1-15'!D121)</f>
        <v>1262.267476013315</v>
      </c>
      <c r="E153" s="400">
        <f>IF(ISNUMBER('Tables 1-15'!E121),'Tables 1-15'!E22,'Tables 1-15'!E121)</f>
        <v>1290.4656986231323</v>
      </c>
      <c r="F153" s="401">
        <f>IF(ISNUMBER('Tables 1-15'!F121),'Tables 1-15'!F22,'Tables 1-15'!F121)</f>
        <v>1143.9384382490223</v>
      </c>
      <c r="G153" s="554" t="e">
        <f>IF(ISNUMBER('Tables 1-15'!B121),'Tables 1-15'!AI153/'Tables 1-15'!AW85,'Tables 1-15'!B121)</f>
        <v>#DIV/0!</v>
      </c>
      <c r="H153" s="554" t="e">
        <f>IF(ISNUMBER('Tables 1-15'!C121),'Tables 1-15'!AJ153/'Tables 1-15'!AX85,'Tables 1-15'!C121)</f>
        <v>#DIV/0!</v>
      </c>
      <c r="I153" s="554" t="e">
        <f>IF(ISNUMBER('Tables 1-15'!D121),'Tables 1-15'!AK153/'Tables 1-15'!AY85,'Tables 1-15'!D121)</f>
        <v>#DIV/0!</v>
      </c>
      <c r="J153" s="554" t="e">
        <f>IF(ISNUMBER('Tables 1-15'!E121),'Tables 1-15'!AL153/'Tables 1-15'!AZ85,'Tables 1-15'!E121)</f>
        <v>#DIV/0!</v>
      </c>
      <c r="K153" s="554">
        <f>IF(ISNUMBER('Tables 1-15'!F121),IF(ISNUMBER('Tables 1-15'!AM153),'Tables 1-15'!AM153/'Tables 1-15'!BA85,'Tables 1-15'!AM153),'Tables 1-15'!F121)</f>
        <v>0</v>
      </c>
      <c r="O153" s="62"/>
    </row>
    <row r="154" spans="1:15">
      <c r="A154" s="381" t="s">
        <v>5</v>
      </c>
      <c r="B154" s="400" t="str">
        <f>IF(ISNUMBER('Tables 1-15'!B122),'Tables 1-15'!B23,'Tables 1-15'!B122)</f>
        <v>nap</v>
      </c>
      <c r="C154" s="400" t="str">
        <f>IF(ISNUMBER('Tables 1-15'!C122),'Tables 1-15'!C23,'Tables 1-15'!C122)</f>
        <v>nap</v>
      </c>
      <c r="D154" s="400" t="str">
        <f>IF(ISNUMBER('Tables 1-15'!D122),'Tables 1-15'!D23,'Tables 1-15'!D122)</f>
        <v>nap</v>
      </c>
      <c r="E154" s="400" t="str">
        <f>IF(ISNUMBER('Tables 1-15'!E122),'Tables 1-15'!E23,'Tables 1-15'!E122)</f>
        <v>nap</v>
      </c>
      <c r="F154" s="401" t="str">
        <f>IF(ISNUMBER('Tables 1-15'!F122),'Tables 1-15'!F23,'Tables 1-15'!F122)</f>
        <v>nap</v>
      </c>
      <c r="G154" s="554" t="str">
        <f>IF(ISNUMBER('Tables 1-15'!B122),'Tables 1-15'!AI154/'Tables 1-15'!AW86,'Tables 1-15'!B122)</f>
        <v>nap</v>
      </c>
      <c r="H154" s="554" t="str">
        <f>IF(ISNUMBER('Tables 1-15'!C122),'Tables 1-15'!AJ154/'Tables 1-15'!AX86,'Tables 1-15'!C122)</f>
        <v>nap</v>
      </c>
      <c r="I154" s="554" t="str">
        <f>IF(ISNUMBER('Tables 1-15'!D122),'Tables 1-15'!AK154/'Tables 1-15'!AY86,'Tables 1-15'!D122)</f>
        <v>nap</v>
      </c>
      <c r="J154" s="554" t="str">
        <f>IF(ISNUMBER('Tables 1-15'!E122),'Tables 1-15'!AL154/'Tables 1-15'!AZ86,'Tables 1-15'!E122)</f>
        <v>nap</v>
      </c>
      <c r="K154" s="554" t="str">
        <f>IF(ISNUMBER('Tables 1-15'!F122),IF(ISNUMBER('Tables 1-15'!AM154),'Tables 1-15'!AM154/'Tables 1-15'!BA86,'Tables 1-15'!AM154),'Tables 1-15'!F122)</f>
        <v>nap</v>
      </c>
      <c r="O154" s="62"/>
    </row>
    <row r="155" spans="1:15">
      <c r="A155" s="381" t="s">
        <v>873</v>
      </c>
      <c r="B155" s="400">
        <f>IF(ISNUMBER('Tables 1-15'!B123),'Tables 1-15'!B24,'Tables 1-15'!B123)</f>
        <v>2033.8058590462952</v>
      </c>
      <c r="C155" s="400">
        <f>IF(ISNUMBER('Tables 1-15'!C123),'Tables 1-15'!C24,'Tables 1-15'!C123)</f>
        <v>2154.2623731781428</v>
      </c>
      <c r="D155" s="400">
        <f>IF(ISNUMBER('Tables 1-15'!D123),'Tables 1-15'!D24,'Tables 1-15'!D123)</f>
        <v>2231.7206919849787</v>
      </c>
      <c r="E155" s="400">
        <f>IF(ISNUMBER('Tables 1-15'!E123),'Tables 1-15'!E24,'Tables 1-15'!E123)</f>
        <v>2052.9534625849087</v>
      </c>
      <c r="F155" s="401">
        <f>IF(ISNUMBER('Tables 1-15'!F123),'Tables 1-15'!F24,'Tables 1-15'!F123)</f>
        <v>1332.072218210832</v>
      </c>
      <c r="G155" s="554" t="str">
        <f>IF(ISNUMBER('Tables 1-15'!AI155/'Tables 1-15'!AW87),'Tables 1-15'!AI155/'Tables 1-15'!AW87,"nav")</f>
        <v>nav</v>
      </c>
      <c r="H155" s="554" t="str">
        <f>IF(ISNUMBER('Tables 1-15'!AJ155/'Tables 1-15'!AX87),'Tables 1-15'!AJ155/'Tables 1-15'!AX87,"nav")</f>
        <v>nav</v>
      </c>
      <c r="I155" s="554" t="str">
        <f>IF(ISNUMBER('Tables 1-15'!AK155/'Tables 1-15'!AY87),'Tables 1-15'!AK155/'Tables 1-15'!AY87,"nav")</f>
        <v>nav</v>
      </c>
      <c r="J155" s="554" t="str">
        <f>IF(ISNUMBER('Tables 1-15'!AL155/'Tables 1-15'!AZ87),'Tables 1-15'!AL155/'Tables 1-15'!AZ87,"nav")</f>
        <v>nav</v>
      </c>
      <c r="K155" s="554">
        <f>IF(ISNUMBER('Tables 1-15'!F123),IF(ISNUMBER('Tables 1-15'!AM155),'Tables 1-15'!AM155/'Tables 1-15'!BA87,'Tables 1-15'!AM155),'Tables 1-15'!F123)</f>
        <v>0</v>
      </c>
      <c r="O155" s="62"/>
    </row>
    <row r="156" spans="1:15">
      <c r="A156" s="381" t="s">
        <v>874</v>
      </c>
      <c r="B156" s="400">
        <f>IF(ISNUMBER('Tables 1-15'!B124),'Tables 1-15'!B25,'Tables 1-15'!B124)</f>
        <v>669.50676266666665</v>
      </c>
      <c r="C156" s="400">
        <f>IF(ISNUMBER('Tables 1-15'!C124),'Tables 1-15'!C25,'Tables 1-15'!C124)</f>
        <v>733.95561599999996</v>
      </c>
      <c r="D156" s="400">
        <f>IF(ISNUMBER('Tables 1-15'!D124),'Tables 1-15'!D25,'Tables 1-15'!D124)</f>
        <v>744.3357413333332</v>
      </c>
      <c r="E156" s="400">
        <f>IF(ISNUMBER('Tables 1-15'!E124),'Tables 1-15'!E25,'Tables 1-15'!E124)</f>
        <v>753.83166373333336</v>
      </c>
      <c r="F156" s="401">
        <f>IF(ISNUMBER('Tables 1-15'!F124),'Tables 1-15'!F25,'Tables 1-15'!F124)</f>
        <v>646.0018154666667</v>
      </c>
      <c r="G156" s="554" t="e">
        <f>IF(ISNUMBER('Tables 1-15'!B124),'Tables 1-15'!AI156/'Tables 1-15'!AW88,'Tables 1-15'!B124)</f>
        <v>#DIV/0!</v>
      </c>
      <c r="H156" s="554" t="e">
        <f>IF(ISNUMBER('Tables 1-15'!C124),'Tables 1-15'!AJ156/'Tables 1-15'!AX88,'Tables 1-15'!C124)</f>
        <v>#DIV/0!</v>
      </c>
      <c r="I156" s="554" t="e">
        <f>IF(ISNUMBER('Tables 1-15'!D124),'Tables 1-15'!AK156/'Tables 1-15'!AY88,'Tables 1-15'!D124)</f>
        <v>#DIV/0!</v>
      </c>
      <c r="J156" s="554" t="e">
        <f>IF(ISNUMBER('Tables 1-15'!E124),'Tables 1-15'!AL156/'Tables 1-15'!AZ88,'Tables 1-15'!E124)</f>
        <v>#DIV/0!</v>
      </c>
      <c r="K156" s="554">
        <f>IF(ISNUMBER('Tables 1-15'!F124),IF(ISNUMBER('Tables 1-15'!AM156),'Tables 1-15'!AM156/'Tables 1-15'!BA88,'Tables 1-15'!AM156),'Tables 1-15'!F124)</f>
        <v>0</v>
      </c>
      <c r="O156" s="62"/>
    </row>
    <row r="157" spans="1:15">
      <c r="A157" s="385" t="s">
        <v>6</v>
      </c>
      <c r="B157" s="400">
        <f>IF(ISNUMBER('Tables 1-15'!B125),'Tables 1-15'!B26,'Tables 1-15'!B125)</f>
        <v>265.60139915732572</v>
      </c>
      <c r="C157" s="400">
        <f>IF(ISNUMBER('Tables 1-15'!C125),'Tables 1-15'!C26,'Tables 1-15'!C125)</f>
        <v>286.86884852364568</v>
      </c>
      <c r="D157" s="400">
        <f>IF(ISNUMBER('Tables 1-15'!D125),'Tables 1-15'!D26,'Tables 1-15'!D125)</f>
        <v>302.24566450891069</v>
      </c>
      <c r="E157" s="400">
        <f>IF(ISNUMBER('Tables 1-15'!E125),'Tables 1-15'!E26,'Tables 1-15'!E125)</f>
        <v>306.36887380632942</v>
      </c>
      <c r="F157" s="401">
        <f>IF(ISNUMBER('Tables 1-15'!F125),'Tables 1-15'!F26,'Tables 1-15'!F125)</f>
        <v>292.74856353189324</v>
      </c>
      <c r="G157" s="554" t="e">
        <f>IF(ISNUMBER('Tables 1-15'!B125),'Tables 1-15'!AI157/'Tables 1-15'!AW89,'Tables 1-15'!B125)</f>
        <v>#DIV/0!</v>
      </c>
      <c r="H157" s="554" t="e">
        <f>IF(ISNUMBER('Tables 1-15'!C125),'Tables 1-15'!AJ157/'Tables 1-15'!AX89,'Tables 1-15'!C125)</f>
        <v>#DIV/0!</v>
      </c>
      <c r="I157" s="554" t="e">
        <f>IF(ISNUMBER('Tables 1-15'!D125),'Tables 1-15'!AK157/'Tables 1-15'!AY89,'Tables 1-15'!D125)</f>
        <v>#DIV/0!</v>
      </c>
      <c r="J157" s="554" t="e">
        <f>IF(ISNUMBER('Tables 1-15'!E125),'Tables 1-15'!AL157/'Tables 1-15'!AZ89,'Tables 1-15'!E125)</f>
        <v>#DIV/0!</v>
      </c>
      <c r="K157" s="554">
        <f>IF(ISNUMBER('Tables 1-15'!F125),IF(ISNUMBER('Tables 1-15'!AM157),'Tables 1-15'!AM157/'Tables 1-15'!BA89,'Tables 1-15'!AM157),'Tables 1-15'!F125)</f>
        <v>0</v>
      </c>
      <c r="O157" s="62"/>
    </row>
    <row r="158" spans="1:15">
      <c r="A158" s="385" t="s">
        <v>875</v>
      </c>
      <c r="B158" s="400">
        <f>IF(ISNUMBER('Tables 1-15'!B126),'Tables 1-15'!B27,'Tables 1-15'!B126)</f>
        <v>416.883910106163</v>
      </c>
      <c r="C158" s="400">
        <f>IF(ISNUMBER('Tables 1-15'!C126),'Tables 1-15'!C27,'Tables 1-15'!C126)</f>
        <v>396.3422655298416</v>
      </c>
      <c r="D158" s="400">
        <f>IF(ISNUMBER('Tables 1-15'!D126),'Tables 1-15'!D27,'Tables 1-15'!D126)</f>
        <v>367.78787564766839</v>
      </c>
      <c r="E158" s="400">
        <f>IF(ISNUMBER('Tables 1-15'!E126),'Tables 1-15'!E27,'Tables 1-15'!E126)</f>
        <v>351.58677609738106</v>
      </c>
      <c r="F158" s="401">
        <f>IF(ISNUMBER('Tables 1-15'!F126),'Tables 1-15'!F27,'Tables 1-15'!F126)</f>
        <v>314.76684181632817</v>
      </c>
      <c r="G158" s="554" t="e">
        <f>IF(ISNUMBER('Tables 1-15'!B126),'Tables 1-15'!AI158/'Tables 1-15'!AW90,'Tables 1-15'!B126)</f>
        <v>#DIV/0!</v>
      </c>
      <c r="H158" s="554" t="e">
        <f>IF(ISNUMBER('Tables 1-15'!C126),'Tables 1-15'!AJ158/'Tables 1-15'!AX90,'Tables 1-15'!C126)</f>
        <v>#DIV/0!</v>
      </c>
      <c r="I158" s="554" t="e">
        <f>IF(ISNUMBER('Tables 1-15'!D126),'Tables 1-15'!AK158/'Tables 1-15'!AY90,'Tables 1-15'!D126)</f>
        <v>#DIV/0!</v>
      </c>
      <c r="J158" s="554" t="e">
        <f>IF(ISNUMBER('Tables 1-15'!E126),'Tables 1-15'!AL158/'Tables 1-15'!AZ90,'Tables 1-15'!E126)</f>
        <v>#DIV/0!</v>
      </c>
      <c r="K158" s="554">
        <f>IF(ISNUMBER('Tables 1-15'!F126),IF(ISNUMBER('Tables 1-15'!AM158),'Tables 1-15'!AM158/'Tables 1-15'!BA90,'Tables 1-15'!AM158),'Tables 1-15'!F126)</f>
        <v>0</v>
      </c>
      <c r="O158" s="62"/>
    </row>
    <row r="159" spans="1:15">
      <c r="A159" s="385" t="s">
        <v>7</v>
      </c>
      <c r="B159" s="400">
        <f>IF(ISNUMBER('Tables 1-15'!B127),'Tables 1-15'!B28,'Tables 1-15'!B127)</f>
        <v>563.07441688764993</v>
      </c>
      <c r="C159" s="400">
        <f>IF(ISNUMBER('Tables 1-15'!C127),'Tables 1-15'!C28,'Tables 1-15'!C127)</f>
        <v>543.70342208917361</v>
      </c>
      <c r="D159" s="400">
        <f>IF(ISNUMBER('Tables 1-15'!D127),'Tables 1-15'!D28,'Tables 1-15'!D127)</f>
        <v>578.65890732764717</v>
      </c>
      <c r="E159" s="400">
        <f>IF(ISNUMBER('Tables 1-15'!E127),'Tables 1-15'!E28,'Tables 1-15'!E127)</f>
        <v>573.58129511965126</v>
      </c>
      <c r="F159" s="401">
        <f>IF(ISNUMBER('Tables 1-15'!F127),'Tables 1-15'!F28,'Tables 1-15'!F127)</f>
        <v>495.63061842900083</v>
      </c>
      <c r="G159" s="554" t="e">
        <f>IF(ISNUMBER('Tables 1-15'!B127),'Tables 1-15'!AI159/'Tables 1-15'!AW91,'Tables 1-15'!B127)</f>
        <v>#DIV/0!</v>
      </c>
      <c r="H159" s="554" t="e">
        <f>IF(ISNUMBER('Tables 1-15'!C127),'Tables 1-15'!AJ159/'Tables 1-15'!AX91,'Tables 1-15'!C127)</f>
        <v>#DIV/0!</v>
      </c>
      <c r="I159" s="554" t="e">
        <f>IF(ISNUMBER('Tables 1-15'!D127),'Tables 1-15'!AK159/'Tables 1-15'!AY91,'Tables 1-15'!D127)</f>
        <v>#DIV/0!</v>
      </c>
      <c r="J159" s="554" t="e">
        <f>IF(ISNUMBER('Tables 1-15'!E127),'Tables 1-15'!AL159/'Tables 1-15'!AZ91,'Tables 1-15'!E127)</f>
        <v>#DIV/0!</v>
      </c>
      <c r="K159" s="554">
        <f>IF(ISNUMBER('Tables 1-15'!F127),IF(ISNUMBER('Tables 1-15'!AM159),'Tables 1-15'!AM159/'Tables 1-15'!BA91,'Tables 1-15'!AM159),'Tables 1-15'!F127)</f>
        <v>0</v>
      </c>
      <c r="O159" s="62"/>
    </row>
    <row r="160" spans="1:15">
      <c r="A160" s="385" t="s">
        <v>8</v>
      </c>
      <c r="B160" s="400">
        <f>IF(ISNUMBER('Tables 1-15'!B128),'Tables 1-15'!B29,'Tables 1-15'!B128)</f>
        <v>697.28083081174645</v>
      </c>
      <c r="C160" s="400">
        <f>IF(ISNUMBER('Tables 1-15'!C128),'Tables 1-15'!C29,'Tables 1-15'!C128)</f>
        <v>664.3475657889536</v>
      </c>
      <c r="D160" s="400">
        <f>IF(ISNUMBER('Tables 1-15'!D128),'Tables 1-15'!D29,'Tables 1-15'!D128)</f>
        <v>684.5561412300857</v>
      </c>
      <c r="E160" s="400">
        <f>IF(ISNUMBER('Tables 1-15'!E128),'Tables 1-15'!E29,'Tables 1-15'!E128)</f>
        <v>703.17032620861244</v>
      </c>
      <c r="F160" s="401">
        <f>IF(ISNUMBER('Tables 1-15'!F128),'Tables 1-15'!F29,'Tables 1-15'!F128)</f>
        <v>670.46287500740391</v>
      </c>
      <c r="G160" s="554" t="e">
        <f>IF(ISNUMBER('Tables 1-15'!B128),'Tables 1-15'!AI160/'Tables 1-15'!AW92,'Tables 1-15'!B128)</f>
        <v>#DIV/0!</v>
      </c>
      <c r="H160" s="554" t="e">
        <f>IF(ISNUMBER('Tables 1-15'!C128),'Tables 1-15'!AJ160/'Tables 1-15'!AX92,'Tables 1-15'!C128)</f>
        <v>#DIV/0!</v>
      </c>
      <c r="I160" s="554" t="e">
        <f>IF(ISNUMBER('Tables 1-15'!D128),'Tables 1-15'!AK160/'Tables 1-15'!AY92,'Tables 1-15'!D128)</f>
        <v>#DIV/0!</v>
      </c>
      <c r="J160" s="554" t="e">
        <f>IF(ISNUMBER('Tables 1-15'!E128),'Tables 1-15'!AL160/'Tables 1-15'!AZ92,'Tables 1-15'!E128)</f>
        <v>#DIV/0!</v>
      </c>
      <c r="K160" s="554">
        <f>IF(ISNUMBER('Tables 1-15'!F128),IF(ISNUMBER('Tables 1-15'!AM160),'Tables 1-15'!AM160/'Tables 1-15'!BA92,'Tables 1-15'!AM160),'Tables 1-15'!F128)</f>
        <v>0</v>
      </c>
      <c r="O160" s="62"/>
    </row>
    <row r="161" spans="1:15">
      <c r="A161" s="385" t="s">
        <v>876</v>
      </c>
      <c r="B161" s="400">
        <f>IF(ISNUMBER('Tables 1-15'!B129),'Tables 1-15'!B30,'Tables 1-15'!B129)</f>
        <v>777.07365269461081</v>
      </c>
      <c r="C161" s="400">
        <f>IF(ISNUMBER('Tables 1-15'!C129),'Tables 1-15'!C30,'Tables 1-15'!C129)</f>
        <v>790.40334728033474</v>
      </c>
      <c r="D161" s="400">
        <f>IF(ISNUMBER('Tables 1-15'!D129),'Tables 1-15'!D30,'Tables 1-15'!D129)</f>
        <v>824.32493557039925</v>
      </c>
      <c r="E161" s="400">
        <f>IF(ISNUMBER('Tables 1-15'!E129),'Tables 1-15'!E30,'Tables 1-15'!E129)</f>
        <v>799.01640842817312</v>
      </c>
      <c r="F161" s="401">
        <f>IF(ISNUMBER('Tables 1-15'!F129),'Tables 1-15'!F30,'Tables 1-15'!F129)</f>
        <v>718.22095588235288</v>
      </c>
      <c r="G161" s="554" t="e">
        <f>IF(ISNUMBER('Tables 1-15'!B129),'Tables 1-15'!AI161/'Tables 1-15'!AW93,'Tables 1-15'!B129)</f>
        <v>#DIV/0!</v>
      </c>
      <c r="H161" s="554" t="e">
        <f>IF(ISNUMBER('Tables 1-15'!C129),'Tables 1-15'!AJ161/'Tables 1-15'!AX93,'Tables 1-15'!C129)</f>
        <v>#DIV/0!</v>
      </c>
      <c r="I161" s="554" t="e">
        <f>IF(ISNUMBER('Tables 1-15'!D129),'Tables 1-15'!AK161/'Tables 1-15'!AY93,'Tables 1-15'!D129)</f>
        <v>#DIV/0!</v>
      </c>
      <c r="J161" s="554" t="e">
        <f>IF(ISNUMBER('Tables 1-15'!E129),'Tables 1-15'!AL161/'Tables 1-15'!AZ93,'Tables 1-15'!E129)</f>
        <v>#DIV/0!</v>
      </c>
      <c r="K161" s="554">
        <f>IF(ISNUMBER('Tables 1-15'!F129),IF(ISNUMBER('Tables 1-15'!AM161),'Tables 1-15'!AM161/'Tables 1-15'!BA93,'Tables 1-15'!AM161),'Tables 1-15'!F129)</f>
        <v>0</v>
      </c>
      <c r="O161" s="62"/>
    </row>
    <row r="162" spans="1:15">
      <c r="A162" s="385" t="s">
        <v>9</v>
      </c>
      <c r="B162" s="400">
        <f>IF(ISNUMBER('Tables 1-15'!B130),'Tables 1-15'!B31,'Tables 1-15'!B130)</f>
        <v>2610.0748784651091</v>
      </c>
      <c r="C162" s="400">
        <f>IF(ISNUMBER('Tables 1-15'!C130),'Tables 1-15'!C31,'Tables 1-15'!C130)</f>
        <v>2653.4364515458797</v>
      </c>
      <c r="D162" s="400">
        <f>IF(ISNUMBER('Tables 1-15'!D130),'Tables 1-15'!D31,'Tables 1-15'!D130)</f>
        <v>2719.1790816434623</v>
      </c>
      <c r="E162" s="400">
        <f>IF(ISNUMBER('Tables 1-15'!E130),'Tables 1-15'!E31,'Tables 1-15'!E130)</f>
        <v>3000.6679677136881</v>
      </c>
      <c r="F162" s="401">
        <f>IF(ISNUMBER('Tables 1-15'!F130),'Tables 1-15'!F31,'Tables 1-15'!F130)</f>
        <v>2852.1561621206874</v>
      </c>
      <c r="G162" s="554" t="e">
        <f>IF(ISNUMBER('Tables 1-15'!B130),'Tables 1-15'!AI162/'Tables 1-15'!AW94,'Tables 1-15'!B130)</f>
        <v>#DIV/0!</v>
      </c>
      <c r="H162" s="554" t="e">
        <f>IF(ISNUMBER('Tables 1-15'!C130),'Tables 1-15'!AJ162/'Tables 1-15'!AX94,'Tables 1-15'!C130)</f>
        <v>#DIV/0!</v>
      </c>
      <c r="I162" s="554" t="e">
        <f>IF(ISNUMBER('Tables 1-15'!D130),'Tables 1-15'!AK162/'Tables 1-15'!AY94,'Tables 1-15'!D130)</f>
        <v>#DIV/0!</v>
      </c>
      <c r="J162" s="554" t="e">
        <f>IF(ISNUMBER('Tables 1-15'!E130),'Tables 1-15'!AL162/'Tables 1-15'!AZ94,'Tables 1-15'!E130)</f>
        <v>#DIV/0!</v>
      </c>
      <c r="K162" s="554">
        <f>IF(ISNUMBER('Tables 1-15'!F130),IF(ISNUMBER('Tables 1-15'!AM162),'Tables 1-15'!AM162/'Tables 1-15'!BA94,'Tables 1-15'!AM162),'Tables 1-15'!F130)</f>
        <v>0</v>
      </c>
      <c r="O162" s="62"/>
    </row>
    <row r="163" spans="1:15">
      <c r="A163" s="385" t="s">
        <v>176</v>
      </c>
      <c r="B163" s="400">
        <f>IF(ISNUMBER('Tables 1-15'!B131),'Tables 1-15'!B32,'Tables 1-15'!B131)</f>
        <v>15517.924999999999</v>
      </c>
      <c r="C163" s="400">
        <f>IF(ISNUMBER('Tables 1-15'!C131),'Tables 1-15'!C32,'Tables 1-15'!C131)</f>
        <v>16155.25</v>
      </c>
      <c r="D163" s="400">
        <f>IF(ISNUMBER('Tables 1-15'!D131),'Tables 1-15'!D32,'Tables 1-15'!D131)</f>
        <v>16691.5</v>
      </c>
      <c r="E163" s="400">
        <f>IF(ISNUMBER('Tables 1-15'!E131),'Tables 1-15'!E32,'Tables 1-15'!E131)</f>
        <v>17393.100000000002</v>
      </c>
      <c r="F163" s="401">
        <f>IF(ISNUMBER('Tables 1-15'!F131),'Tables 1-15'!F32,'Tables 1-15'!F131)</f>
        <v>18036.649999999998</v>
      </c>
      <c r="G163" s="554" t="e">
        <f>IF(ISNUMBER('Tables 1-15'!B131),'Tables 1-15'!AI163/'Tables 1-15'!AW95,'Tables 1-15'!B131)</f>
        <v>#DIV/0!</v>
      </c>
      <c r="H163" s="554" t="e">
        <f>IF(ISNUMBER('Tables 1-15'!C131),'Tables 1-15'!AJ163/'Tables 1-15'!AX95,'Tables 1-15'!C131)</f>
        <v>#DIV/0!</v>
      </c>
      <c r="I163" s="554" t="e">
        <f>IF(ISNUMBER('Tables 1-15'!D131),'Tables 1-15'!AK163/'Tables 1-15'!AY95,'Tables 1-15'!D131)</f>
        <v>#DIV/0!</v>
      </c>
      <c r="J163" s="554" t="e">
        <f>IF(ISNUMBER('Tables 1-15'!E131),'Tables 1-15'!AL163/'Tables 1-15'!AZ95,'Tables 1-15'!E131)</f>
        <v>#DIV/0!</v>
      </c>
      <c r="K163" s="554">
        <f>IF(ISNUMBER('Tables 1-15'!F131),IF(ISNUMBER('Tables 1-15'!AM163),'Tables 1-15'!AM163/'Tables 1-15'!BA95,'Tables 1-15'!AM163),'Tables 1-15'!F131)</f>
        <v>0</v>
      </c>
      <c r="O163" s="62"/>
    </row>
    <row r="164" spans="1:15">
      <c r="A164" s="381" t="s">
        <v>243</v>
      </c>
      <c r="B164" s="400">
        <f>IF(ISNUMBER('Tables 1-15'!B132),'Tables 1-15'!AI35,'Tables 1-15'!B132)</f>
        <v>0</v>
      </c>
      <c r="C164" s="400">
        <f>IF(ISNUMBER('Tables 1-15'!C132),'Tables 1-15'!AJ35,'Tables 1-15'!C132)</f>
        <v>0</v>
      </c>
      <c r="D164" s="400">
        <f>IF(ISNUMBER('Tables 1-15'!D132),'Tables 1-15'!AK35,'Tables 1-15'!D132)</f>
        <v>0</v>
      </c>
      <c r="E164" s="400">
        <f>IF(ISNUMBER('Tables 1-15'!E132),'Tables 1-15'!AL35,'Tables 1-15'!E132)</f>
        <v>0</v>
      </c>
      <c r="F164" s="401">
        <f>IF(ISNUMBER('Tables 1-15'!F132),'Tables 1-15'!AM35,'Tables 1-15'!F132)</f>
        <v>0</v>
      </c>
      <c r="G164" s="554" t="e">
        <f>IF(ISNUMBER('Tables 1-15'!B132),'Tables 1-15'!AI164/'Tables 1-15'!AW96,'Tables 1-15'!B132)</f>
        <v>#DIV/0!</v>
      </c>
      <c r="H164" s="554" t="e">
        <f>IF(ISNUMBER('Tables 1-15'!C132),'Tables 1-15'!AJ164/'Tables 1-15'!AX96,'Tables 1-15'!C132)</f>
        <v>#DIV/0!</v>
      </c>
      <c r="I164" s="554" t="e">
        <f>IF(ISNUMBER('Tables 1-15'!D132),'Tables 1-15'!AK164/'Tables 1-15'!AY96,'Tables 1-15'!D132)</f>
        <v>#DIV/0!</v>
      </c>
      <c r="J164" s="554" t="e">
        <f>IF(ISNUMBER('Tables 1-15'!E132),'Tables 1-15'!AL164/'Tables 1-15'!AZ96,'Tables 1-15'!E132)</f>
        <v>#DIV/0!</v>
      </c>
      <c r="K164" s="554">
        <f>IF(ISNUMBER('Tables 1-15'!F132),IF(ISNUMBER('Tables 1-15'!AM164),'Tables 1-15'!AM164/'Tables 1-15'!BA96,'Tables 1-15'!AM164),'Tables 1-15'!F132)</f>
        <v>0</v>
      </c>
    </row>
    <row r="165" spans="1:15" ht="25.5">
      <c r="A165" s="411" t="s">
        <v>104</v>
      </c>
      <c r="B165" s="414">
        <f t="shared" ref="B165:K165" si="1">SUM(B141,B143:B145,B148:B149,B151:B153,B155:B163)</f>
        <v>39918.857079001769</v>
      </c>
      <c r="C165" s="412">
        <f t="shared" si="1"/>
        <v>40733.80830907177</v>
      </c>
      <c r="D165" s="412">
        <f t="shared" si="1"/>
        <v>40634.21171329022</v>
      </c>
      <c r="E165" s="412">
        <f t="shared" si="1"/>
        <v>41232.114050707329</v>
      </c>
      <c r="F165" s="413">
        <f t="shared" si="1"/>
        <v>38972.514922496543</v>
      </c>
      <c r="G165" s="554" t="e">
        <f t="shared" si="1"/>
        <v>#DIV/0!</v>
      </c>
      <c r="H165" s="554" t="e">
        <f t="shared" si="1"/>
        <v>#DIV/0!</v>
      </c>
      <c r="I165" s="554" t="e">
        <f t="shared" si="1"/>
        <v>#DIV/0!</v>
      </c>
      <c r="J165" s="554" t="e">
        <f t="shared" si="1"/>
        <v>#DIV/0!</v>
      </c>
      <c r="K165" s="554">
        <f t="shared" si="1"/>
        <v>0</v>
      </c>
    </row>
    <row r="166" spans="1:15" ht="25.5">
      <c r="A166" s="415" t="s">
        <v>105</v>
      </c>
      <c r="B166" s="416">
        <f t="shared" ref="B166:J166" si="2">SUM(B164:B165)</f>
        <v>39918.857079001769</v>
      </c>
      <c r="C166" s="416">
        <f t="shared" si="2"/>
        <v>40733.80830907177</v>
      </c>
      <c r="D166" s="416">
        <f t="shared" si="2"/>
        <v>40634.21171329022</v>
      </c>
      <c r="E166" s="416">
        <f t="shared" si="2"/>
        <v>41232.114050707329</v>
      </c>
      <c r="F166" s="417">
        <f t="shared" si="2"/>
        <v>38972.514922496543</v>
      </c>
      <c r="G166" s="554" t="e">
        <f t="shared" si="2"/>
        <v>#DIV/0!</v>
      </c>
      <c r="H166" s="554" t="e">
        <f t="shared" si="2"/>
        <v>#DIV/0!</v>
      </c>
      <c r="I166" s="554" t="e">
        <f t="shared" si="2"/>
        <v>#DIV/0!</v>
      </c>
      <c r="J166" s="554" t="e">
        <f t="shared" si="2"/>
        <v>#DIV/0!</v>
      </c>
      <c r="K166" s="554">
        <f>SUM(K164:K165)</f>
        <v>0</v>
      </c>
    </row>
    <row r="167" spans="1:15" ht="14.25">
      <c r="A167" s="563"/>
      <c r="B167" s="564"/>
      <c r="C167" s="564"/>
      <c r="D167" s="564"/>
      <c r="E167" s="564"/>
      <c r="F167" s="564"/>
      <c r="G167" s="564"/>
      <c r="H167" s="564"/>
      <c r="I167" s="564"/>
      <c r="J167" s="564"/>
      <c r="K167" s="564"/>
    </row>
    <row r="168" spans="1:15" ht="14.25">
      <c r="A168" s="565"/>
      <c r="B168" s="565"/>
      <c r="C168" s="565"/>
      <c r="D168" s="565"/>
      <c r="E168" s="565"/>
      <c r="F168" s="565"/>
      <c r="G168" s="565"/>
      <c r="H168" s="565"/>
      <c r="I168" s="565"/>
      <c r="J168" s="565"/>
      <c r="K168" s="565"/>
    </row>
    <row r="169" spans="1:15">
      <c r="B169" s="423"/>
    </row>
    <row r="172" spans="1:15">
      <c r="A172" s="549"/>
      <c r="B172" s="549"/>
      <c r="C172" s="549"/>
      <c r="D172" s="549"/>
      <c r="E172" s="549"/>
      <c r="F172" s="549"/>
      <c r="G172" s="549"/>
      <c r="H172" s="549"/>
      <c r="I172" s="549"/>
      <c r="J172" s="549"/>
      <c r="K172" s="549"/>
    </row>
    <row r="173" spans="1:15" ht="15">
      <c r="A173" s="550"/>
      <c r="B173" s="550"/>
      <c r="C173" s="550"/>
      <c r="D173" s="550"/>
      <c r="E173" s="550"/>
      <c r="F173" s="550"/>
      <c r="G173" s="550"/>
      <c r="H173" s="550"/>
      <c r="I173" s="550"/>
      <c r="J173" s="550"/>
      <c r="K173" s="550"/>
    </row>
    <row r="174" spans="1:15">
      <c r="A174" s="408" t="s">
        <v>623</v>
      </c>
      <c r="B174" s="424"/>
      <c r="C174" s="424"/>
      <c r="D174" s="424"/>
      <c r="E174" s="424"/>
      <c r="F174" s="424"/>
      <c r="G174" s="424"/>
      <c r="H174" s="424"/>
      <c r="I174" s="424"/>
      <c r="J174" s="424"/>
      <c r="K174" s="425"/>
    </row>
    <row r="175" spans="1:15">
      <c r="A175" s="426"/>
      <c r="B175" s="424"/>
      <c r="C175" s="424"/>
      <c r="D175" s="424"/>
      <c r="E175" s="424"/>
      <c r="F175" s="424"/>
      <c r="G175" s="424"/>
      <c r="H175" s="424"/>
      <c r="I175" s="424"/>
      <c r="J175" s="424"/>
      <c r="K175" s="425"/>
    </row>
    <row r="176" spans="1:15">
      <c r="A176" s="427"/>
      <c r="B176" s="562"/>
      <c r="C176" s="562"/>
      <c r="D176" s="562"/>
      <c r="E176" s="562"/>
      <c r="F176" s="562"/>
      <c r="G176" s="562"/>
      <c r="H176" s="562"/>
      <c r="I176" s="562"/>
      <c r="J176" s="562"/>
      <c r="K176" s="562"/>
    </row>
    <row r="177" spans="1:15">
      <c r="A177" s="428"/>
      <c r="B177" s="429"/>
      <c r="C177" s="429"/>
      <c r="D177" s="429"/>
      <c r="E177" s="429"/>
      <c r="F177" s="567"/>
      <c r="G177" s="568" t="s">
        <v>447</v>
      </c>
      <c r="H177" s="568"/>
      <c r="I177" s="568"/>
      <c r="J177" s="568"/>
      <c r="K177" s="568"/>
    </row>
    <row r="178" spans="1:15">
      <c r="A178" s="430"/>
      <c r="B178" s="379"/>
      <c r="C178" s="379"/>
      <c r="D178" s="379"/>
      <c r="E178" s="379"/>
      <c r="F178" s="380"/>
      <c r="G178" s="379"/>
      <c r="H178" s="379"/>
      <c r="I178" s="379"/>
      <c r="J178" s="379"/>
      <c r="K178" s="379"/>
    </row>
    <row r="179" spans="1:15">
      <c r="A179" s="627" t="s">
        <v>33</v>
      </c>
      <c r="B179" s="455"/>
      <c r="C179" s="455"/>
      <c r="D179" s="455"/>
      <c r="E179" s="455"/>
      <c r="F179" s="625"/>
      <c r="G179" s="421">
        <f>IF(ISNUMBER('Tables 1-15'!B179),'Tables 1-15'!B10,'Tables 1-15'!B179)</f>
        <v>1516.7124570714957</v>
      </c>
      <c r="H179" s="421">
        <f>IF(ISNUMBER('Tables 1-15'!C179),'Tables 1-15'!C10,'Tables 1-15'!C179)</f>
        <v>1564.6195512101033</v>
      </c>
      <c r="I179" s="421">
        <f>IF(ISNUMBER('Tables 1-15'!D179),'Tables 1-15'!D10,'Tables 1-15'!D179)</f>
        <v>1493.3560287282996</v>
      </c>
      <c r="J179" s="421">
        <f>IF(ISNUMBER('Tables 1-15'!E179),'Tables 1-15'!E10,'Tables 1-15'!E179)</f>
        <v>1438.2139745960567</v>
      </c>
      <c r="K179" s="421">
        <f>IF(ISNUMBER('Tables 1-15'!F179),'Tables 1-15'!F10,'Tables 1-15'!F179)</f>
        <v>1216.146430131045</v>
      </c>
      <c r="O179" s="62"/>
    </row>
    <row r="180" spans="1:15">
      <c r="A180" s="381" t="s">
        <v>495</v>
      </c>
      <c r="B180" s="409"/>
      <c r="C180" s="409"/>
      <c r="D180" s="409"/>
      <c r="E180" s="409"/>
      <c r="F180" s="410"/>
      <c r="G180" s="421">
        <f>IF(ISNUMBER('Tables 1-15'!B180),'Tables 1-15'!B11,'Tables 1-15'!B180)</f>
        <v>527.11685977546392</v>
      </c>
      <c r="H180" s="421">
        <f>IF(ISNUMBER('Tables 1-15'!C180),'Tables 1-15'!C11,'Tables 1-15'!C180)</f>
        <v>497.46177037540338</v>
      </c>
      <c r="I180" s="421">
        <f>IF(ISNUMBER('Tables 1-15'!D180),'Tables 1-15'!D11,'Tables 1-15'!D180)</f>
        <v>521.3185828382376</v>
      </c>
      <c r="J180" s="421">
        <f>IF(ISNUMBER('Tables 1-15'!E180),'Tables 1-15'!E11,'Tables 1-15'!E180)</f>
        <v>531.0869649310938</v>
      </c>
      <c r="K180" s="421">
        <f>IF(ISNUMBER('Tables 1-15'!F180),'Tables 1-15'!F11,'Tables 1-15'!F180)</f>
        <v>453.93914282180305</v>
      </c>
      <c r="O180" s="62"/>
    </row>
    <row r="181" spans="1:15">
      <c r="A181" s="381" t="s">
        <v>497</v>
      </c>
      <c r="B181" s="400"/>
      <c r="C181" s="400"/>
      <c r="D181" s="400"/>
      <c r="E181" s="400"/>
      <c r="F181" s="401"/>
      <c r="G181" s="421">
        <f>IF(ISNUMBER('Tables 1-15'!B181),'Tables 1-15'!B12,'Tables 1-15'!B181)</f>
        <v>2611.7628090290218</v>
      </c>
      <c r="H181" s="421">
        <f>IF(ISNUMBER('Tables 1-15'!C181),'Tables 1-15'!C12,'Tables 1-15'!C181)</f>
        <v>2458.2675191815856</v>
      </c>
      <c r="I181" s="421">
        <f>IF(ISNUMBER('Tables 1-15'!D181),'Tables 1-15'!D12,'Tables 1-15'!D181)</f>
        <v>2460.7521407081695</v>
      </c>
      <c r="J181" s="421">
        <f>IF(ISNUMBER('Tables 1-15'!E181),'Tables 1-15'!E12,'Tables 1-15'!E181)</f>
        <v>2415.3008875865294</v>
      </c>
      <c r="K181" s="421">
        <f>IF(ISNUMBER('Tables 1-15'!F181),'Tables 1-15'!F12,'Tables 1-15'!F181)</f>
        <v>1768.4520921316682</v>
      </c>
      <c r="O181" s="62"/>
    </row>
    <row r="182" spans="1:15">
      <c r="A182" s="385" t="s">
        <v>496</v>
      </c>
      <c r="B182" s="400"/>
      <c r="C182" s="400"/>
      <c r="D182" s="400"/>
      <c r="E182" s="400"/>
      <c r="F182" s="401"/>
      <c r="G182" s="421">
        <f>IF(ISNUMBER('Tables 1-15'!B182),'Tables 1-15'!B13,'Tables 1-15'!B182)</f>
        <v>1828.5919731399986</v>
      </c>
      <c r="H182" s="421">
        <f>IF(ISNUMBER('Tables 1-15'!C182),'Tables 1-15'!C13,'Tables 1-15'!C182)</f>
        <v>1840.3688082565354</v>
      </c>
      <c r="I182" s="421">
        <f>IF(ISNUMBER('Tables 1-15'!D182),'Tables 1-15'!D13,'Tables 1-15'!D182)</f>
        <v>1862.6239762745411</v>
      </c>
      <c r="J182" s="421">
        <f>IF(ISNUMBER('Tables 1-15'!E182),'Tables 1-15'!E13,'Tables 1-15'!E182)</f>
        <v>1804.150855109762</v>
      </c>
      <c r="K182" s="421">
        <f>IF(ISNUMBER('Tables 1-15'!F182),'Tables 1-15'!F13,'Tables 1-15'!F182)</f>
        <v>1557.5155852284977</v>
      </c>
      <c r="O182" s="62"/>
    </row>
    <row r="183" spans="1:15">
      <c r="A183" s="66" t="s">
        <v>498</v>
      </c>
      <c r="B183" s="400"/>
      <c r="C183" s="400"/>
      <c r="D183" s="400"/>
      <c r="E183" s="400"/>
      <c r="F183" s="401"/>
      <c r="G183" s="421">
        <f>IF(ISNUMBER('Tables 1-15'!B183),'Tables 1-15'!B14,'Tables 1-15'!B183)</f>
        <v>7522.1747608877331</v>
      </c>
      <c r="H183" s="421">
        <f>IF(ISNUMBER('Tables 1-15'!C183),'Tables 1-15'!C14,'Tables 1-15'!C183)</f>
        <v>8570.1211881188119</v>
      </c>
      <c r="I183" s="421">
        <f>IF(ISNUMBER('Tables 1-15'!D183),'Tables 1-15'!D14,'Tables 1-15'!D183)</f>
        <v>9639.0056836530384</v>
      </c>
      <c r="J183" s="421">
        <f>IF(ISNUMBER('Tables 1-15'!E183),'Tables 1-15'!E14,'Tables 1-15'!E183)</f>
        <v>10556.962622908119</v>
      </c>
      <c r="K183" s="421" t="str">
        <f>IF(ISNUMBER('Tables 1-15'!F183),'Tables 1-15'!F14,'Tables 1-15'!F183)</f>
        <v>nav</v>
      </c>
      <c r="O183" s="62"/>
    </row>
    <row r="184" spans="1:15">
      <c r="A184" s="385" t="s">
        <v>158</v>
      </c>
      <c r="B184" s="400"/>
      <c r="C184" s="400"/>
      <c r="D184" s="400"/>
      <c r="E184" s="400"/>
      <c r="F184" s="401"/>
      <c r="G184" s="421">
        <f>IF(ISNUMBER('Tables 1-15'!B184),'Tables 1-15'!B15,'Tables 1-15'!B184)</f>
        <v>2862.0629874354709</v>
      </c>
      <c r="H184" s="421">
        <f>IF(ISNUMBER('Tables 1-15'!C184),'Tables 1-15'!C15,'Tables 1-15'!C184)</f>
        <v>2679.4863249365044</v>
      </c>
      <c r="I184" s="421">
        <f>IF(ISNUMBER('Tables 1-15'!D184),'Tables 1-15'!D15,'Tables 1-15'!D184)</f>
        <v>2809.3744586742296</v>
      </c>
      <c r="J184" s="421">
        <f>IF(ISNUMBER('Tables 1-15'!E184),'Tables 1-15'!E15,'Tables 1-15'!E184)</f>
        <v>2840.2995324315402</v>
      </c>
      <c r="K184" s="421">
        <f>IF(ISNUMBER('Tables 1-15'!F184),'Tables 1-15'!F15,'Tables 1-15'!F184)</f>
        <v>2418.3924222781416</v>
      </c>
      <c r="O184" s="62"/>
    </row>
    <row r="185" spans="1:15">
      <c r="A185" s="385" t="s">
        <v>159</v>
      </c>
      <c r="B185" s="400"/>
      <c r="C185" s="400"/>
      <c r="D185" s="400"/>
      <c r="E185" s="400"/>
      <c r="F185" s="401"/>
      <c r="G185" s="421">
        <f>IF(ISNUMBER('Tables 1-15'!B185),'Tables 1-15'!B16,'Tables 1-15'!B185)</f>
        <v>3758.4742156448383</v>
      </c>
      <c r="H185" s="421">
        <f>IF(ISNUMBER('Tables 1-15'!C185),'Tables 1-15'!C16,'Tables 1-15'!C185)</f>
        <v>3541.4621941985874</v>
      </c>
      <c r="I185" s="421">
        <f>IF(ISNUMBER('Tables 1-15'!D185),'Tables 1-15'!D16,'Tables 1-15'!D185)</f>
        <v>3752.1396359858422</v>
      </c>
      <c r="J185" s="421">
        <f>IF(ISNUMBER('Tables 1-15'!E185),'Tables 1-15'!E16,'Tables 1-15'!E185)</f>
        <v>3878.1970124747086</v>
      </c>
      <c r="K185" s="421">
        <f>IF(ISNUMBER('Tables 1-15'!F185),'Tables 1-15'!F16,'Tables 1-15'!F185)</f>
        <v>3362.7150338119636</v>
      </c>
      <c r="O185" s="62"/>
    </row>
    <row r="186" spans="1:15">
      <c r="A186" s="385" t="s">
        <v>624</v>
      </c>
      <c r="B186" s="400"/>
      <c r="C186" s="400"/>
      <c r="D186" s="400"/>
      <c r="E186" s="400"/>
      <c r="F186" s="401"/>
      <c r="G186" s="421">
        <f>IF(ISNUMBER('Tables 1-15'!B186),'Tables 1-15'!B17,'Tables 1-15'!B186)</f>
        <v>248.48636658426778</v>
      </c>
      <c r="H186" s="421">
        <f>IF(ISNUMBER('Tables 1-15'!C186),'Tables 1-15'!C17,'Tables 1-15'!C186)</f>
        <v>262.60597483718692</v>
      </c>
      <c r="I186" s="421">
        <f>IF(ISNUMBER('Tables 1-15'!D186),'Tables 1-15'!D17,'Tables 1-15'!D186)</f>
        <v>275.63761006558502</v>
      </c>
      <c r="J186" s="421">
        <f>IF(ISNUMBER('Tables 1-15'!E186),'Tables 1-15'!E17,'Tables 1-15'!E186)</f>
        <v>291.21462585604587</v>
      </c>
      <c r="K186" s="421">
        <f>IF(ISNUMBER('Tables 1-15'!F186),'Tables 1-15'!F17,'Tables 1-15'!F186)</f>
        <v>309.20915730040372</v>
      </c>
      <c r="O186" s="62"/>
    </row>
    <row r="187" spans="1:15">
      <c r="A187" s="66" t="s">
        <v>924</v>
      </c>
      <c r="B187" s="400"/>
      <c r="C187" s="400"/>
      <c r="D187" s="400"/>
      <c r="E187" s="400"/>
      <c r="F187" s="401"/>
      <c r="G187" s="421">
        <f>IF(ISNUMBER('Tables 1-15'!B187),'Tables 1-15'!B18,'Tables 1-15'!B187)</f>
        <v>1871.8128863971488</v>
      </c>
      <c r="H187" s="421">
        <f>IF(ISNUMBER('Tables 1-15'!C187),'Tables 1-15'!C18,'Tables 1-15'!C187)</f>
        <v>1860.2571353287506</v>
      </c>
      <c r="I187" s="421">
        <f>IF(ISNUMBER('Tables 1-15'!D187),'Tables 1-15'!D18,'Tables 1-15'!D187)</f>
        <v>1922.1481301768854</v>
      </c>
      <c r="J187" s="421">
        <f>IF(ISNUMBER('Tables 1-15'!E187),'Tables 1-15'!E18,'Tables 1-15'!E187)</f>
        <v>2046.4673604755826</v>
      </c>
      <c r="K187" s="421">
        <f>IF(ISNUMBER('Tables 1-15'!F187),'Tables 1-15'!F18,'Tables 1-15'!F187)</f>
        <v>2118.0746139730468</v>
      </c>
      <c r="O187" s="62"/>
    </row>
    <row r="188" spans="1:15">
      <c r="A188" s="385" t="s">
        <v>119</v>
      </c>
      <c r="B188" s="400"/>
      <c r="C188" s="400"/>
      <c r="D188" s="400"/>
      <c r="E188" s="400"/>
      <c r="F188" s="401"/>
      <c r="G188" s="421">
        <f>IF(ISNUMBER('Tables 1-15'!B188),'Tables 1-15'!B19,'Tables 1-15'!B188)</f>
        <v>2276.7599379500111</v>
      </c>
      <c r="H188" s="421">
        <f>IF(ISNUMBER('Tables 1-15'!C188),'Tables 1-15'!C19,'Tables 1-15'!C188)</f>
        <v>2071.3481153254456</v>
      </c>
      <c r="I188" s="421">
        <f>IF(ISNUMBER('Tables 1-15'!D188),'Tables 1-15'!D19,'Tables 1-15'!D188)</f>
        <v>2130.1173546370965</v>
      </c>
      <c r="J188" s="421">
        <f>IF(ISNUMBER('Tables 1-15'!E188),'Tables 1-15'!E19,'Tables 1-15'!E188)</f>
        <v>2137.9456161522617</v>
      </c>
      <c r="K188" s="421">
        <f>IF(ISNUMBER('Tables 1-15'!F188),'Tables 1-15'!F19,'Tables 1-15'!F188)</f>
        <v>1814.368274093895</v>
      </c>
      <c r="O188" s="62"/>
    </row>
    <row r="189" spans="1:15">
      <c r="A189" s="385" t="s">
        <v>4</v>
      </c>
      <c r="B189" s="400"/>
      <c r="C189" s="400"/>
      <c r="D189" s="400"/>
      <c r="E189" s="400"/>
      <c r="F189" s="401"/>
      <c r="G189" s="421">
        <f>IF(ISNUMBER('Tables 1-15'!B189),'Tables 1-15'!B20,'Tables 1-15'!B189)</f>
        <v>5916.7922190461986</v>
      </c>
      <c r="H189" s="421">
        <f>IF(ISNUMBER('Tables 1-15'!C189),'Tables 1-15'!C20,'Tables 1-15'!C189)</f>
        <v>5960.0606561680843</v>
      </c>
      <c r="I189" s="421">
        <f>IF(ISNUMBER('Tables 1-15'!D189),'Tables 1-15'!D20,'Tables 1-15'!D189)</f>
        <v>4907.7354082195461</v>
      </c>
      <c r="J189" s="421">
        <f>IF(ISNUMBER('Tables 1-15'!E189),'Tables 1-15'!E20,'Tables 1-15'!E189)</f>
        <v>4601.0372812739042</v>
      </c>
      <c r="K189" s="421">
        <f>IF(ISNUMBER('Tables 1-15'!F189),'Tables 1-15'!F20,'Tables 1-15'!F189)</f>
        <v>4123.000260998303</v>
      </c>
      <c r="O189" s="62"/>
    </row>
    <row r="190" spans="1:15">
      <c r="A190" s="66" t="s">
        <v>871</v>
      </c>
      <c r="B190" s="400"/>
      <c r="C190" s="400"/>
      <c r="D190" s="400"/>
      <c r="E190" s="400"/>
      <c r="F190" s="401"/>
      <c r="G190" s="421">
        <f>IF(ISNUMBER('Tables 1-15'!B190),'Tables 1-15'!B21,'Tables 1-15'!B190)</f>
        <v>1202.6612881392643</v>
      </c>
      <c r="H190" s="421">
        <f>IF(ISNUMBER('Tables 1-15'!C190),'Tables 1-15'!C21,'Tables 1-15'!C190)</f>
        <v>1222.3632507454208</v>
      </c>
      <c r="I190" s="421">
        <f>IF(ISNUMBER('Tables 1-15'!D190),'Tables 1-15'!D21,'Tables 1-15'!D190)</f>
        <v>1305.3819038573934</v>
      </c>
      <c r="J190" s="421">
        <f>IF(ISNUMBER('Tables 1-15'!E190),'Tables 1-15'!E21,'Tables 1-15'!E190)</f>
        <v>1410.9865934942368</v>
      </c>
      <c r="K190" s="421">
        <f>IF(ISNUMBER('Tables 1-15'!F190),'Tables 1-15'!F21,'Tables 1-15'!F190)</f>
        <v>1377.4682940193904</v>
      </c>
      <c r="O190" s="62"/>
    </row>
    <row r="191" spans="1:15">
      <c r="A191" s="66" t="s">
        <v>872</v>
      </c>
      <c r="B191" s="400"/>
      <c r="C191" s="400"/>
      <c r="D191" s="400"/>
      <c r="E191" s="400"/>
      <c r="F191" s="401"/>
      <c r="G191" s="421">
        <f>IF(ISNUMBER('Tables 1-15'!B191),'Tables 1-15'!B22,'Tables 1-15'!B191)</f>
        <v>1170.8103697588131</v>
      </c>
      <c r="H191" s="421">
        <f>IF(ISNUMBER('Tables 1-15'!C191),'Tables 1-15'!C22,'Tables 1-15'!C191)</f>
        <v>1186.6955234081331</v>
      </c>
      <c r="I191" s="421">
        <f>IF(ISNUMBER('Tables 1-15'!D191),'Tables 1-15'!D22,'Tables 1-15'!D191)</f>
        <v>1262.267476013315</v>
      </c>
      <c r="J191" s="421">
        <f>IF(ISNUMBER('Tables 1-15'!E191),'Tables 1-15'!E22,'Tables 1-15'!E191)</f>
        <v>1290.4656986231323</v>
      </c>
      <c r="K191" s="421">
        <f>IF(ISNUMBER('Tables 1-15'!F191),'Tables 1-15'!F22,'Tables 1-15'!F191)</f>
        <v>1143.9384382490223</v>
      </c>
      <c r="O191" s="62"/>
    </row>
    <row r="192" spans="1:15">
      <c r="A192" s="381" t="s">
        <v>5</v>
      </c>
      <c r="B192" s="400"/>
      <c r="C192" s="400"/>
      <c r="D192" s="400"/>
      <c r="E192" s="400"/>
      <c r="F192" s="401"/>
      <c r="G192" s="421">
        <f>IF(ISNUMBER('Tables 1-15'!B192),'Tables 1-15'!B23,'Tables 1-15'!B192)</f>
        <v>893.94184090618251</v>
      </c>
      <c r="H192" s="421">
        <f>IF(ISNUMBER('Tables 1-15'!C192),'Tables 1-15'!C23,'Tables 1-15'!C192)</f>
        <v>828.35697688322978</v>
      </c>
      <c r="I192" s="421">
        <f>IF(ISNUMBER('Tables 1-15'!D192),'Tables 1-15'!D23,'Tables 1-15'!D192)</f>
        <v>866.59365202901631</v>
      </c>
      <c r="J192" s="421">
        <f>IF(ISNUMBER('Tables 1-15'!E192),'Tables 1-15'!E23,'Tables 1-15'!E192)</f>
        <v>879.3902880188075</v>
      </c>
      <c r="K192" s="421">
        <f>IF(ISNUMBER('Tables 1-15'!F192),'Tables 1-15'!F23,'Tables 1-15'!F192)</f>
        <v>750.12066807124779</v>
      </c>
      <c r="O192" s="62"/>
    </row>
    <row r="193" spans="1:15">
      <c r="A193" s="66" t="s">
        <v>873</v>
      </c>
      <c r="B193" s="400"/>
      <c r="C193" s="400"/>
      <c r="D193" s="400"/>
      <c r="E193" s="400"/>
      <c r="F193" s="401"/>
      <c r="G193" s="421">
        <f>IF(ISNUMBER('Tables 1-15'!B193),'Tables 1-15'!B24,'Tables 1-15'!B193)</f>
        <v>2033.8058590462952</v>
      </c>
      <c r="H193" s="421">
        <f>IF(ISNUMBER('Tables 1-15'!C193),'Tables 1-15'!C24,'Tables 1-15'!C193)</f>
        <v>2154.2623731781428</v>
      </c>
      <c r="I193" s="421">
        <f>IF(ISNUMBER('Tables 1-15'!D193),'Tables 1-15'!D24,'Tables 1-15'!D193)</f>
        <v>2231.7206919849787</v>
      </c>
      <c r="J193" s="421">
        <f>IF(ISNUMBER('Tables 1-15'!E193),'Tables 1-15'!E24,'Tables 1-15'!E193)</f>
        <v>2052.9534625849087</v>
      </c>
      <c r="K193" s="421">
        <f>IF(ISNUMBER('Tables 1-15'!F193),'Tables 1-15'!F24,'Tables 1-15'!F193)</f>
        <v>1332.072218210832</v>
      </c>
      <c r="O193" s="62"/>
    </row>
    <row r="194" spans="1:15">
      <c r="A194" s="66" t="s">
        <v>874</v>
      </c>
      <c r="B194" s="400"/>
      <c r="C194" s="400"/>
      <c r="D194" s="400"/>
      <c r="E194" s="400"/>
      <c r="F194" s="401"/>
      <c r="G194" s="421">
        <f>IF(ISNUMBER('Tables 1-15'!B194),'Tables 1-15'!B25,'Tables 1-15'!B194)</f>
        <v>669.50676266666665</v>
      </c>
      <c r="H194" s="421">
        <f>IF(ISNUMBER('Tables 1-15'!C194),'Tables 1-15'!C25,'Tables 1-15'!C194)</f>
        <v>733.95561599999996</v>
      </c>
      <c r="I194" s="421">
        <f>IF(ISNUMBER('Tables 1-15'!D194),'Tables 1-15'!D25,'Tables 1-15'!D194)</f>
        <v>744.3357413333332</v>
      </c>
      <c r="J194" s="421">
        <f>IF(ISNUMBER('Tables 1-15'!E194),'Tables 1-15'!E25,'Tables 1-15'!E194)</f>
        <v>753.83166373333336</v>
      </c>
      <c r="K194" s="421">
        <f>IF(ISNUMBER('Tables 1-15'!F194),'Tables 1-15'!F25,'Tables 1-15'!F194)</f>
        <v>646.0018154666667</v>
      </c>
      <c r="O194" s="62"/>
    </row>
    <row r="195" spans="1:15">
      <c r="A195" s="385" t="s">
        <v>6</v>
      </c>
      <c r="B195" s="400"/>
      <c r="C195" s="400"/>
      <c r="D195" s="400"/>
      <c r="E195" s="400"/>
      <c r="F195" s="401"/>
      <c r="G195" s="421">
        <f>IF(ISNUMBER('Tables 1-15'!B195),'Tables 1-15'!B26,'Tables 1-15'!B195)</f>
        <v>265.60139915732572</v>
      </c>
      <c r="H195" s="421">
        <f>IF(ISNUMBER('Tables 1-15'!C195),'Tables 1-15'!C26,'Tables 1-15'!C195)</f>
        <v>286.86884852364568</v>
      </c>
      <c r="I195" s="421">
        <f>IF(ISNUMBER('Tables 1-15'!D195),'Tables 1-15'!D26,'Tables 1-15'!D195)</f>
        <v>302.24566450891069</v>
      </c>
      <c r="J195" s="421">
        <f>IF(ISNUMBER('Tables 1-15'!E195),'Tables 1-15'!E26,'Tables 1-15'!E195)</f>
        <v>306.36887380632942</v>
      </c>
      <c r="K195" s="421">
        <f>IF(ISNUMBER('Tables 1-15'!F195),'Tables 1-15'!F26,'Tables 1-15'!F195)</f>
        <v>292.74856353189324</v>
      </c>
      <c r="O195" s="62"/>
    </row>
    <row r="196" spans="1:15">
      <c r="A196" s="66" t="s">
        <v>875</v>
      </c>
      <c r="B196" s="400"/>
      <c r="C196" s="400"/>
      <c r="D196" s="400"/>
      <c r="E196" s="400"/>
      <c r="F196" s="401"/>
      <c r="G196" s="421">
        <f>IF(ISNUMBER('Tables 1-15'!B196),'Tables 1-15'!B27,'Tables 1-15'!B196)</f>
        <v>416.883910106163</v>
      </c>
      <c r="H196" s="421">
        <f>IF(ISNUMBER('Tables 1-15'!C196),'Tables 1-15'!C27,'Tables 1-15'!C196)</f>
        <v>396.3422655298416</v>
      </c>
      <c r="I196" s="421">
        <f>IF(ISNUMBER('Tables 1-15'!D196),'Tables 1-15'!D27,'Tables 1-15'!D196)</f>
        <v>367.78787564766839</v>
      </c>
      <c r="J196" s="421">
        <f>IF(ISNUMBER('Tables 1-15'!E196),'Tables 1-15'!E27,'Tables 1-15'!E196)</f>
        <v>351.58677609738106</v>
      </c>
      <c r="K196" s="421">
        <f>IF(ISNUMBER('Tables 1-15'!F196),'Tables 1-15'!F27,'Tables 1-15'!F196)</f>
        <v>314.76684181632817</v>
      </c>
      <c r="O196" s="62"/>
    </row>
    <row r="197" spans="1:15">
      <c r="A197" s="385" t="s">
        <v>625</v>
      </c>
      <c r="B197" s="400"/>
      <c r="C197" s="400"/>
      <c r="D197" s="400"/>
      <c r="E197" s="400"/>
      <c r="F197" s="401"/>
      <c r="G197" s="421">
        <f>IF(ISNUMBER('Tables 1-15'!B197),'Tables 1-15'!B28,'Tables 1-15'!B197)</f>
        <v>563.07441688764993</v>
      </c>
      <c r="H197" s="421">
        <f>IF(ISNUMBER('Tables 1-15'!C197),'Tables 1-15'!C28,'Tables 1-15'!C197)</f>
        <v>543.70342208917361</v>
      </c>
      <c r="I197" s="421">
        <f>IF(ISNUMBER('Tables 1-15'!D197),'Tables 1-15'!D28,'Tables 1-15'!D197)</f>
        <v>578.65890732764717</v>
      </c>
      <c r="J197" s="421">
        <f>IF(ISNUMBER('Tables 1-15'!E197),'Tables 1-15'!E28,'Tables 1-15'!E197)</f>
        <v>573.58129511965126</v>
      </c>
      <c r="K197" s="421">
        <f>IF(ISNUMBER('Tables 1-15'!F197),'Tables 1-15'!F28,'Tables 1-15'!F197)</f>
        <v>495.63061842900083</v>
      </c>
      <c r="O197" s="62"/>
    </row>
    <row r="198" spans="1:15">
      <c r="A198" s="385" t="s">
        <v>8</v>
      </c>
      <c r="B198" s="400"/>
      <c r="C198" s="400"/>
      <c r="D198" s="400"/>
      <c r="E198" s="400"/>
      <c r="F198" s="401"/>
      <c r="G198" s="421">
        <f>IF(ISNUMBER('Tables 1-15'!B198),'Tables 1-15'!B29,'Tables 1-15'!B198)</f>
        <v>697.28083081174645</v>
      </c>
      <c r="H198" s="421">
        <f>IF(ISNUMBER('Tables 1-15'!C198),'Tables 1-15'!C29,'Tables 1-15'!C198)</f>
        <v>664.3475657889536</v>
      </c>
      <c r="I198" s="421">
        <f>IF(ISNUMBER('Tables 1-15'!D198),'Tables 1-15'!D29,'Tables 1-15'!D198)</f>
        <v>684.5561412300857</v>
      </c>
      <c r="J198" s="421">
        <f>IF(ISNUMBER('Tables 1-15'!E198),'Tables 1-15'!E29,'Tables 1-15'!E198)</f>
        <v>703.17032620861244</v>
      </c>
      <c r="K198" s="421">
        <f>IF(ISNUMBER('Tables 1-15'!F198),'Tables 1-15'!F29,'Tables 1-15'!F198)</f>
        <v>670.46287500740391</v>
      </c>
      <c r="O198" s="62"/>
    </row>
    <row r="199" spans="1:15">
      <c r="A199" s="66" t="s">
        <v>876</v>
      </c>
      <c r="B199" s="400"/>
      <c r="C199" s="400"/>
      <c r="D199" s="400"/>
      <c r="E199" s="400"/>
      <c r="F199" s="401"/>
      <c r="G199" s="421">
        <f>IF(ISNUMBER('Tables 1-15'!B199),'Tables 1-15'!B30,'Tables 1-15'!B199)</f>
        <v>777.07365269461081</v>
      </c>
      <c r="H199" s="421">
        <f>IF(ISNUMBER('Tables 1-15'!C199),'Tables 1-15'!C30,'Tables 1-15'!C199)</f>
        <v>790.40334728033474</v>
      </c>
      <c r="I199" s="421">
        <f>IF(ISNUMBER('Tables 1-15'!D199),'Tables 1-15'!D30,'Tables 1-15'!D199)</f>
        <v>824.32493557039925</v>
      </c>
      <c r="J199" s="421">
        <f>IF(ISNUMBER('Tables 1-15'!E199),'Tables 1-15'!E30,'Tables 1-15'!E199)</f>
        <v>799.01640842817312</v>
      </c>
      <c r="K199" s="421">
        <f>IF(ISNUMBER('Tables 1-15'!F199),'Tables 1-15'!F30,'Tables 1-15'!F199)</f>
        <v>718.22095588235288</v>
      </c>
      <c r="O199" s="62"/>
    </row>
    <row r="200" spans="1:15">
      <c r="A200" s="385" t="s">
        <v>9</v>
      </c>
      <c r="B200" s="400"/>
      <c r="C200" s="400"/>
      <c r="D200" s="400"/>
      <c r="E200" s="400"/>
      <c r="F200" s="401"/>
      <c r="G200" s="421">
        <f>IF(ISNUMBER('Tables 1-15'!B200),'Tables 1-15'!B31,'Tables 1-15'!B200)</f>
        <v>2610.0748784651091</v>
      </c>
      <c r="H200" s="421">
        <f>IF(ISNUMBER('Tables 1-15'!C200),'Tables 1-15'!C31,'Tables 1-15'!C200)</f>
        <v>2653.4364515458797</v>
      </c>
      <c r="I200" s="421">
        <f>IF(ISNUMBER('Tables 1-15'!D200),'Tables 1-15'!D31,'Tables 1-15'!D200)</f>
        <v>2719.1790816434623</v>
      </c>
      <c r="J200" s="421">
        <f>IF(ISNUMBER('Tables 1-15'!E200),'Tables 1-15'!E31,'Tables 1-15'!E200)</f>
        <v>3000.6679677136881</v>
      </c>
      <c r="K200" s="421">
        <f>IF(ISNUMBER('Tables 1-15'!F200),'Tables 1-15'!F31,'Tables 1-15'!F200)</f>
        <v>2852.1561621206874</v>
      </c>
      <c r="O200" s="62"/>
    </row>
    <row r="201" spans="1:15">
      <c r="A201" s="385" t="s">
        <v>176</v>
      </c>
      <c r="B201" s="400"/>
      <c r="C201" s="400"/>
      <c r="D201" s="400"/>
      <c r="E201" s="400"/>
      <c r="F201" s="401"/>
      <c r="G201" s="421">
        <f>IF(ISNUMBER('Tables 1-15'!B201),'Tables 1-15'!B32,'Tables 1-15'!B201)</f>
        <v>15517.924999999999</v>
      </c>
      <c r="H201" s="421">
        <f>IF(ISNUMBER('Tables 1-15'!C201),'Tables 1-15'!C32,'Tables 1-15'!C201)</f>
        <v>16155.25</v>
      </c>
      <c r="I201" s="421">
        <f>IF(ISNUMBER('Tables 1-15'!D201),'Tables 1-15'!D32,'Tables 1-15'!D201)</f>
        <v>16691.5</v>
      </c>
      <c r="J201" s="421">
        <f>IF(ISNUMBER('Tables 1-15'!E201),'Tables 1-15'!E32,'Tables 1-15'!E201)</f>
        <v>17393.100000000002</v>
      </c>
      <c r="K201" s="421">
        <f>IF(ISNUMBER('Tables 1-15'!F201),'Tables 1-15'!F32,'Tables 1-15'!F201)</f>
        <v>18036.649999999998</v>
      </c>
      <c r="O201" s="62"/>
    </row>
    <row r="202" spans="1:15">
      <c r="A202" s="388" t="s">
        <v>626</v>
      </c>
      <c r="B202" s="416"/>
      <c r="C202" s="416"/>
      <c r="D202" s="416"/>
      <c r="E202" s="416"/>
      <c r="F202" s="417"/>
      <c r="G202" s="422">
        <f>SUM(G179:G201)</f>
        <v>57759.387681601467</v>
      </c>
      <c r="H202" s="422">
        <f>SUM(H179:H201)</f>
        <v>58922.044878909757</v>
      </c>
      <c r="I202" s="422">
        <f>SUM(I179:I201)</f>
        <v>60352.761081107703</v>
      </c>
      <c r="J202" s="422">
        <f>SUM(J179:J201)</f>
        <v>62055.996087623862</v>
      </c>
      <c r="K202" s="422">
        <f>SUM(K179:K201)</f>
        <v>47772.050463573585</v>
      </c>
    </row>
    <row r="206" spans="1:15">
      <c r="A206" s="549"/>
      <c r="B206" s="549"/>
      <c r="C206" s="549"/>
      <c r="D206" s="549"/>
      <c r="E206" s="549"/>
      <c r="F206" s="549"/>
      <c r="G206" s="549"/>
      <c r="H206" s="549"/>
      <c r="I206" s="549"/>
      <c r="J206" s="549"/>
      <c r="K206" s="549"/>
    </row>
    <row r="208" spans="1:15">
      <c r="A208" s="377"/>
      <c r="B208" s="562"/>
      <c r="C208" s="562"/>
      <c r="D208" s="562"/>
      <c r="E208" s="562"/>
      <c r="F208" s="562"/>
      <c r="G208" s="562"/>
      <c r="H208" s="562"/>
      <c r="I208" s="562"/>
      <c r="J208" s="562"/>
      <c r="K208" s="562"/>
    </row>
    <row r="209" spans="1:15">
      <c r="A209" s="431"/>
      <c r="B209" s="429"/>
      <c r="C209" s="429"/>
      <c r="D209" s="429"/>
      <c r="E209" s="429"/>
      <c r="F209" s="567"/>
      <c r="G209" s="568" t="s">
        <v>447</v>
      </c>
      <c r="H209" s="568"/>
      <c r="I209" s="568"/>
      <c r="J209" s="568"/>
      <c r="K209" s="568"/>
    </row>
    <row r="210" spans="1:15">
      <c r="A210" s="378"/>
      <c r="B210" s="379"/>
      <c r="C210" s="379"/>
      <c r="D210" s="379"/>
      <c r="E210" s="379"/>
      <c r="F210" s="380"/>
      <c r="G210" s="379"/>
      <c r="H210" s="379"/>
      <c r="I210" s="379"/>
      <c r="J210" s="379"/>
      <c r="K210" s="379"/>
    </row>
    <row r="211" spans="1:15">
      <c r="A211" s="63" t="s">
        <v>33</v>
      </c>
      <c r="B211" s="455"/>
      <c r="C211" s="455"/>
      <c r="D211" s="455"/>
      <c r="E211" s="455"/>
      <c r="F211" s="625"/>
      <c r="G211" s="421" t="str">
        <f>IF(ISNUMBER('Tables 1-15'!B211),'Tables 1-15'!B10,'Tables 1-15'!B211)</f>
        <v>nap</v>
      </c>
      <c r="H211" s="421" t="str">
        <f>IF(ISNUMBER('Tables 1-15'!C211),'Tables 1-15'!C10,'Tables 1-15'!C211)</f>
        <v>nap</v>
      </c>
      <c r="I211" s="421" t="str">
        <f>IF(ISNUMBER('Tables 1-15'!D211),'Tables 1-15'!D10,'Tables 1-15'!D211)</f>
        <v>nap</v>
      </c>
      <c r="J211" s="421" t="str">
        <f>IF(ISNUMBER('Tables 1-15'!E211),'Tables 1-15'!E10,'Tables 1-15'!E211)</f>
        <v>nap</v>
      </c>
      <c r="K211" s="421" t="str">
        <f>IF(ISNUMBER('Tables 1-15'!F211),'Tables 1-15'!F10,'Tables 1-15'!F211)</f>
        <v>nap</v>
      </c>
    </row>
    <row r="212" spans="1:15">
      <c r="A212" s="381" t="s">
        <v>495</v>
      </c>
      <c r="B212" s="409"/>
      <c r="C212" s="409"/>
      <c r="D212" s="409"/>
      <c r="E212" s="409"/>
      <c r="F212" s="410"/>
      <c r="G212" s="421">
        <f>IF(ISNUMBER('Tables 1-15'!B212),'Tables 1-15'!B11,'Tables 1-15'!B212)</f>
        <v>527.11685977546392</v>
      </c>
      <c r="H212" s="421">
        <f>IF(ISNUMBER('Tables 1-15'!C212),'Tables 1-15'!C11,'Tables 1-15'!C212)</f>
        <v>497.46177037540338</v>
      </c>
      <c r="I212" s="421">
        <f>IF(ISNUMBER('Tables 1-15'!D212),'Tables 1-15'!D11,'Tables 1-15'!D212)</f>
        <v>521.3185828382376</v>
      </c>
      <c r="J212" s="421">
        <f>IF(ISNUMBER('Tables 1-15'!E212),'Tables 1-15'!E11,'Tables 1-15'!E212)</f>
        <v>531.0869649310938</v>
      </c>
      <c r="K212" s="421">
        <f>IF(ISNUMBER('Tables 1-15'!F212),'Tables 1-15'!F11,'Tables 1-15'!F212)</f>
        <v>453.93914282180305</v>
      </c>
      <c r="O212" s="62"/>
    </row>
    <row r="213" spans="1:15">
      <c r="A213" s="66" t="s">
        <v>497</v>
      </c>
      <c r="B213" s="400"/>
      <c r="C213" s="400"/>
      <c r="D213" s="400"/>
      <c r="E213" s="400"/>
      <c r="F213" s="401"/>
      <c r="G213" s="421" t="str">
        <f>IF(ISNUMBER('Tables 1-15'!B213),'Tables 1-15'!B12,'Tables 1-15'!B213)</f>
        <v>nap</v>
      </c>
      <c r="H213" s="421" t="str">
        <f>IF(ISNUMBER('Tables 1-15'!C213),'Tables 1-15'!C12,'Tables 1-15'!C213)</f>
        <v>nap</v>
      </c>
      <c r="I213" s="421" t="str">
        <f>IF(ISNUMBER('Tables 1-15'!D213),'Tables 1-15'!D12,'Tables 1-15'!D213)</f>
        <v>nap</v>
      </c>
      <c r="J213" s="421" t="str">
        <f>IF(ISNUMBER('Tables 1-15'!E213),'Tables 1-15'!E12,'Tables 1-15'!E213)</f>
        <v>nap</v>
      </c>
      <c r="K213" s="421" t="str">
        <f>IF(ISNUMBER('Tables 1-15'!F213),'Tables 1-15'!F12,'Tables 1-15'!F213)</f>
        <v>nap</v>
      </c>
      <c r="O213" s="636"/>
    </row>
    <row r="214" spans="1:15">
      <c r="A214" s="385" t="s">
        <v>496</v>
      </c>
      <c r="B214" s="400"/>
      <c r="C214" s="400"/>
      <c r="D214" s="400"/>
      <c r="E214" s="400"/>
      <c r="F214" s="401"/>
      <c r="G214" s="421">
        <f>IF(ISNUMBER('Tables 1-15'!B214),'Tables 1-15'!B13,'Tables 1-15'!B214)</f>
        <v>1828.5919731399986</v>
      </c>
      <c r="H214" s="421">
        <f>IF(ISNUMBER('Tables 1-15'!C214),'Tables 1-15'!C13,'Tables 1-15'!C214)</f>
        <v>1840.3688082565354</v>
      </c>
      <c r="I214" s="421">
        <f>IF(ISNUMBER('Tables 1-15'!D214),'Tables 1-15'!D13,'Tables 1-15'!D214)</f>
        <v>1862.6239762745411</v>
      </c>
      <c r="J214" s="421">
        <f>IF(ISNUMBER('Tables 1-15'!E214),'Tables 1-15'!E13,'Tables 1-15'!E214)</f>
        <v>1804.150855109762</v>
      </c>
      <c r="K214" s="421">
        <f>IF(ISNUMBER('Tables 1-15'!F214),'Tables 1-15'!F13,'Tables 1-15'!F214)</f>
        <v>1557.5155852284977</v>
      </c>
      <c r="O214" s="62"/>
    </row>
    <row r="215" spans="1:15">
      <c r="A215" s="66" t="s">
        <v>498</v>
      </c>
      <c r="B215" s="400"/>
      <c r="C215" s="400"/>
      <c r="D215" s="400"/>
      <c r="E215" s="400"/>
      <c r="F215" s="401"/>
      <c r="G215" s="421" t="str">
        <f>IF(ISNUMBER('Tables 1-15'!B215),'Tables 1-15'!B14,'Tables 1-15'!B215)</f>
        <v>nav</v>
      </c>
      <c r="H215" s="421" t="str">
        <f>IF(ISNUMBER('Tables 1-15'!C215),'Tables 1-15'!C14,'Tables 1-15'!C215)</f>
        <v>nav</v>
      </c>
      <c r="I215" s="421" t="str">
        <f>IF(ISNUMBER('Tables 1-15'!D215),'Tables 1-15'!D14,'Tables 1-15'!D215)</f>
        <v>nav</v>
      </c>
      <c r="J215" s="421" t="str">
        <f>IF(ISNUMBER('Tables 1-15'!E215),'Tables 1-15'!E14,'Tables 1-15'!E215)</f>
        <v>nav</v>
      </c>
      <c r="K215" s="421" t="str">
        <f>IF(ISNUMBER('Tables 1-15'!F215),'Tables 1-15'!F14,'Tables 1-15'!F215)</f>
        <v>nav</v>
      </c>
      <c r="O215" s="636"/>
    </row>
    <row r="216" spans="1:15">
      <c r="A216" s="385" t="s">
        <v>627</v>
      </c>
      <c r="B216" s="400"/>
      <c r="C216" s="400"/>
      <c r="D216" s="400"/>
      <c r="E216" s="400"/>
      <c r="F216" s="401"/>
      <c r="G216" s="421">
        <f>IF(ISNUMBER('Tables 1-15'!B216),'Tables 1-15'!B15,'Tables 1-15'!B216)</f>
        <v>2862.0629874354709</v>
      </c>
      <c r="H216" s="421">
        <f>IF(ISNUMBER('Tables 1-15'!C216),'Tables 1-15'!C15,'Tables 1-15'!C216)</f>
        <v>2679.4863249365044</v>
      </c>
      <c r="I216" s="421">
        <f>IF(ISNUMBER('Tables 1-15'!D216),'Tables 1-15'!D15,'Tables 1-15'!D216)</f>
        <v>2809.3744586742296</v>
      </c>
      <c r="J216" s="421">
        <f>IF(ISNUMBER('Tables 1-15'!E216),'Tables 1-15'!E15,'Tables 1-15'!E216)</f>
        <v>2840.2995324315402</v>
      </c>
      <c r="K216" s="421">
        <f>IF(ISNUMBER('Tables 1-15'!F216),'Tables 1-15'!F15,'Tables 1-15'!F216)</f>
        <v>2418.3924222781416</v>
      </c>
      <c r="O216" s="62"/>
    </row>
    <row r="217" spans="1:15">
      <c r="A217" s="385" t="s">
        <v>159</v>
      </c>
      <c r="B217" s="400"/>
      <c r="C217" s="400"/>
      <c r="D217" s="400"/>
      <c r="E217" s="400"/>
      <c r="F217" s="401"/>
      <c r="G217" s="421">
        <f>IF(ISNUMBER('Tables 1-15'!B217),'Tables 1-15'!B16,'Tables 1-15'!B217)</f>
        <v>3758.4742156448383</v>
      </c>
      <c r="H217" s="421">
        <f>IF(ISNUMBER('Tables 1-15'!C217),'Tables 1-15'!C16,'Tables 1-15'!C217)</f>
        <v>3541.4621941985874</v>
      </c>
      <c r="I217" s="421">
        <f>IF(ISNUMBER('Tables 1-15'!D217),'Tables 1-15'!D16,'Tables 1-15'!D217)</f>
        <v>3752.1396359858422</v>
      </c>
      <c r="J217" s="421">
        <f>IF(ISNUMBER('Tables 1-15'!E217),'Tables 1-15'!E16,'Tables 1-15'!E217)</f>
        <v>3878.1970124747086</v>
      </c>
      <c r="K217" s="421">
        <f>IF(ISNUMBER('Tables 1-15'!F217),'Tables 1-15'!F16,'Tables 1-15'!F217)</f>
        <v>3362.7150338119636</v>
      </c>
      <c r="O217" s="62"/>
    </row>
    <row r="218" spans="1:15">
      <c r="A218" s="385" t="s">
        <v>693</v>
      </c>
      <c r="B218" s="400"/>
      <c r="C218" s="400"/>
      <c r="D218" s="400"/>
      <c r="E218" s="400"/>
      <c r="F218" s="401"/>
      <c r="G218" s="421" t="str">
        <f>IF(ISNUMBER('Tables 1-15'!B218),'Tables 1-15'!B17,'Tables 1-15'!B218)</f>
        <v>nap</v>
      </c>
      <c r="H218" s="421" t="str">
        <f>IF(ISNUMBER('Tables 1-15'!C218),'Tables 1-15'!C17,'Tables 1-15'!C218)</f>
        <v>nap</v>
      </c>
      <c r="I218" s="421" t="str">
        <f>IF(ISNUMBER('Tables 1-15'!D218),'Tables 1-15'!D17,'Tables 1-15'!D218)</f>
        <v>nap</v>
      </c>
      <c r="J218" s="421" t="str">
        <f>IF(ISNUMBER('Tables 1-15'!E218),'Tables 1-15'!E17,'Tables 1-15'!E218)</f>
        <v>nap</v>
      </c>
      <c r="K218" s="421" t="str">
        <f>IF(ISNUMBER('Tables 1-15'!F218),'Tables 1-15'!F17,'Tables 1-15'!F218)</f>
        <v>nap</v>
      </c>
      <c r="O218" s="62"/>
    </row>
    <row r="219" spans="1:15">
      <c r="A219" s="66" t="s">
        <v>924</v>
      </c>
      <c r="B219" s="400"/>
      <c r="C219" s="400"/>
      <c r="D219" s="400"/>
      <c r="E219" s="400"/>
      <c r="F219" s="401"/>
      <c r="G219" s="421" t="str">
        <f>IF(ISNUMBER('Tables 1-15'!B219),'Tables 1-15'!B18,'Tables 1-15'!B219)</f>
        <v>nav</v>
      </c>
      <c r="H219" s="421" t="str">
        <f>IF(ISNUMBER('Tables 1-15'!C219),'Tables 1-15'!C18,'Tables 1-15'!C219)</f>
        <v>nav</v>
      </c>
      <c r="I219" s="421" t="str">
        <f>IF(ISNUMBER('Tables 1-15'!D219),'Tables 1-15'!D18,'Tables 1-15'!D219)</f>
        <v>nav</v>
      </c>
      <c r="J219" s="421" t="str">
        <f>IF(ISNUMBER('Tables 1-15'!E219),'Tables 1-15'!E18,'Tables 1-15'!E219)</f>
        <v>nav</v>
      </c>
      <c r="K219" s="421" t="str">
        <f>IF(ISNUMBER('Tables 1-15'!F219),'Tables 1-15'!F18,'Tables 1-15'!F219)</f>
        <v>nav</v>
      </c>
      <c r="O219" s="636"/>
    </row>
    <row r="220" spans="1:15">
      <c r="A220" s="385" t="s">
        <v>580</v>
      </c>
      <c r="B220" s="400"/>
      <c r="C220" s="400"/>
      <c r="D220" s="400"/>
      <c r="E220" s="400"/>
      <c r="F220" s="401"/>
      <c r="G220" s="421">
        <f>IF(ISNUMBER('Tables 1-15'!B220),'Tables 1-15'!B19,'Tables 1-15'!B220)</f>
        <v>2276.7599379500111</v>
      </c>
      <c r="H220" s="421">
        <f>IF(ISNUMBER('Tables 1-15'!C220),'Tables 1-15'!C19,'Tables 1-15'!C220)</f>
        <v>2071.3481153254456</v>
      </c>
      <c r="I220" s="421">
        <f>IF(ISNUMBER('Tables 1-15'!D220),'Tables 1-15'!D19,'Tables 1-15'!D220)</f>
        <v>2130.1173546370965</v>
      </c>
      <c r="J220" s="421">
        <f>IF(ISNUMBER('Tables 1-15'!E220),'Tables 1-15'!E19,'Tables 1-15'!E220)</f>
        <v>2137.9456161522617</v>
      </c>
      <c r="K220" s="421">
        <f>IF(ISNUMBER('Tables 1-15'!F220),'Tables 1-15'!F19,'Tables 1-15'!F220)</f>
        <v>1814.368274093895</v>
      </c>
      <c r="O220" s="62"/>
    </row>
    <row r="221" spans="1:15">
      <c r="A221" s="385" t="s">
        <v>581</v>
      </c>
      <c r="B221" s="400"/>
      <c r="C221" s="400"/>
      <c r="D221" s="400"/>
      <c r="E221" s="400"/>
      <c r="F221" s="401"/>
      <c r="G221" s="421">
        <f>IF(ISNUMBER('Tables 1-15'!B221),'Tables 1-15'!B20,'Tables 1-15'!B221)</f>
        <v>5916.7922190461986</v>
      </c>
      <c r="H221" s="421">
        <f>IF(ISNUMBER('Tables 1-15'!C221),'Tables 1-15'!C20,'Tables 1-15'!C221)</f>
        <v>5960.0606561680843</v>
      </c>
      <c r="I221" s="421">
        <f>IF(ISNUMBER('Tables 1-15'!D221),'Tables 1-15'!D20,'Tables 1-15'!D221)</f>
        <v>4907.7354082195461</v>
      </c>
      <c r="J221" s="421">
        <f>IF(ISNUMBER('Tables 1-15'!E221),'Tables 1-15'!E20,'Tables 1-15'!E221)</f>
        <v>4601.0372812739042</v>
      </c>
      <c r="K221" s="421">
        <f>IF(ISNUMBER('Tables 1-15'!F221),'Tables 1-15'!F20,'Tables 1-15'!F221)</f>
        <v>4123.000260998303</v>
      </c>
      <c r="O221" s="62"/>
    </row>
    <row r="222" spans="1:15">
      <c r="A222" s="66" t="s">
        <v>871</v>
      </c>
      <c r="B222" s="400"/>
      <c r="C222" s="400"/>
      <c r="D222" s="400"/>
      <c r="E222" s="400"/>
      <c r="F222" s="401"/>
      <c r="G222" s="421" t="str">
        <f>IF(ISNUMBER('Tables 1-15'!B222),'Tables 1-15'!B21,'Tables 1-15'!B222)</f>
        <v>nap</v>
      </c>
      <c r="H222" s="421" t="str">
        <f>IF(ISNUMBER('Tables 1-15'!C222),'Tables 1-15'!C21,'Tables 1-15'!C222)</f>
        <v>nap</v>
      </c>
      <c r="I222" s="421" t="str">
        <f>IF(ISNUMBER('Tables 1-15'!D222),'Tables 1-15'!D21,'Tables 1-15'!D222)</f>
        <v>nap</v>
      </c>
      <c r="J222" s="421" t="str">
        <f>IF(ISNUMBER('Tables 1-15'!E222),'Tables 1-15'!E21,'Tables 1-15'!E222)</f>
        <v>nap</v>
      </c>
      <c r="K222" s="421" t="str">
        <f>IF(ISNUMBER('Tables 1-15'!F222),'Tables 1-15'!F21,'Tables 1-15'!F222)</f>
        <v>nap</v>
      </c>
      <c r="O222" s="636"/>
    </row>
    <row r="223" spans="1:15">
      <c r="A223" s="66" t="s">
        <v>872</v>
      </c>
      <c r="B223" s="400"/>
      <c r="C223" s="400"/>
      <c r="D223" s="400"/>
      <c r="E223" s="400"/>
      <c r="F223" s="401"/>
      <c r="G223" s="421">
        <f>IF(ISNUMBER('Tables 1-15'!B223),'Tables 1-15'!B22,'Tables 1-15'!B223)</f>
        <v>1170.8103697588131</v>
      </c>
      <c r="H223" s="421">
        <f>IF(ISNUMBER('Tables 1-15'!C223),'Tables 1-15'!C22,'Tables 1-15'!C223)</f>
        <v>1186.6955234081331</v>
      </c>
      <c r="I223" s="421">
        <f>IF(ISNUMBER('Tables 1-15'!D223),'Tables 1-15'!D22,'Tables 1-15'!D223)</f>
        <v>1262.267476013315</v>
      </c>
      <c r="J223" s="421">
        <f>IF(ISNUMBER('Tables 1-15'!E223),'Tables 1-15'!E22,'Tables 1-15'!E223)</f>
        <v>1290.4656986231323</v>
      </c>
      <c r="K223" s="421">
        <f>IF(ISNUMBER('Tables 1-15'!F223),'Tables 1-15'!F22,'Tables 1-15'!F223)</f>
        <v>1143.9384382490223</v>
      </c>
      <c r="O223" s="636"/>
    </row>
    <row r="224" spans="1:15">
      <c r="A224" s="381" t="s">
        <v>582</v>
      </c>
      <c r="B224" s="400"/>
      <c r="C224" s="400"/>
      <c r="D224" s="400"/>
      <c r="E224" s="400"/>
      <c r="F224" s="401"/>
      <c r="G224" s="421">
        <f>IF(ISNUMBER('Tables 1-15'!B224),'Tables 1-15'!B23,'Tables 1-15'!B224)</f>
        <v>893.94184090618251</v>
      </c>
      <c r="H224" s="421">
        <f>IF(ISNUMBER('Tables 1-15'!C224),'Tables 1-15'!C23,'Tables 1-15'!C224)</f>
        <v>828.35697688322978</v>
      </c>
      <c r="I224" s="421">
        <f>IF(ISNUMBER('Tables 1-15'!D224),'Tables 1-15'!D23,'Tables 1-15'!D224)</f>
        <v>866.59365202901631</v>
      </c>
      <c r="J224" s="421">
        <f>IF(ISNUMBER('Tables 1-15'!E224),'Tables 1-15'!E23,'Tables 1-15'!E224)</f>
        <v>879.3902880188075</v>
      </c>
      <c r="K224" s="421">
        <f>IF(ISNUMBER('Tables 1-15'!F224),'Tables 1-15'!F23,'Tables 1-15'!F224)</f>
        <v>750.12066807124779</v>
      </c>
      <c r="O224" s="62"/>
    </row>
    <row r="225" spans="1:15">
      <c r="A225" s="66" t="s">
        <v>873</v>
      </c>
      <c r="B225" s="400"/>
      <c r="C225" s="400"/>
      <c r="D225" s="400"/>
      <c r="E225" s="400"/>
      <c r="F225" s="401"/>
      <c r="G225" s="421">
        <f>IF(ISNUMBER('Tables 1-15'!B225),'Tables 1-15'!B24,'Tables 1-15'!B225)</f>
        <v>2033.8058590462952</v>
      </c>
      <c r="H225" s="421">
        <f>IF(ISNUMBER('Tables 1-15'!C225),'Tables 1-15'!C24,'Tables 1-15'!C225)</f>
        <v>2154.2623731781428</v>
      </c>
      <c r="I225" s="421">
        <f>IF(ISNUMBER('Tables 1-15'!D225),'Tables 1-15'!D24,'Tables 1-15'!D225)</f>
        <v>2231.7206919849787</v>
      </c>
      <c r="J225" s="421">
        <f>IF(ISNUMBER('Tables 1-15'!E225),'Tables 1-15'!E24,'Tables 1-15'!E225)</f>
        <v>2052.9534625849087</v>
      </c>
      <c r="K225" s="421">
        <f>IF(ISNUMBER('Tables 1-15'!F225),'Tables 1-15'!F24,'Tables 1-15'!F225)</f>
        <v>1332.072218210832</v>
      </c>
      <c r="O225" s="636"/>
    </row>
    <row r="226" spans="1:15">
      <c r="A226" s="66" t="s">
        <v>874</v>
      </c>
      <c r="B226" s="400"/>
      <c r="C226" s="400"/>
      <c r="D226" s="400"/>
      <c r="E226" s="400"/>
      <c r="F226" s="401"/>
      <c r="G226" s="421">
        <f>IF(ISNUMBER('Tables 1-15'!B226),'Tables 1-15'!B25,'Tables 1-15'!B226)</f>
        <v>669.50676266666665</v>
      </c>
      <c r="H226" s="421">
        <f>IF(ISNUMBER('Tables 1-15'!C226),'Tables 1-15'!C25,'Tables 1-15'!C226)</f>
        <v>733.95561599999996</v>
      </c>
      <c r="I226" s="421">
        <f>IF(ISNUMBER('Tables 1-15'!D226),'Tables 1-15'!D25,'Tables 1-15'!D226)</f>
        <v>744.3357413333332</v>
      </c>
      <c r="J226" s="421">
        <f>IF(ISNUMBER('Tables 1-15'!E226),'Tables 1-15'!E25,'Tables 1-15'!E226)</f>
        <v>753.83166373333336</v>
      </c>
      <c r="K226" s="421">
        <f>IF(ISNUMBER('Tables 1-15'!F226),'Tables 1-15'!F25,'Tables 1-15'!F226)</f>
        <v>646.0018154666667</v>
      </c>
      <c r="O226" s="636"/>
    </row>
    <row r="227" spans="1:15">
      <c r="A227" s="385" t="s">
        <v>6</v>
      </c>
      <c r="B227" s="400"/>
      <c r="C227" s="400"/>
      <c r="D227" s="400"/>
      <c r="E227" s="400"/>
      <c r="F227" s="401"/>
      <c r="G227" s="421" t="str">
        <f>IF(ISNUMBER('Tables 1-15'!B227),'Tables 1-15'!B26,'Tables 1-15'!B227)</f>
        <v>nap</v>
      </c>
      <c r="H227" s="421" t="str">
        <f>IF(ISNUMBER('Tables 1-15'!C227),'Tables 1-15'!C26,'Tables 1-15'!C227)</f>
        <v>nap</v>
      </c>
      <c r="I227" s="421" t="str">
        <f>IF(ISNUMBER('Tables 1-15'!D227),'Tables 1-15'!D26,'Tables 1-15'!D227)</f>
        <v>nap</v>
      </c>
      <c r="J227" s="421" t="str">
        <f>IF(ISNUMBER('Tables 1-15'!E227),'Tables 1-15'!E26,'Tables 1-15'!E227)</f>
        <v>nap</v>
      </c>
      <c r="K227" s="421" t="str">
        <f>IF(ISNUMBER('Tables 1-15'!F227),'Tables 1-15'!F26,'Tables 1-15'!F227)</f>
        <v>nap</v>
      </c>
      <c r="O227" s="62"/>
    </row>
    <row r="228" spans="1:15">
      <c r="A228" s="66" t="s">
        <v>875</v>
      </c>
      <c r="B228" s="400"/>
      <c r="C228" s="400"/>
      <c r="D228" s="400"/>
      <c r="E228" s="400"/>
      <c r="F228" s="401"/>
      <c r="G228" s="421">
        <f>IF(ISNUMBER('Tables 1-15'!B228),'Tables 1-15'!B27,'Tables 1-15'!B228)</f>
        <v>416.883910106163</v>
      </c>
      <c r="H228" s="421">
        <f>IF(ISNUMBER('Tables 1-15'!C228),'Tables 1-15'!C27,'Tables 1-15'!C228)</f>
        <v>396.3422655298416</v>
      </c>
      <c r="I228" s="421">
        <f>IF(ISNUMBER('Tables 1-15'!D228),'Tables 1-15'!D27,'Tables 1-15'!D228)</f>
        <v>367.78787564766839</v>
      </c>
      <c r="J228" s="421">
        <f>IF(ISNUMBER('Tables 1-15'!E228),'Tables 1-15'!E27,'Tables 1-15'!E228)</f>
        <v>351.58677609738106</v>
      </c>
      <c r="K228" s="421">
        <f>IF(ISNUMBER('Tables 1-15'!F228),'Tables 1-15'!F27,'Tables 1-15'!F228)</f>
        <v>314.76684181632817</v>
      </c>
      <c r="O228" s="636"/>
    </row>
    <row r="229" spans="1:15">
      <c r="A229" s="385" t="s">
        <v>625</v>
      </c>
      <c r="B229" s="400"/>
      <c r="C229" s="400"/>
      <c r="D229" s="400"/>
      <c r="E229" s="400"/>
      <c r="F229" s="401"/>
      <c r="G229" s="421" t="str">
        <f>IF(ISNUMBER('Tables 1-15'!B229),'Tables 1-15'!B28,'Tables 1-15'!B229)</f>
        <v>nav</v>
      </c>
      <c r="H229" s="421" t="str">
        <f>IF(ISNUMBER('Tables 1-15'!C229),'Tables 1-15'!C28,'Tables 1-15'!C229)</f>
        <v>nav</v>
      </c>
      <c r="I229" s="421" t="str">
        <f>IF(ISNUMBER('Tables 1-15'!D229),'Tables 1-15'!D28,'Tables 1-15'!D229)</f>
        <v>nav</v>
      </c>
      <c r="J229" s="421" t="str">
        <f>IF(ISNUMBER('Tables 1-15'!E229),'Tables 1-15'!E28,'Tables 1-15'!E229)</f>
        <v>nav</v>
      </c>
      <c r="K229" s="421" t="str">
        <f>IF(ISNUMBER('Tables 1-15'!F229),'Tables 1-15'!F28,'Tables 1-15'!F229)</f>
        <v>nav</v>
      </c>
      <c r="O229" s="62"/>
    </row>
    <row r="230" spans="1:15">
      <c r="A230" s="385" t="s">
        <v>583</v>
      </c>
      <c r="B230" s="400"/>
      <c r="C230" s="400"/>
      <c r="D230" s="400"/>
      <c r="E230" s="400"/>
      <c r="F230" s="401"/>
      <c r="G230" s="421">
        <f>IF(ISNUMBER('Tables 1-15'!B230),'Tables 1-15'!B29,'Tables 1-15'!B230)</f>
        <v>697.28083081174645</v>
      </c>
      <c r="H230" s="421">
        <f>IF(ISNUMBER('Tables 1-15'!C230),'Tables 1-15'!C29,'Tables 1-15'!C230)</f>
        <v>664.3475657889536</v>
      </c>
      <c r="I230" s="421">
        <f>IF(ISNUMBER('Tables 1-15'!D230),'Tables 1-15'!D29,'Tables 1-15'!D230)</f>
        <v>684.5561412300857</v>
      </c>
      <c r="J230" s="421">
        <f>IF(ISNUMBER('Tables 1-15'!E230),'Tables 1-15'!E29,'Tables 1-15'!E230)</f>
        <v>703.17032620861244</v>
      </c>
      <c r="K230" s="421">
        <f>IF(ISNUMBER('Tables 1-15'!F230),'Tables 1-15'!F29,'Tables 1-15'!F230)</f>
        <v>670.46287500740391</v>
      </c>
      <c r="O230" s="62"/>
    </row>
    <row r="231" spans="1:15">
      <c r="A231" s="66" t="s">
        <v>876</v>
      </c>
      <c r="B231" s="400"/>
      <c r="C231" s="400"/>
      <c r="D231" s="400"/>
      <c r="E231" s="400"/>
      <c r="F231" s="401"/>
      <c r="G231" s="421">
        <f>IF(ISNUMBER('Tables 1-15'!B231),'Tables 1-15'!B30,'Tables 1-15'!B231)</f>
        <v>777.07365269461081</v>
      </c>
      <c r="H231" s="421">
        <f>IF(ISNUMBER('Tables 1-15'!C231),'Tables 1-15'!C30,'Tables 1-15'!C231)</f>
        <v>790.40334728033474</v>
      </c>
      <c r="I231" s="421">
        <f>IF(ISNUMBER('Tables 1-15'!D231),'Tables 1-15'!D30,'Tables 1-15'!D231)</f>
        <v>824.32493557039925</v>
      </c>
      <c r="J231" s="421">
        <f>IF(ISNUMBER('Tables 1-15'!E231),'Tables 1-15'!E30,'Tables 1-15'!E231)</f>
        <v>799.01640842817312</v>
      </c>
      <c r="K231" s="421">
        <f>IF(ISNUMBER('Tables 1-15'!F231),'Tables 1-15'!F30,'Tables 1-15'!F231)</f>
        <v>718.22095588235288</v>
      </c>
      <c r="O231" s="636"/>
    </row>
    <row r="232" spans="1:15">
      <c r="A232" s="385" t="s">
        <v>9</v>
      </c>
      <c r="B232" s="400"/>
      <c r="C232" s="400"/>
      <c r="D232" s="400"/>
      <c r="E232" s="400"/>
      <c r="F232" s="401"/>
      <c r="G232" s="421">
        <f>IF(ISNUMBER('Tables 1-15'!B232),'Tables 1-15'!B31,'Tables 1-15'!B232)</f>
        <v>2610.0748784651091</v>
      </c>
      <c r="H232" s="421">
        <f>IF(ISNUMBER('Tables 1-15'!C232),'Tables 1-15'!C31,'Tables 1-15'!C232)</f>
        <v>2653.4364515458797</v>
      </c>
      <c r="I232" s="421">
        <f>IF(ISNUMBER('Tables 1-15'!D232),'Tables 1-15'!D31,'Tables 1-15'!D232)</f>
        <v>2719.1790816434623</v>
      </c>
      <c r="J232" s="421">
        <f>IF(ISNUMBER('Tables 1-15'!E232),'Tables 1-15'!E31,'Tables 1-15'!E232)</f>
        <v>3000.6679677136881</v>
      </c>
      <c r="K232" s="421">
        <f>IF(ISNUMBER('Tables 1-15'!F232),'Tables 1-15'!F31,'Tables 1-15'!F232)</f>
        <v>2852.1561621206874</v>
      </c>
      <c r="O232" s="62"/>
    </row>
    <row r="233" spans="1:15">
      <c r="A233" s="385" t="s">
        <v>584</v>
      </c>
      <c r="B233" s="400"/>
      <c r="C233" s="400"/>
      <c r="D233" s="400"/>
      <c r="E233" s="400"/>
      <c r="F233" s="401"/>
      <c r="G233" s="421">
        <f>IF(ISNUMBER('Tables 1-15'!B233),'Tables 1-15'!B32,'Tables 1-15'!B233)</f>
        <v>15517.924999999999</v>
      </c>
      <c r="H233" s="421">
        <f>IF(ISNUMBER('Tables 1-15'!C233),'Tables 1-15'!C32,'Tables 1-15'!C233)</f>
        <v>16155.25</v>
      </c>
      <c r="I233" s="421">
        <f>IF(ISNUMBER('Tables 1-15'!D233),'Tables 1-15'!D32,'Tables 1-15'!D233)</f>
        <v>16691.5</v>
      </c>
      <c r="J233" s="421">
        <f>IF(ISNUMBER('Tables 1-15'!E233),'Tables 1-15'!E32,'Tables 1-15'!E233)</f>
        <v>17393.100000000002</v>
      </c>
      <c r="K233" s="421" t="str">
        <f>IF(ISNUMBER('Tables 1-15'!F233),'Tables 1-15'!F32,'Tables 1-15'!F233)</f>
        <v>nav</v>
      </c>
      <c r="O233" s="62"/>
    </row>
    <row r="234" spans="1:15">
      <c r="A234" s="388" t="s">
        <v>626</v>
      </c>
      <c r="B234" s="416"/>
      <c r="C234" s="416"/>
      <c r="D234" s="416"/>
      <c r="E234" s="416"/>
      <c r="F234" s="417"/>
      <c r="G234" s="422">
        <f>SUM(G211:G233)</f>
        <v>41957.101297447567</v>
      </c>
      <c r="H234" s="422">
        <f>SUM(H211:H233)</f>
        <v>42153.237988875073</v>
      </c>
      <c r="I234" s="422">
        <f>SUM(I211:I233)</f>
        <v>42375.575012081754</v>
      </c>
      <c r="J234" s="422">
        <f>SUM(J211:J233)</f>
        <v>43016.899853781302</v>
      </c>
      <c r="K234" s="422">
        <f>SUM(K211:K233)</f>
        <v>22157.670694057146</v>
      </c>
    </row>
    <row r="235" spans="1:15" ht="14.25">
      <c r="A235" s="563"/>
      <c r="B235" s="564"/>
      <c r="C235" s="564"/>
      <c r="D235" s="564"/>
      <c r="E235" s="564"/>
      <c r="F235" s="564"/>
      <c r="G235" s="564"/>
      <c r="H235" s="564"/>
      <c r="I235" s="564"/>
      <c r="J235" s="564"/>
      <c r="K235" s="564"/>
    </row>
    <row r="236" spans="1:15" ht="14.25">
      <c r="A236" s="565"/>
      <c r="B236" s="565"/>
      <c r="C236" s="565"/>
      <c r="D236" s="565"/>
      <c r="E236" s="565"/>
      <c r="F236" s="565"/>
      <c r="G236" s="565"/>
      <c r="H236" s="565"/>
      <c r="I236" s="565"/>
      <c r="J236" s="565"/>
      <c r="K236" s="565"/>
    </row>
    <row r="241" spans="1:15">
      <c r="A241" s="549"/>
      <c r="B241" s="549"/>
      <c r="C241" s="549"/>
      <c r="D241" s="549"/>
      <c r="E241" s="549"/>
      <c r="F241" s="549"/>
      <c r="G241" s="549"/>
      <c r="H241" s="549"/>
      <c r="I241" s="549"/>
      <c r="J241" s="549"/>
      <c r="K241" s="549"/>
    </row>
    <row r="242" spans="1:15" ht="15">
      <c r="A242" s="550"/>
      <c r="B242" s="550"/>
      <c r="C242" s="550"/>
      <c r="D242" s="550"/>
      <c r="E242" s="550"/>
      <c r="F242" s="550"/>
      <c r="G242" s="550"/>
      <c r="H242" s="550"/>
      <c r="I242" s="550"/>
      <c r="J242" s="550"/>
      <c r="K242" s="550"/>
    </row>
    <row r="243" spans="1:15">
      <c r="A243" s="408" t="s">
        <v>585</v>
      </c>
      <c r="B243" s="424"/>
      <c r="C243" s="424"/>
      <c r="D243" s="424"/>
      <c r="E243" s="424"/>
      <c r="F243" s="424"/>
      <c r="G243" s="424"/>
      <c r="H243" s="424"/>
      <c r="I243" s="424"/>
      <c r="J243" s="424"/>
      <c r="K243" s="425"/>
    </row>
    <row r="244" spans="1:15">
      <c r="A244" s="432"/>
      <c r="B244" s="424"/>
      <c r="C244" s="424"/>
      <c r="D244" s="424"/>
      <c r="E244" s="424"/>
      <c r="F244" s="424"/>
      <c r="G244" s="424"/>
      <c r="H244" s="424"/>
      <c r="I244" s="424"/>
      <c r="J244" s="424"/>
      <c r="K244" s="425"/>
    </row>
    <row r="245" spans="1:15">
      <c r="A245" s="427"/>
      <c r="B245" s="562"/>
      <c r="C245" s="562"/>
      <c r="D245" s="562"/>
      <c r="E245" s="562"/>
      <c r="F245" s="562"/>
      <c r="G245" s="562"/>
      <c r="H245" s="562"/>
      <c r="I245" s="562"/>
      <c r="J245" s="562"/>
      <c r="K245" s="562"/>
    </row>
    <row r="246" spans="1:15">
      <c r="A246" s="428"/>
      <c r="B246" s="429"/>
      <c r="C246" s="429"/>
      <c r="D246" s="429"/>
      <c r="E246" s="429"/>
      <c r="F246" s="567"/>
      <c r="G246" s="568"/>
      <c r="H246" s="568"/>
      <c r="I246" s="568"/>
      <c r="J246" s="568"/>
      <c r="K246" s="568"/>
    </row>
    <row r="247" spans="1:15">
      <c r="A247" s="430"/>
      <c r="B247" s="379"/>
      <c r="C247" s="379"/>
      <c r="D247" s="379"/>
      <c r="E247" s="379"/>
      <c r="F247" s="380"/>
      <c r="G247" s="379"/>
      <c r="H247" s="379"/>
      <c r="I247" s="379"/>
      <c r="J247" s="379"/>
      <c r="K247" s="379"/>
    </row>
    <row r="248" spans="1:15">
      <c r="A248" s="63" t="s">
        <v>33</v>
      </c>
      <c r="B248" s="455"/>
      <c r="C248" s="455"/>
      <c r="D248" s="455"/>
      <c r="E248" s="455"/>
      <c r="F248" s="625"/>
      <c r="G248" s="384">
        <f>IF(ISNUMBER('Tables 1-15'!B248),'Tables 1-15'!G10,'Tables 1-15'!B248)</f>
        <v>22.390280000000004</v>
      </c>
      <c r="H248" s="384">
        <f>IF(ISNUMBER('Tables 1-15'!C248),'Tables 1-15'!H10,'Tables 1-15'!C248)</f>
        <v>22.778495000000003</v>
      </c>
      <c r="I248" s="384">
        <f>IF(ISNUMBER('Tables 1-15'!D248),'Tables 1-15'!I10,'Tables 1-15'!D248)</f>
        <v>23.161480000000001</v>
      </c>
      <c r="J248" s="384">
        <f>IF(ISNUMBER('Tables 1-15'!E248),'Tables 1-15'!J10,'Tables 1-15'!E248)</f>
        <v>23.503817499999997</v>
      </c>
      <c r="K248" s="384">
        <f>IF(ISNUMBER('Tables 1-15'!F248),'Tables 1-15'!K10,'Tables 1-15'!F248)</f>
        <v>23.826764999999998</v>
      </c>
    </row>
    <row r="249" spans="1:15">
      <c r="A249" s="381" t="s">
        <v>495</v>
      </c>
      <c r="B249" s="382"/>
      <c r="C249" s="382"/>
      <c r="D249" s="382"/>
      <c r="E249" s="382"/>
      <c r="F249" s="383"/>
      <c r="G249" s="384">
        <f>IF(ISNUMBER('Tables 1-15'!B249),'Tables 1-15'!G11,'Tables 1-15'!B249)</f>
        <v>10.978</v>
      </c>
      <c r="H249" s="384">
        <f>IF(ISNUMBER('Tables 1-15'!C249),'Tables 1-15'!H11,'Tables 1-15'!C249)</f>
        <v>11.054</v>
      </c>
      <c r="I249" s="384">
        <f>IF(ISNUMBER('Tables 1-15'!D249),'Tables 1-15'!I11,'Tables 1-15'!D249)</f>
        <v>11.105</v>
      </c>
      <c r="J249" s="384">
        <f>IF(ISNUMBER('Tables 1-15'!E249),'Tables 1-15'!J11,'Tables 1-15'!E249)</f>
        <v>11.157</v>
      </c>
      <c r="K249" s="384">
        <f>IF(ISNUMBER('Tables 1-15'!F249),'Tables 1-15'!K11,'Tables 1-15'!F249)</f>
        <v>11.268000000000001</v>
      </c>
      <c r="O249" s="62"/>
    </row>
    <row r="250" spans="1:15">
      <c r="A250" s="66" t="s">
        <v>497</v>
      </c>
      <c r="B250" s="386"/>
      <c r="C250" s="386"/>
      <c r="D250" s="386"/>
      <c r="E250" s="386"/>
      <c r="F250" s="387"/>
      <c r="G250" s="384">
        <f>IF(ISNUMBER('Tables 1-15'!B250),'Tables 1-15'!G12,'Tables 1-15'!B250)</f>
        <v>197.39400000000001</v>
      </c>
      <c r="H250" s="384">
        <f>IF(ISNUMBER('Tables 1-15'!C250),'Tables 1-15'!H12,'Tables 1-15'!C250)</f>
        <v>199.245</v>
      </c>
      <c r="I250" s="384">
        <f>IF(ISNUMBER('Tables 1-15'!D250),'Tables 1-15'!I12,'Tables 1-15'!D250)</f>
        <v>201.041</v>
      </c>
      <c r="J250" s="384">
        <f>IF(ISNUMBER('Tables 1-15'!E250),'Tables 1-15'!J12,'Tables 1-15'!E250)</f>
        <v>202.78300000000002</v>
      </c>
      <c r="K250" s="384">
        <f>IF(ISNUMBER('Tables 1-15'!F250),'Tables 1-15'!K12,'Tables 1-15'!F250)</f>
        <v>204.47</v>
      </c>
      <c r="O250" s="636"/>
    </row>
    <row r="251" spans="1:15">
      <c r="A251" s="385" t="s">
        <v>496</v>
      </c>
      <c r="B251" s="386"/>
      <c r="C251" s="386"/>
      <c r="D251" s="386"/>
      <c r="E251" s="386"/>
      <c r="F251" s="387"/>
      <c r="G251" s="384">
        <f>IF(ISNUMBER('Tables 1-15'!B251),'Tables 1-15'!G13,'Tables 1-15'!B251)</f>
        <v>34.302909</v>
      </c>
      <c r="H251" s="384">
        <f>IF(ISNUMBER('Tables 1-15'!C251),'Tables 1-15'!H13,'Tables 1-15'!C251)</f>
        <v>34.698875000000001</v>
      </c>
      <c r="I251" s="384">
        <f>IF(ISNUMBER('Tables 1-15'!D251),'Tables 1-15'!I13,'Tables 1-15'!D251)</f>
        <v>35.10235325</v>
      </c>
      <c r="J251" s="384">
        <f>IF(ISNUMBER('Tables 1-15'!E251),'Tables 1-15'!J13,'Tables 1-15'!E251)</f>
        <v>35.49654675</v>
      </c>
      <c r="K251" s="384">
        <f>IF(ISNUMBER('Tables 1-15'!F251),'Tables 1-15'!K13,'Tables 1-15'!F251)</f>
        <v>35.825432749999997</v>
      </c>
      <c r="O251" s="62"/>
    </row>
    <row r="252" spans="1:15">
      <c r="A252" s="66" t="s">
        <v>498</v>
      </c>
      <c r="B252" s="386"/>
      <c r="C252" s="386"/>
      <c r="D252" s="386"/>
      <c r="E252" s="386"/>
      <c r="F252" s="387"/>
      <c r="G252" s="384">
        <f>IF(ISNUMBER('Tables 1-15'!B252),'Tables 1-15'!G14,'Tables 1-15'!B252)</f>
        <v>1347.3500000000001</v>
      </c>
      <c r="H252" s="384">
        <f>IF(ISNUMBER('Tables 1-15'!C252),'Tables 1-15'!H14,'Tables 1-15'!C252)</f>
        <v>1354.04</v>
      </c>
      <c r="I252" s="384">
        <f>IF(ISNUMBER('Tables 1-15'!D252),'Tables 1-15'!I14,'Tables 1-15'!D252)</f>
        <v>1360.72</v>
      </c>
      <c r="J252" s="384">
        <f>IF(ISNUMBER('Tables 1-15'!E252),'Tables 1-15'!J14,'Tables 1-15'!E252)</f>
        <v>1367.82</v>
      </c>
      <c r="K252" s="384" t="str">
        <f>IF(ISNUMBER('Tables 1-15'!F252),'Tables 1-15'!K14,'Tables 1-15'!F252)</f>
        <v>nav</v>
      </c>
      <c r="O252" s="636"/>
    </row>
    <row r="253" spans="1:15">
      <c r="A253" s="385" t="s">
        <v>158</v>
      </c>
      <c r="B253" s="386"/>
      <c r="C253" s="386"/>
      <c r="D253" s="386"/>
      <c r="E253" s="386"/>
      <c r="F253" s="387"/>
      <c r="G253" s="384">
        <f>IF(ISNUMBER('Tables 1-15'!B253),'Tables 1-15'!G15,'Tables 1-15'!B253)</f>
        <v>64.933400000000006</v>
      </c>
      <c r="H253" s="384">
        <f>IF(ISNUMBER('Tables 1-15'!C253),'Tables 1-15'!H15,'Tables 1-15'!C253)</f>
        <v>65.241241000000002</v>
      </c>
      <c r="I253" s="384">
        <f>IF(ISNUMBER('Tables 1-15'!D253),'Tables 1-15'!I15,'Tables 1-15'!D253)</f>
        <v>65.564756000000017</v>
      </c>
      <c r="J253" s="384">
        <f>IF(ISNUMBER('Tables 1-15'!E253),'Tables 1-15'!J15,'Tables 1-15'!E253)</f>
        <v>66.074330000000003</v>
      </c>
      <c r="K253" s="384">
        <f>IF(ISNUMBER('Tables 1-15'!F253),'Tables 1-15'!K15,'Tables 1-15'!F253)</f>
        <v>66.380601999999996</v>
      </c>
      <c r="O253" s="62"/>
    </row>
    <row r="254" spans="1:15">
      <c r="A254" s="385" t="s">
        <v>159</v>
      </c>
      <c r="B254" s="386"/>
      <c r="C254" s="386"/>
      <c r="D254" s="386"/>
      <c r="E254" s="386"/>
      <c r="F254" s="387"/>
      <c r="G254" s="384">
        <f>IF(ISNUMBER('Tables 1-15'!B254),'Tables 1-15'!G16,'Tables 1-15'!B254)</f>
        <v>80.275000000000006</v>
      </c>
      <c r="H254" s="384">
        <f>IF(ISNUMBER('Tables 1-15'!C254),'Tables 1-15'!H16,'Tables 1-15'!C254)</f>
        <v>80.426000000000002</v>
      </c>
      <c r="I254" s="384">
        <f>IF(ISNUMBER('Tables 1-15'!D254),'Tables 1-15'!I16,'Tables 1-15'!D254)</f>
        <v>80.646000000000001</v>
      </c>
      <c r="J254" s="384">
        <f>IF(ISNUMBER('Tables 1-15'!E254),'Tables 1-15'!J16,'Tables 1-15'!E254)</f>
        <v>80.983000000000004</v>
      </c>
      <c r="K254" s="384">
        <f>IF(ISNUMBER('Tables 1-15'!F254),'Tables 1-15'!K16,'Tables 1-15'!F254)</f>
        <v>81.680999999999997</v>
      </c>
      <c r="O254" s="62"/>
    </row>
    <row r="255" spans="1:15">
      <c r="A255" s="385" t="s">
        <v>693</v>
      </c>
      <c r="B255" s="386"/>
      <c r="C255" s="386"/>
      <c r="D255" s="386"/>
      <c r="E255" s="386"/>
      <c r="F255" s="387"/>
      <c r="G255" s="384">
        <f>IF(ISNUMBER('Tables 1-15'!B255),'Tables 1-15'!G17,'Tables 1-15'!B255)</f>
        <v>7.1124000000000001</v>
      </c>
      <c r="H255" s="384">
        <f>IF(ISNUMBER('Tables 1-15'!C255),'Tables 1-15'!H17,'Tables 1-15'!C255)</f>
        <v>7.1779000000000002</v>
      </c>
      <c r="I255" s="384">
        <f>IF(ISNUMBER('Tables 1-15'!D255),'Tables 1-15'!I17,'Tables 1-15'!D255)</f>
        <v>7.2218</v>
      </c>
      <c r="J255" s="384">
        <f>IF(ISNUMBER('Tables 1-15'!E255),'Tables 1-15'!J17,'Tables 1-15'!E255)</f>
        <v>7.2664999999999997</v>
      </c>
      <c r="K255" s="384">
        <f>IF(ISNUMBER('Tables 1-15'!F255),'Tables 1-15'!K17,'Tables 1-15'!F255)</f>
        <v>7.3248000000000006</v>
      </c>
      <c r="O255" s="62"/>
    </row>
    <row r="256" spans="1:15">
      <c r="A256" s="66" t="s">
        <v>924</v>
      </c>
      <c r="B256" s="386"/>
      <c r="C256" s="386"/>
      <c r="D256" s="386"/>
      <c r="E256" s="386"/>
      <c r="F256" s="387"/>
      <c r="G256" s="384">
        <f>IF(ISNUMBER('Tables 1-15'!B256),'Tables 1-15'!G18,'Tables 1-15'!B256)</f>
        <v>1202</v>
      </c>
      <c r="H256" s="384">
        <f>IF(ISNUMBER('Tables 1-15'!C256),'Tables 1-15'!H18,'Tables 1-15'!C256)</f>
        <v>1217</v>
      </c>
      <c r="I256" s="384">
        <f>IF(ISNUMBER('Tables 1-15'!D256),'Tables 1-15'!I18,'Tables 1-15'!D256)</f>
        <v>1233</v>
      </c>
      <c r="J256" s="384">
        <f>IF(ISNUMBER('Tables 1-15'!E256),'Tables 1-15'!J18,'Tables 1-15'!E256)</f>
        <v>1267</v>
      </c>
      <c r="K256" s="384">
        <f>IF(ISNUMBER('Tables 1-15'!F256),'Tables 1-15'!K18,'Tables 1-15'!F256)</f>
        <v>1283</v>
      </c>
      <c r="O256" s="636"/>
    </row>
    <row r="257" spans="1:15">
      <c r="A257" s="385" t="s">
        <v>119</v>
      </c>
      <c r="B257" s="386"/>
      <c r="C257" s="386"/>
      <c r="D257" s="386"/>
      <c r="E257" s="386"/>
      <c r="F257" s="387"/>
      <c r="G257" s="384">
        <f>IF(ISNUMBER('Tables 1-15'!B257),'Tables 1-15'!G19,'Tables 1-15'!B257)</f>
        <v>59.659750000000003</v>
      </c>
      <c r="H257" s="384">
        <f>IF(ISNUMBER('Tables 1-15'!C257),'Tables 1-15'!H19,'Tables 1-15'!C257)</f>
        <v>59.898000000000003</v>
      </c>
      <c r="I257" s="384">
        <f>IF(ISNUMBER('Tables 1-15'!D257),'Tables 1-15'!I19,'Tables 1-15'!D257)</f>
        <v>60.22475</v>
      </c>
      <c r="J257" s="384">
        <f>IF(ISNUMBER('Tables 1-15'!E257),'Tables 1-15'!J19,'Tables 1-15'!E257)</f>
        <v>60.448</v>
      </c>
      <c r="K257" s="384">
        <f>IF(ISNUMBER('Tables 1-15'!F257),'Tables 1-15'!K19,'Tables 1-15'!F257)</f>
        <v>60.441000000000003</v>
      </c>
      <c r="O257" s="62"/>
    </row>
    <row r="258" spans="1:15">
      <c r="A258" s="385" t="s">
        <v>586</v>
      </c>
      <c r="B258" s="386"/>
      <c r="C258" s="386"/>
      <c r="D258" s="386"/>
      <c r="E258" s="386"/>
      <c r="F258" s="387"/>
      <c r="G258" s="384">
        <f>IF(ISNUMBER('Tables 1-15'!B258),'Tables 1-15'!G20,'Tables 1-15'!B258)</f>
        <v>127.79900000000001</v>
      </c>
      <c r="H258" s="384">
        <f>IF(ISNUMBER('Tables 1-15'!C258),'Tables 1-15'!H20,'Tables 1-15'!C258)</f>
        <v>127.515</v>
      </c>
      <c r="I258" s="384">
        <f>IF(ISNUMBER('Tables 1-15'!D258),'Tables 1-15'!I20,'Tables 1-15'!D258)</f>
        <v>127.298</v>
      </c>
      <c r="J258" s="384">
        <f>IF(ISNUMBER('Tables 1-15'!E258),'Tables 1-15'!J20,'Tables 1-15'!E258)</f>
        <v>127.083</v>
      </c>
      <c r="K258" s="384" t="str">
        <f>IF(ISNUMBER('Tables 1-15'!F258),'Tables 1-15'!K20,'Tables 1-15'!F258)</f>
        <v>nav</v>
      </c>
      <c r="O258" s="62"/>
    </row>
    <row r="259" spans="1:15">
      <c r="A259" s="66" t="s">
        <v>871</v>
      </c>
      <c r="B259" s="386"/>
      <c r="C259" s="386"/>
      <c r="D259" s="386"/>
      <c r="E259" s="386"/>
      <c r="F259" s="387"/>
      <c r="G259" s="384">
        <f>IF(ISNUMBER('Tables 1-15'!B259),'Tables 1-15'!G21,'Tables 1-15'!B259)</f>
        <v>49.779440000000001</v>
      </c>
      <c r="H259" s="384">
        <f>IF(ISNUMBER('Tables 1-15'!C259),'Tables 1-15'!H21,'Tables 1-15'!C259)</f>
        <v>50.004441</v>
      </c>
      <c r="I259" s="384">
        <f>IF(ISNUMBER('Tables 1-15'!D259),'Tables 1-15'!I21,'Tables 1-15'!D259)</f>
        <v>50.219669000000003</v>
      </c>
      <c r="J259" s="384">
        <f>IF(ISNUMBER('Tables 1-15'!E259),'Tables 1-15'!J21,'Tables 1-15'!E259)</f>
        <v>50.423954999999999</v>
      </c>
      <c r="K259" s="384">
        <f>IF(ISNUMBER('Tables 1-15'!F259),'Tables 1-15'!K21,'Tables 1-15'!F259)</f>
        <v>50.617044999999997</v>
      </c>
      <c r="O259" s="636"/>
    </row>
    <row r="260" spans="1:15">
      <c r="A260" s="66" t="s">
        <v>872</v>
      </c>
      <c r="B260" s="386"/>
      <c r="C260" s="386"/>
      <c r="D260" s="386"/>
      <c r="E260" s="386"/>
      <c r="F260" s="387"/>
      <c r="G260" s="384">
        <f>IF(ISNUMBER('Tables 1-15'!B260),'Tables 1-15'!G22,'Tables 1-15'!B260)</f>
        <v>108.8134</v>
      </c>
      <c r="H260" s="384">
        <f>IF(ISNUMBER('Tables 1-15'!C260),'Tables 1-15'!H22,'Tables 1-15'!C260)</f>
        <v>116.28439999999999</v>
      </c>
      <c r="I260" s="384">
        <f>IF(ISNUMBER('Tables 1-15'!D260),'Tables 1-15'!I22,'Tables 1-15'!D260)</f>
        <v>117.6448</v>
      </c>
      <c r="J260" s="384">
        <f>IF(ISNUMBER('Tables 1-15'!E260),'Tables 1-15'!J22,'Tables 1-15'!E260)</f>
        <v>118.97800000000001</v>
      </c>
      <c r="K260" s="384">
        <f>IF(ISNUMBER('Tables 1-15'!F260),'Tables 1-15'!K22,'Tables 1-15'!F260)</f>
        <v>120.285088</v>
      </c>
      <c r="O260" s="636"/>
    </row>
    <row r="261" spans="1:15">
      <c r="A261" s="381" t="s">
        <v>5</v>
      </c>
      <c r="B261" s="386"/>
      <c r="C261" s="386"/>
      <c r="D261" s="386"/>
      <c r="E261" s="386"/>
      <c r="F261" s="387"/>
      <c r="G261" s="384">
        <f>IF(ISNUMBER('Tables 1-15'!B261),'Tables 1-15'!G23,'Tables 1-15'!B261)</f>
        <v>16.695666666666668</v>
      </c>
      <c r="H261" s="384">
        <f>IF(ISNUMBER('Tables 1-15'!C261),'Tables 1-15'!H23,'Tables 1-15'!C261)</f>
        <v>16.754249999999999</v>
      </c>
      <c r="I261" s="384">
        <f>IF(ISNUMBER('Tables 1-15'!D261),'Tables 1-15'!I23,'Tables 1-15'!D261)</f>
        <v>16.801833333333331</v>
      </c>
      <c r="J261" s="384">
        <f>IF(ISNUMBER('Tables 1-15'!E261),'Tables 1-15'!J23,'Tables 1-15'!E261)</f>
        <v>16.86675</v>
      </c>
      <c r="K261" s="384">
        <f>IF(ISNUMBER('Tables 1-15'!F261),'Tables 1-15'!K23,'Tables 1-15'!F261)</f>
        <v>16.934249999999999</v>
      </c>
      <c r="O261" s="62"/>
    </row>
    <row r="262" spans="1:15">
      <c r="A262" s="66" t="s">
        <v>873</v>
      </c>
      <c r="B262" s="386"/>
      <c r="C262" s="386"/>
      <c r="D262" s="386"/>
      <c r="E262" s="386"/>
      <c r="F262" s="387"/>
      <c r="G262" s="384">
        <f>IF(ISNUMBER('Tables 1-15'!B262),'Tables 1-15'!G24,'Tables 1-15'!B262)</f>
        <v>142.96091000000001</v>
      </c>
      <c r="H262" s="384">
        <f>IF(ISNUMBER('Tables 1-15'!C262),'Tables 1-15'!H24,'Tables 1-15'!C262)</f>
        <v>143.20172099999999</v>
      </c>
      <c r="I262" s="384">
        <f>IF(ISNUMBER('Tables 1-15'!D262),'Tables 1-15'!I24,'Tables 1-15'!D262)</f>
        <v>143.50699499999999</v>
      </c>
      <c r="J262" s="384">
        <f>IF(ISNUMBER('Tables 1-15'!E262),'Tables 1-15'!J24,'Tables 1-15'!E262)</f>
        <v>143.82</v>
      </c>
      <c r="K262" s="384">
        <f>IF(ISNUMBER('Tables 1-15'!F262),'Tables 1-15'!K24,'Tables 1-15'!F262)</f>
        <v>146.40599900000001</v>
      </c>
      <c r="O262" s="636"/>
    </row>
    <row r="263" spans="1:15">
      <c r="A263" s="66" t="s">
        <v>874</v>
      </c>
      <c r="B263" s="386"/>
      <c r="C263" s="386"/>
      <c r="D263" s="386"/>
      <c r="E263" s="386"/>
      <c r="F263" s="387"/>
      <c r="G263" s="384" t="str">
        <f>IF(ISNUMBER('Tables 1-15'!B263),'Tables 1-15'!G25,'Tables 1-15'!B263)</f>
        <v>nap</v>
      </c>
      <c r="H263" s="384" t="str">
        <f>IF(ISNUMBER('Tables 1-15'!C263),'Tables 1-15'!H25,'Tables 1-15'!C263)</f>
        <v>nap</v>
      </c>
      <c r="I263" s="384" t="str">
        <f>IF(ISNUMBER('Tables 1-15'!D263),'Tables 1-15'!I25,'Tables 1-15'!D263)</f>
        <v>nap</v>
      </c>
      <c r="J263" s="384" t="str">
        <f>IF(ISNUMBER('Tables 1-15'!E263),'Tables 1-15'!J25,'Tables 1-15'!E263)</f>
        <v>nap</v>
      </c>
      <c r="K263" s="384" t="str">
        <f>IF(ISNUMBER('Tables 1-15'!F263),'Tables 1-15'!K25,'Tables 1-15'!F263)</f>
        <v>nap</v>
      </c>
      <c r="O263" s="636"/>
    </row>
    <row r="264" spans="1:15">
      <c r="A264" s="385" t="s">
        <v>6</v>
      </c>
      <c r="B264" s="386"/>
      <c r="C264" s="386"/>
      <c r="D264" s="386"/>
      <c r="E264" s="386"/>
      <c r="F264" s="387"/>
      <c r="G264" s="384">
        <f>IF(ISNUMBER('Tables 1-15'!B264),'Tables 1-15'!G26,'Tables 1-15'!B264)</f>
        <v>5.1840000000000002</v>
      </c>
      <c r="H264" s="384">
        <f>IF(ISNUMBER('Tables 1-15'!C264),'Tables 1-15'!H26,'Tables 1-15'!C264)</f>
        <v>5.3120000000000003</v>
      </c>
      <c r="I264" s="384">
        <f>IF(ISNUMBER('Tables 1-15'!D264),'Tables 1-15'!I26,'Tables 1-15'!D264)</f>
        <v>5.399</v>
      </c>
      <c r="J264" s="384">
        <f>IF(ISNUMBER('Tables 1-15'!E264),'Tables 1-15'!J26,'Tables 1-15'!E264)</f>
        <v>5.47</v>
      </c>
      <c r="K264" s="384">
        <f>IF(ISNUMBER('Tables 1-15'!F264),'Tables 1-15'!K26,'Tables 1-15'!F264)</f>
        <v>5.5350000000000001</v>
      </c>
      <c r="O264" s="62"/>
    </row>
    <row r="265" spans="1:15">
      <c r="A265" s="66" t="s">
        <v>875</v>
      </c>
      <c r="B265" s="386"/>
      <c r="C265" s="386"/>
      <c r="D265" s="386"/>
      <c r="E265" s="386"/>
      <c r="F265" s="387"/>
      <c r="G265" s="384">
        <f>IF(ISNUMBER('Tables 1-15'!B265),'Tables 1-15'!G27,'Tables 1-15'!B265)</f>
        <v>51.634999999999998</v>
      </c>
      <c r="H265" s="384">
        <f>IF(ISNUMBER('Tables 1-15'!C265),'Tables 1-15'!H27,'Tables 1-15'!C265)</f>
        <v>52.231000000000002</v>
      </c>
      <c r="I265" s="384">
        <f>IF(ISNUMBER('Tables 1-15'!D265),'Tables 1-15'!I27,'Tables 1-15'!D265)</f>
        <v>52.872999999999998</v>
      </c>
      <c r="J265" s="384">
        <f>IF(ISNUMBER('Tables 1-15'!E265),'Tables 1-15'!J27,'Tables 1-15'!E265)</f>
        <v>53.548000000000002</v>
      </c>
      <c r="K265" s="384">
        <f>IF(ISNUMBER('Tables 1-15'!F265),'Tables 1-15'!K27,'Tables 1-15'!F265)</f>
        <v>54.262999999999998</v>
      </c>
      <c r="O265" s="636"/>
    </row>
    <row r="266" spans="1:15">
      <c r="A266" s="385" t="s">
        <v>7</v>
      </c>
      <c r="B266" s="386"/>
      <c r="C266" s="386"/>
      <c r="D266" s="386"/>
      <c r="E266" s="386"/>
      <c r="F266" s="387"/>
      <c r="G266" s="384">
        <f>IF(ISNUMBER('Tables 1-15'!B266),'Tables 1-15'!G28,'Tables 1-15'!B266)</f>
        <v>9.4570000000000007</v>
      </c>
      <c r="H266" s="384">
        <f>IF(ISNUMBER('Tables 1-15'!C266),'Tables 1-15'!H28,'Tables 1-15'!C266)</f>
        <v>9.5210000000000008</v>
      </c>
      <c r="I266" s="384">
        <f>IF(ISNUMBER('Tables 1-15'!D266),'Tables 1-15'!I28,'Tables 1-15'!D266)</f>
        <v>9.6029999999999998</v>
      </c>
      <c r="J266" s="384">
        <f>IF(ISNUMBER('Tables 1-15'!E266),'Tables 1-15'!J28,'Tables 1-15'!E266)</f>
        <v>9.702</v>
      </c>
      <c r="K266" s="384">
        <f>IF(ISNUMBER('Tables 1-15'!F266),'Tables 1-15'!K28,'Tables 1-15'!F266)</f>
        <v>9.8510170000000006</v>
      </c>
      <c r="O266" s="62"/>
    </row>
    <row r="267" spans="1:15">
      <c r="A267" s="385" t="s">
        <v>8</v>
      </c>
      <c r="B267" s="386"/>
      <c r="C267" s="386"/>
      <c r="D267" s="386"/>
      <c r="E267" s="386"/>
      <c r="F267" s="387"/>
      <c r="G267" s="384">
        <f>IF(ISNUMBER('Tables 1-15'!B267),'Tables 1-15'!G29,'Tables 1-15'!B267)</f>
        <v>7.9123999999999999</v>
      </c>
      <c r="H267" s="384">
        <f>IF(ISNUMBER('Tables 1-15'!C267),'Tables 1-15'!H29,'Tables 1-15'!C267)</f>
        <v>7.9968599999999999</v>
      </c>
      <c r="I267" s="384">
        <f>IF(ISNUMBER('Tables 1-15'!D267),'Tables 1-15'!I29,'Tables 1-15'!D267)</f>
        <v>8.0893500000000014</v>
      </c>
      <c r="J267" s="384">
        <f>IF(ISNUMBER('Tables 1-15'!E267),'Tables 1-15'!J29,'Tables 1-15'!E267)</f>
        <v>8.1886499999999991</v>
      </c>
      <c r="K267" s="384">
        <f>IF(ISNUMBER('Tables 1-15'!F267),'Tables 1-15'!K29,'Tables 1-15'!F267)</f>
        <v>8.2823999999999991</v>
      </c>
      <c r="O267" s="62"/>
    </row>
    <row r="268" spans="1:15">
      <c r="A268" s="66" t="s">
        <v>876</v>
      </c>
      <c r="B268" s="386"/>
      <c r="C268" s="386"/>
      <c r="D268" s="386"/>
      <c r="E268" s="386"/>
      <c r="F268" s="387"/>
      <c r="G268" s="384">
        <f>IF(ISNUMBER('Tables 1-15'!B268),'Tables 1-15'!G30,'Tables 1-15'!B268)</f>
        <v>74.724269000000007</v>
      </c>
      <c r="H268" s="384">
        <f>IF(ISNUMBER('Tables 1-15'!C268),'Tables 1-15'!H30,'Tables 1-15'!C268)</f>
        <v>75.627384000000006</v>
      </c>
      <c r="I268" s="384">
        <f>IF(ISNUMBER('Tables 1-15'!D268),'Tables 1-15'!I30,'Tables 1-15'!D268)</f>
        <v>76.667864000000009</v>
      </c>
      <c r="J268" s="384">
        <f>IF(ISNUMBER('Tables 1-15'!E268),'Tables 1-15'!J30,'Tables 1-15'!E268)</f>
        <v>77.695903999999999</v>
      </c>
      <c r="K268" s="384">
        <f>IF(ISNUMBER('Tables 1-15'!F268),'Tables 1-15'!K30,'Tables 1-15'!F268)</f>
        <v>78.741053000000008</v>
      </c>
      <c r="O268" s="636"/>
    </row>
    <row r="269" spans="1:15">
      <c r="A269" s="385" t="s">
        <v>9</v>
      </c>
      <c r="B269" s="386"/>
      <c r="C269" s="386"/>
      <c r="D269" s="386"/>
      <c r="E269" s="386"/>
      <c r="F269" s="387"/>
      <c r="G269" s="384">
        <f>IF(ISNUMBER('Tables 1-15'!B269),'Tables 1-15'!G31,'Tables 1-15'!B269)</f>
        <v>63.285000000000004</v>
      </c>
      <c r="H269" s="384">
        <f>IF(ISNUMBER('Tables 1-15'!C269),'Tables 1-15'!H31,'Tables 1-15'!C269)</f>
        <v>63.704999999999998</v>
      </c>
      <c r="I269" s="384">
        <f>IF(ISNUMBER('Tables 1-15'!D269),'Tables 1-15'!I31,'Tables 1-15'!D269)</f>
        <v>64.105999999999995</v>
      </c>
      <c r="J269" s="384">
        <f>IF(ISNUMBER('Tables 1-15'!E269),'Tables 1-15'!J31,'Tables 1-15'!E269)</f>
        <v>64.597000000000008</v>
      </c>
      <c r="K269" s="384" t="str">
        <f>IF(ISNUMBER('Tables 1-15'!F269),'Tables 1-15'!K31,'Tables 1-15'!F269)</f>
        <v>nav</v>
      </c>
      <c r="O269" s="62"/>
    </row>
    <row r="270" spans="1:15">
      <c r="A270" s="385" t="s">
        <v>176</v>
      </c>
      <c r="B270" s="386"/>
      <c r="C270" s="386"/>
      <c r="D270" s="386"/>
      <c r="E270" s="386"/>
      <c r="F270" s="387"/>
      <c r="G270" s="384">
        <f>IF(ISNUMBER('Tables 1-15'!B270),'Tables 1-15'!G32,'Tables 1-15'!B270)</f>
        <v>311.58199999999999</v>
      </c>
      <c r="H270" s="384">
        <f>IF(ISNUMBER('Tables 1-15'!C270),'Tables 1-15'!H32,'Tables 1-15'!C270)</f>
        <v>313.87400000000002</v>
      </c>
      <c r="I270" s="384">
        <f>IF(ISNUMBER('Tables 1-15'!D270),'Tables 1-15'!I32,'Tables 1-15'!D270)</f>
        <v>316.12900000000002</v>
      </c>
      <c r="J270" s="384">
        <f>IF(ISNUMBER('Tables 1-15'!E270),'Tables 1-15'!J32,'Tables 1-15'!E270)</f>
        <v>318.351</v>
      </c>
      <c r="K270" s="384">
        <f>IF(ISNUMBER('Tables 1-15'!F270),'Tables 1-15'!K32,'Tables 1-15'!F270)</f>
        <v>320.851</v>
      </c>
      <c r="O270" s="62"/>
    </row>
    <row r="271" spans="1:15">
      <c r="A271" s="388" t="s">
        <v>587</v>
      </c>
      <c r="B271" s="389"/>
      <c r="C271" s="389"/>
      <c r="D271" s="389"/>
      <c r="E271" s="389"/>
      <c r="F271" s="390"/>
      <c r="G271" s="391">
        <f>SUM(G248:G270)</f>
        <v>3996.2238246666661</v>
      </c>
      <c r="H271" s="391">
        <f>SUM(H248:H270)</f>
        <v>4033.5865670000003</v>
      </c>
      <c r="I271" s="391">
        <f>SUM(I248:I270)</f>
        <v>4066.1256505833335</v>
      </c>
      <c r="J271" s="391">
        <f>SUM(J248:J270)</f>
        <v>4117.256453250001</v>
      </c>
      <c r="K271" s="391">
        <f>SUM(K248:K270)</f>
        <v>2585.9834517500003</v>
      </c>
    </row>
    <row r="272" spans="1:15">
      <c r="A272" s="392"/>
      <c r="B272" s="433"/>
      <c r="C272" s="395"/>
      <c r="D272" s="395"/>
      <c r="E272" s="395"/>
      <c r="F272" s="433"/>
      <c r="G272" s="434"/>
      <c r="H272" s="434"/>
      <c r="I272" s="434"/>
      <c r="J272" s="434"/>
      <c r="K272" s="434"/>
    </row>
    <row r="275" spans="1:15">
      <c r="A275" s="549"/>
      <c r="B275" s="549"/>
      <c r="C275" s="549"/>
      <c r="D275" s="549"/>
      <c r="E275" s="549"/>
      <c r="F275" s="549"/>
      <c r="G275" s="549"/>
      <c r="H275" s="549"/>
      <c r="I275" s="549"/>
      <c r="J275" s="549"/>
      <c r="K275" s="549"/>
    </row>
    <row r="276" spans="1:15">
      <c r="A276" s="394"/>
      <c r="B276" s="376"/>
      <c r="C276" s="376"/>
      <c r="D276" s="376"/>
      <c r="E276" s="376"/>
      <c r="F276" s="376"/>
      <c r="G276" s="376"/>
      <c r="H276" s="376"/>
      <c r="I276" s="376"/>
      <c r="J276" s="376"/>
      <c r="K276" s="376"/>
    </row>
    <row r="277" spans="1:15">
      <c r="A277" s="435"/>
      <c r="B277" s="562"/>
      <c r="C277" s="562"/>
      <c r="D277" s="562"/>
      <c r="E277" s="562"/>
      <c r="F277" s="562"/>
      <c r="G277" s="562"/>
      <c r="H277" s="562"/>
      <c r="I277" s="562"/>
      <c r="J277" s="562"/>
      <c r="K277" s="562"/>
    </row>
    <row r="278" spans="1:15">
      <c r="A278" s="431"/>
      <c r="B278" s="429"/>
      <c r="C278" s="429"/>
      <c r="D278" s="429"/>
      <c r="E278" s="429"/>
      <c r="F278" s="567"/>
      <c r="G278" s="568"/>
      <c r="H278" s="568"/>
      <c r="I278" s="568"/>
      <c r="J278" s="568"/>
      <c r="K278" s="568"/>
    </row>
    <row r="279" spans="1:15">
      <c r="A279" s="378"/>
      <c r="B279" s="379"/>
      <c r="C279" s="379"/>
      <c r="D279" s="379"/>
      <c r="E279" s="379"/>
      <c r="F279" s="380"/>
      <c r="G279" s="379"/>
      <c r="H279" s="379"/>
      <c r="I279" s="379"/>
      <c r="J279" s="379"/>
      <c r="K279" s="379"/>
    </row>
    <row r="280" spans="1:15">
      <c r="A280" s="63" t="s">
        <v>33</v>
      </c>
      <c r="B280" s="455"/>
      <c r="C280" s="455"/>
      <c r="D280" s="455"/>
      <c r="E280" s="455"/>
      <c r="F280" s="625"/>
      <c r="G280" s="384">
        <f>IF(ISNUMBER('Tables 1-15'!B280),'Tables 1-15'!G10,'Tables 1-15'!B280)</f>
        <v>22.390280000000004</v>
      </c>
      <c r="H280" s="384">
        <f>IF(ISNUMBER('Tables 1-15'!C280),'Tables 1-15'!H10,'Tables 1-15'!C280)</f>
        <v>22.778495000000003</v>
      </c>
      <c r="I280" s="384">
        <f>IF(ISNUMBER('Tables 1-15'!D280),'Tables 1-15'!I10,'Tables 1-15'!D280)</f>
        <v>23.161480000000001</v>
      </c>
      <c r="J280" s="384">
        <f>IF(ISNUMBER('Tables 1-15'!E280),'Tables 1-15'!J10,'Tables 1-15'!E280)</f>
        <v>23.503817499999997</v>
      </c>
      <c r="K280" s="384">
        <f>IF(ISNUMBER('Tables 1-15'!F280),'Tables 1-15'!K10,'Tables 1-15'!F280)</f>
        <v>23.826764999999998</v>
      </c>
      <c r="O280" s="62"/>
    </row>
    <row r="281" spans="1:15">
      <c r="A281" s="381" t="s">
        <v>495</v>
      </c>
      <c r="B281" s="382"/>
      <c r="C281" s="382"/>
      <c r="D281" s="382"/>
      <c r="E281" s="382"/>
      <c r="F281" s="383"/>
      <c r="G281" s="384">
        <f>IF(ISNUMBER('Tables 1-15'!B281),'Tables 1-15'!G11,'Tables 1-15'!B281)</f>
        <v>10.978</v>
      </c>
      <c r="H281" s="384">
        <f>IF(ISNUMBER('Tables 1-15'!C281),'Tables 1-15'!H11,'Tables 1-15'!C281)</f>
        <v>11.054</v>
      </c>
      <c r="I281" s="384">
        <f>IF(ISNUMBER('Tables 1-15'!D281),'Tables 1-15'!I11,'Tables 1-15'!D281)</f>
        <v>11.105</v>
      </c>
      <c r="J281" s="384">
        <f>IF(ISNUMBER('Tables 1-15'!E281),'Tables 1-15'!J11,'Tables 1-15'!E281)</f>
        <v>11.157</v>
      </c>
      <c r="K281" s="384">
        <f>IF(ISNUMBER('Tables 1-15'!F281),'Tables 1-15'!K11,'Tables 1-15'!F281)</f>
        <v>11.268000000000001</v>
      </c>
      <c r="O281" s="62"/>
    </row>
    <row r="282" spans="1:15">
      <c r="A282" s="66" t="s">
        <v>497</v>
      </c>
      <c r="B282" s="386"/>
      <c r="C282" s="386"/>
      <c r="D282" s="386"/>
      <c r="E282" s="386"/>
      <c r="F282" s="387"/>
      <c r="G282" s="384">
        <f>IF(ISNUMBER('Tables 1-15'!B282),'Tables 1-15'!G12,'Tables 1-15'!B282)</f>
        <v>197.39400000000001</v>
      </c>
      <c r="H282" s="384">
        <f>IF(ISNUMBER('Tables 1-15'!C282),'Tables 1-15'!H12,'Tables 1-15'!C282)</f>
        <v>199.245</v>
      </c>
      <c r="I282" s="384">
        <f>IF(ISNUMBER('Tables 1-15'!D282),'Tables 1-15'!I12,'Tables 1-15'!D282)</f>
        <v>201.041</v>
      </c>
      <c r="J282" s="384">
        <f>IF(ISNUMBER('Tables 1-15'!E282),'Tables 1-15'!J12,'Tables 1-15'!E282)</f>
        <v>202.78300000000002</v>
      </c>
      <c r="K282" s="384">
        <f>IF(ISNUMBER('Tables 1-15'!F282),'Tables 1-15'!K12,'Tables 1-15'!F282)</f>
        <v>204.47</v>
      </c>
      <c r="O282" s="636"/>
    </row>
    <row r="283" spans="1:15">
      <c r="A283" s="385" t="s">
        <v>496</v>
      </c>
      <c r="B283" s="386"/>
      <c r="C283" s="386"/>
      <c r="D283" s="386"/>
      <c r="E283" s="386"/>
      <c r="F283" s="387"/>
      <c r="G283" s="384" t="str">
        <f>IF(ISNUMBER('Tables 1-15'!B283),'Tables 1-15'!G13,'Tables 1-15'!B283)</f>
        <v>nav</v>
      </c>
      <c r="H283" s="384" t="str">
        <f>IF(ISNUMBER('Tables 1-15'!C283),'Tables 1-15'!H13,'Tables 1-15'!C283)</f>
        <v>nav</v>
      </c>
      <c r="I283" s="384" t="str">
        <f>IF(ISNUMBER('Tables 1-15'!D283),'Tables 1-15'!I13,'Tables 1-15'!D283)</f>
        <v>nav</v>
      </c>
      <c r="J283" s="384" t="str">
        <f>IF(ISNUMBER('Tables 1-15'!E283),'Tables 1-15'!J13,'Tables 1-15'!E283)</f>
        <v>nav</v>
      </c>
      <c r="K283" s="384" t="str">
        <f>IF(ISNUMBER('Tables 1-15'!F283),'Tables 1-15'!K13,'Tables 1-15'!F283)</f>
        <v>nav</v>
      </c>
      <c r="O283" s="62"/>
    </row>
    <row r="284" spans="1:15">
      <c r="A284" s="66" t="s">
        <v>498</v>
      </c>
      <c r="B284" s="386"/>
      <c r="C284" s="386"/>
      <c r="D284" s="386"/>
      <c r="E284" s="386"/>
      <c r="F284" s="387"/>
      <c r="G284" s="384" t="str">
        <f>IF(ISNUMBER('Tables 1-15'!B284),'Tables 1-15'!G14,'Tables 1-15'!B284)</f>
        <v>nav</v>
      </c>
      <c r="H284" s="384" t="str">
        <f>IF(ISNUMBER('Tables 1-15'!C284),'Tables 1-15'!H14,'Tables 1-15'!C284)</f>
        <v>nav</v>
      </c>
      <c r="I284" s="384" t="str">
        <f>IF(ISNUMBER('Tables 1-15'!D284),'Tables 1-15'!I14,'Tables 1-15'!D284)</f>
        <v>nav</v>
      </c>
      <c r="J284" s="384" t="str">
        <f>IF(ISNUMBER('Tables 1-15'!E284),'Tables 1-15'!J14,'Tables 1-15'!E284)</f>
        <v>nav</v>
      </c>
      <c r="K284" s="384" t="str">
        <f>IF(ISNUMBER('Tables 1-15'!F284),'Tables 1-15'!K14,'Tables 1-15'!F284)</f>
        <v>nav</v>
      </c>
      <c r="O284" s="636"/>
    </row>
    <row r="285" spans="1:15">
      <c r="A285" s="385" t="s">
        <v>158</v>
      </c>
      <c r="B285" s="386"/>
      <c r="C285" s="386"/>
      <c r="D285" s="386"/>
      <c r="E285" s="386"/>
      <c r="F285" s="387"/>
      <c r="G285" s="384">
        <f>IF(ISNUMBER('Tables 1-15'!B285),'Tables 1-15'!G15,'Tables 1-15'!B285)</f>
        <v>64.933400000000006</v>
      </c>
      <c r="H285" s="384">
        <f>IF(ISNUMBER('Tables 1-15'!C285),'Tables 1-15'!H15,'Tables 1-15'!C285)</f>
        <v>65.241241000000002</v>
      </c>
      <c r="I285" s="384">
        <f>IF(ISNUMBER('Tables 1-15'!D285),'Tables 1-15'!I15,'Tables 1-15'!D285)</f>
        <v>65.564756000000017</v>
      </c>
      <c r="J285" s="384">
        <f>IF(ISNUMBER('Tables 1-15'!E285),'Tables 1-15'!J15,'Tables 1-15'!E285)</f>
        <v>66.074330000000003</v>
      </c>
      <c r="K285" s="384">
        <f>IF(ISNUMBER('Tables 1-15'!F285),'Tables 1-15'!K15,'Tables 1-15'!F285)</f>
        <v>66.380601999999996</v>
      </c>
      <c r="O285" s="62"/>
    </row>
    <row r="286" spans="1:15">
      <c r="A286" s="385" t="s">
        <v>159</v>
      </c>
      <c r="B286" s="386"/>
      <c r="C286" s="386"/>
      <c r="D286" s="386"/>
      <c r="E286" s="386"/>
      <c r="F286" s="387"/>
      <c r="G286" s="384">
        <f>IF(ISNUMBER('Tables 1-15'!B286),'Tables 1-15'!G16,'Tables 1-15'!B286)</f>
        <v>80.275000000000006</v>
      </c>
      <c r="H286" s="384">
        <f>IF(ISNUMBER('Tables 1-15'!C286),'Tables 1-15'!H16,'Tables 1-15'!C286)</f>
        <v>80.426000000000002</v>
      </c>
      <c r="I286" s="384">
        <f>IF(ISNUMBER('Tables 1-15'!D286),'Tables 1-15'!I16,'Tables 1-15'!D286)</f>
        <v>80.646000000000001</v>
      </c>
      <c r="J286" s="384">
        <f>IF(ISNUMBER('Tables 1-15'!E286),'Tables 1-15'!J16,'Tables 1-15'!E286)</f>
        <v>80.983000000000004</v>
      </c>
      <c r="K286" s="384">
        <f>IF(ISNUMBER('Tables 1-15'!F286),'Tables 1-15'!K16,'Tables 1-15'!F286)</f>
        <v>81.680999999999997</v>
      </c>
      <c r="O286" s="62"/>
    </row>
    <row r="287" spans="1:15">
      <c r="A287" s="385" t="s">
        <v>693</v>
      </c>
      <c r="B287" s="386"/>
      <c r="C287" s="386"/>
      <c r="D287" s="386"/>
      <c r="E287" s="386"/>
      <c r="F287" s="387"/>
      <c r="G287" s="384">
        <f>IF(ISNUMBER('Tables 1-15'!B287),'Tables 1-15'!G17,'Tables 1-15'!B287)</f>
        <v>7.1124000000000001</v>
      </c>
      <c r="H287" s="384">
        <f>IF(ISNUMBER('Tables 1-15'!C287),'Tables 1-15'!H17,'Tables 1-15'!C287)</f>
        <v>7.1779000000000002</v>
      </c>
      <c r="I287" s="384">
        <f>IF(ISNUMBER('Tables 1-15'!D287),'Tables 1-15'!I17,'Tables 1-15'!D287)</f>
        <v>7.2218</v>
      </c>
      <c r="J287" s="384">
        <f>IF(ISNUMBER('Tables 1-15'!E287),'Tables 1-15'!J17,'Tables 1-15'!E287)</f>
        <v>7.2664999999999997</v>
      </c>
      <c r="K287" s="384">
        <f>IF(ISNUMBER('Tables 1-15'!F287),'Tables 1-15'!K17,'Tables 1-15'!F287)</f>
        <v>7.3248000000000006</v>
      </c>
      <c r="O287" s="62"/>
    </row>
    <row r="288" spans="1:15">
      <c r="A288" s="66" t="s">
        <v>924</v>
      </c>
      <c r="B288" s="386"/>
      <c r="C288" s="386"/>
      <c r="D288" s="386"/>
      <c r="E288" s="386"/>
      <c r="F288" s="387"/>
      <c r="G288" s="384">
        <f>IF(ISNUMBER('Tables 1-15'!B288),'Tables 1-15'!G18,'Tables 1-15'!B288)</f>
        <v>1202</v>
      </c>
      <c r="H288" s="384">
        <f>IF(ISNUMBER('Tables 1-15'!C288),'Tables 1-15'!H18,'Tables 1-15'!C288)</f>
        <v>1217</v>
      </c>
      <c r="I288" s="384">
        <f>IF(ISNUMBER('Tables 1-15'!D288),'Tables 1-15'!I18,'Tables 1-15'!D288)</f>
        <v>1233</v>
      </c>
      <c r="J288" s="384">
        <f>IF(ISNUMBER('Tables 1-15'!E288),'Tables 1-15'!J18,'Tables 1-15'!E288)</f>
        <v>1267</v>
      </c>
      <c r="K288" s="384">
        <f>IF(ISNUMBER('Tables 1-15'!F288),'Tables 1-15'!K18,'Tables 1-15'!F288)</f>
        <v>1283</v>
      </c>
      <c r="O288" s="636"/>
    </row>
    <row r="289" spans="1:15">
      <c r="A289" s="385" t="s">
        <v>119</v>
      </c>
      <c r="B289" s="386"/>
      <c r="C289" s="386"/>
      <c r="D289" s="386"/>
      <c r="E289" s="386"/>
      <c r="F289" s="387"/>
      <c r="G289" s="384">
        <f>IF(ISNUMBER('Tables 1-15'!B289),'Tables 1-15'!G19,'Tables 1-15'!B289)</f>
        <v>59.659750000000003</v>
      </c>
      <c r="H289" s="384">
        <f>IF(ISNUMBER('Tables 1-15'!C289),'Tables 1-15'!H19,'Tables 1-15'!C289)</f>
        <v>59.898000000000003</v>
      </c>
      <c r="I289" s="384">
        <f>IF(ISNUMBER('Tables 1-15'!D289),'Tables 1-15'!I19,'Tables 1-15'!D289)</f>
        <v>60.22475</v>
      </c>
      <c r="J289" s="384">
        <f>IF(ISNUMBER('Tables 1-15'!E289),'Tables 1-15'!J19,'Tables 1-15'!E289)</f>
        <v>60.448</v>
      </c>
      <c r="K289" s="384">
        <f>IF(ISNUMBER('Tables 1-15'!F289),'Tables 1-15'!K19,'Tables 1-15'!F289)</f>
        <v>60.441000000000003</v>
      </c>
      <c r="O289" s="62"/>
    </row>
    <row r="290" spans="1:15">
      <c r="A290" s="385" t="s">
        <v>586</v>
      </c>
      <c r="B290" s="386"/>
      <c r="C290" s="386"/>
      <c r="D290" s="386"/>
      <c r="E290" s="386"/>
      <c r="F290" s="387"/>
      <c r="G290" s="384">
        <f>IF(ISNUMBER('Tables 1-15'!B290),'Tables 1-15'!G20,'Tables 1-15'!B290)</f>
        <v>127.79900000000001</v>
      </c>
      <c r="H290" s="384">
        <f>IF(ISNUMBER('Tables 1-15'!C290),'Tables 1-15'!H20,'Tables 1-15'!C290)</f>
        <v>127.515</v>
      </c>
      <c r="I290" s="384">
        <f>IF(ISNUMBER('Tables 1-15'!D290),'Tables 1-15'!I20,'Tables 1-15'!D290)</f>
        <v>127.298</v>
      </c>
      <c r="J290" s="384">
        <f>IF(ISNUMBER('Tables 1-15'!E290),'Tables 1-15'!J20,'Tables 1-15'!E290)</f>
        <v>127.083</v>
      </c>
      <c r="K290" s="384" t="str">
        <f>IF(ISNUMBER('Tables 1-15'!F290),'Tables 1-15'!K20,'Tables 1-15'!F290)</f>
        <v>nav</v>
      </c>
      <c r="O290" s="62"/>
    </row>
    <row r="291" spans="1:15">
      <c r="A291" s="66" t="s">
        <v>871</v>
      </c>
      <c r="B291" s="386"/>
      <c r="C291" s="386"/>
      <c r="D291" s="386"/>
      <c r="E291" s="386"/>
      <c r="F291" s="387"/>
      <c r="G291" s="384">
        <f>IF(ISNUMBER('Tables 1-15'!B291),'Tables 1-15'!G21,'Tables 1-15'!B291)</f>
        <v>49.779440000000001</v>
      </c>
      <c r="H291" s="384">
        <f>IF(ISNUMBER('Tables 1-15'!C291),'Tables 1-15'!H21,'Tables 1-15'!C291)</f>
        <v>50.004441</v>
      </c>
      <c r="I291" s="384">
        <f>IF(ISNUMBER('Tables 1-15'!D291),'Tables 1-15'!I21,'Tables 1-15'!D291)</f>
        <v>50.219669000000003</v>
      </c>
      <c r="J291" s="384">
        <f>IF(ISNUMBER('Tables 1-15'!E291),'Tables 1-15'!J21,'Tables 1-15'!E291)</f>
        <v>50.423954999999999</v>
      </c>
      <c r="K291" s="384">
        <f>IF(ISNUMBER('Tables 1-15'!F291),'Tables 1-15'!K21,'Tables 1-15'!F291)</f>
        <v>50.617044999999997</v>
      </c>
      <c r="O291" s="636"/>
    </row>
    <row r="292" spans="1:15">
      <c r="A292" s="66" t="s">
        <v>872</v>
      </c>
      <c r="B292" s="386"/>
      <c r="C292" s="386"/>
      <c r="D292" s="386"/>
      <c r="E292" s="386"/>
      <c r="F292" s="387"/>
      <c r="G292" s="384">
        <f>IF(ISNUMBER('Tables 1-15'!B292),'Tables 1-15'!G22,'Tables 1-15'!B292)</f>
        <v>108.8134</v>
      </c>
      <c r="H292" s="384">
        <f>IF(ISNUMBER('Tables 1-15'!C292),'Tables 1-15'!H22,'Tables 1-15'!C292)</f>
        <v>116.28439999999999</v>
      </c>
      <c r="I292" s="384">
        <f>IF(ISNUMBER('Tables 1-15'!D292),'Tables 1-15'!I22,'Tables 1-15'!D292)</f>
        <v>117.6448</v>
      </c>
      <c r="J292" s="384">
        <f>IF(ISNUMBER('Tables 1-15'!E292),'Tables 1-15'!J22,'Tables 1-15'!E292)</f>
        <v>118.97800000000001</v>
      </c>
      <c r="K292" s="384">
        <f>IF(ISNUMBER('Tables 1-15'!F292),'Tables 1-15'!K22,'Tables 1-15'!F292)</f>
        <v>120.285088</v>
      </c>
      <c r="O292" s="636"/>
    </row>
    <row r="293" spans="1:15">
      <c r="A293" s="381" t="s">
        <v>5</v>
      </c>
      <c r="B293" s="386"/>
      <c r="C293" s="386"/>
      <c r="D293" s="386"/>
      <c r="E293" s="386"/>
      <c r="F293" s="387"/>
      <c r="G293" s="384">
        <f>IF(ISNUMBER('Tables 1-15'!B293),'Tables 1-15'!G23,'Tables 1-15'!B293)</f>
        <v>16.695666666666668</v>
      </c>
      <c r="H293" s="384">
        <f>IF(ISNUMBER('Tables 1-15'!C293),'Tables 1-15'!H23,'Tables 1-15'!C293)</f>
        <v>16.754249999999999</v>
      </c>
      <c r="I293" s="384">
        <f>IF(ISNUMBER('Tables 1-15'!D293),'Tables 1-15'!I23,'Tables 1-15'!D293)</f>
        <v>16.801833333333331</v>
      </c>
      <c r="J293" s="384">
        <f>IF(ISNUMBER('Tables 1-15'!E293),'Tables 1-15'!J23,'Tables 1-15'!E293)</f>
        <v>16.86675</v>
      </c>
      <c r="K293" s="384">
        <f>IF(ISNUMBER('Tables 1-15'!F293),'Tables 1-15'!K23,'Tables 1-15'!F293)</f>
        <v>16.934249999999999</v>
      </c>
      <c r="O293" s="62"/>
    </row>
    <row r="294" spans="1:15">
      <c r="A294" s="66" t="s">
        <v>873</v>
      </c>
      <c r="B294" s="386"/>
      <c r="C294" s="386"/>
      <c r="D294" s="386"/>
      <c r="E294" s="386"/>
      <c r="F294" s="387"/>
      <c r="G294" s="384">
        <f>IF(ISNUMBER('Tables 1-15'!B294),'Tables 1-15'!G24,'Tables 1-15'!B294)</f>
        <v>142.96091000000001</v>
      </c>
      <c r="H294" s="384">
        <f>IF(ISNUMBER('Tables 1-15'!C294),'Tables 1-15'!H24,'Tables 1-15'!C294)</f>
        <v>143.20172099999999</v>
      </c>
      <c r="I294" s="384">
        <f>IF(ISNUMBER('Tables 1-15'!D294),'Tables 1-15'!I24,'Tables 1-15'!D294)</f>
        <v>143.50699499999999</v>
      </c>
      <c r="J294" s="384">
        <f>IF(ISNUMBER('Tables 1-15'!E294),'Tables 1-15'!J24,'Tables 1-15'!E294)</f>
        <v>143.82</v>
      </c>
      <c r="K294" s="384">
        <f>IF(ISNUMBER('Tables 1-15'!F294),'Tables 1-15'!K24,'Tables 1-15'!F294)</f>
        <v>146.40599900000001</v>
      </c>
      <c r="O294" s="636"/>
    </row>
    <row r="295" spans="1:15">
      <c r="A295" s="66" t="s">
        <v>874</v>
      </c>
      <c r="B295" s="386"/>
      <c r="C295" s="386"/>
      <c r="D295" s="386"/>
      <c r="E295" s="386"/>
      <c r="F295" s="387"/>
      <c r="G295" s="384" t="str">
        <f>IF(ISNUMBER('Tables 1-15'!B295),'Tables 1-15'!G25,'Tables 1-15'!B295)</f>
        <v>nap</v>
      </c>
      <c r="H295" s="384" t="str">
        <f>IF(ISNUMBER('Tables 1-15'!C295),'Tables 1-15'!H25,'Tables 1-15'!C295)</f>
        <v>nap</v>
      </c>
      <c r="I295" s="384" t="str">
        <f>IF(ISNUMBER('Tables 1-15'!D295),'Tables 1-15'!I25,'Tables 1-15'!D295)</f>
        <v>nap</v>
      </c>
      <c r="J295" s="384" t="str">
        <f>IF(ISNUMBER('Tables 1-15'!E295),'Tables 1-15'!J25,'Tables 1-15'!E295)</f>
        <v>nap</v>
      </c>
      <c r="K295" s="384" t="str">
        <f>IF(ISNUMBER('Tables 1-15'!F295),'Tables 1-15'!K25,'Tables 1-15'!F295)</f>
        <v>nap</v>
      </c>
      <c r="O295" s="636"/>
    </row>
    <row r="296" spans="1:15">
      <c r="A296" s="385" t="s">
        <v>6</v>
      </c>
      <c r="B296" s="386"/>
      <c r="C296" s="386"/>
      <c r="D296" s="386"/>
      <c r="E296" s="386"/>
      <c r="F296" s="387"/>
      <c r="G296" s="384">
        <f>IF(ISNUMBER('Tables 1-15'!B296),'Tables 1-15'!G26,'Tables 1-15'!B296)</f>
        <v>5.1840000000000002</v>
      </c>
      <c r="H296" s="384">
        <f>IF(ISNUMBER('Tables 1-15'!C296),'Tables 1-15'!H26,'Tables 1-15'!C296)</f>
        <v>5.3120000000000003</v>
      </c>
      <c r="I296" s="384">
        <f>IF(ISNUMBER('Tables 1-15'!D296),'Tables 1-15'!I26,'Tables 1-15'!D296)</f>
        <v>5.399</v>
      </c>
      <c r="J296" s="384">
        <f>IF(ISNUMBER('Tables 1-15'!E296),'Tables 1-15'!J26,'Tables 1-15'!E296)</f>
        <v>5.47</v>
      </c>
      <c r="K296" s="384">
        <f>IF(ISNUMBER('Tables 1-15'!F296),'Tables 1-15'!K26,'Tables 1-15'!F296)</f>
        <v>5.5350000000000001</v>
      </c>
      <c r="O296" s="62"/>
    </row>
    <row r="297" spans="1:15">
      <c r="A297" s="66" t="s">
        <v>875</v>
      </c>
      <c r="B297" s="386"/>
      <c r="C297" s="386"/>
      <c r="D297" s="386"/>
      <c r="E297" s="386"/>
      <c r="F297" s="387"/>
      <c r="G297" s="384">
        <f>IF(ISNUMBER('Tables 1-15'!B297),'Tables 1-15'!G27,'Tables 1-15'!B297)</f>
        <v>51.634999999999998</v>
      </c>
      <c r="H297" s="384">
        <f>IF(ISNUMBER('Tables 1-15'!C297),'Tables 1-15'!H27,'Tables 1-15'!C297)</f>
        <v>52.231000000000002</v>
      </c>
      <c r="I297" s="384">
        <f>IF(ISNUMBER('Tables 1-15'!D297),'Tables 1-15'!I27,'Tables 1-15'!D297)</f>
        <v>52.872999999999998</v>
      </c>
      <c r="J297" s="384">
        <f>IF(ISNUMBER('Tables 1-15'!E297),'Tables 1-15'!J27,'Tables 1-15'!E297)</f>
        <v>53.548000000000002</v>
      </c>
      <c r="K297" s="384">
        <f>IF(ISNUMBER('Tables 1-15'!F297),'Tables 1-15'!K27,'Tables 1-15'!F297)</f>
        <v>54.262999999999998</v>
      </c>
      <c r="O297" s="636"/>
    </row>
    <row r="298" spans="1:15">
      <c r="A298" s="385" t="s">
        <v>7</v>
      </c>
      <c r="B298" s="386"/>
      <c r="C298" s="386"/>
      <c r="D298" s="386"/>
      <c r="E298" s="386"/>
      <c r="F298" s="387"/>
      <c r="G298" s="384">
        <f>IF(ISNUMBER('Tables 1-15'!B298),'Tables 1-15'!G28,'Tables 1-15'!B298)</f>
        <v>9.4570000000000007</v>
      </c>
      <c r="H298" s="384">
        <f>IF(ISNUMBER('Tables 1-15'!C298),'Tables 1-15'!H28,'Tables 1-15'!C298)</f>
        <v>9.5210000000000008</v>
      </c>
      <c r="I298" s="384">
        <f>IF(ISNUMBER('Tables 1-15'!D298),'Tables 1-15'!I28,'Tables 1-15'!D298)</f>
        <v>9.6029999999999998</v>
      </c>
      <c r="J298" s="384">
        <f>IF(ISNUMBER('Tables 1-15'!E298),'Tables 1-15'!J28,'Tables 1-15'!E298)</f>
        <v>9.702</v>
      </c>
      <c r="K298" s="384">
        <f>IF(ISNUMBER('Tables 1-15'!F298),'Tables 1-15'!K28,'Tables 1-15'!F298)</f>
        <v>9.8510170000000006</v>
      </c>
      <c r="O298" s="62"/>
    </row>
    <row r="299" spans="1:15">
      <c r="A299" s="385" t="s">
        <v>8</v>
      </c>
      <c r="B299" s="386"/>
      <c r="C299" s="386"/>
      <c r="D299" s="386"/>
      <c r="E299" s="386"/>
      <c r="F299" s="387"/>
      <c r="G299" s="384">
        <f>IF(ISNUMBER('Tables 1-15'!B299),'Tables 1-15'!G29,'Tables 1-15'!B299)</f>
        <v>7.9123999999999999</v>
      </c>
      <c r="H299" s="384">
        <f>IF(ISNUMBER('Tables 1-15'!C299),'Tables 1-15'!H29,'Tables 1-15'!C299)</f>
        <v>7.9968599999999999</v>
      </c>
      <c r="I299" s="384">
        <f>IF(ISNUMBER('Tables 1-15'!D299),'Tables 1-15'!I29,'Tables 1-15'!D299)</f>
        <v>8.0893500000000014</v>
      </c>
      <c r="J299" s="384">
        <f>IF(ISNUMBER('Tables 1-15'!E299),'Tables 1-15'!J29,'Tables 1-15'!E299)</f>
        <v>8.1886499999999991</v>
      </c>
      <c r="K299" s="384">
        <f>IF(ISNUMBER('Tables 1-15'!F299),'Tables 1-15'!K29,'Tables 1-15'!F299)</f>
        <v>8.2823999999999991</v>
      </c>
      <c r="O299" s="62"/>
    </row>
    <row r="300" spans="1:15">
      <c r="A300" s="66" t="s">
        <v>876</v>
      </c>
      <c r="B300" s="386"/>
      <c r="C300" s="386"/>
      <c r="D300" s="386"/>
      <c r="E300" s="386"/>
      <c r="F300" s="387"/>
      <c r="G300" s="384">
        <f>IF(ISNUMBER('Tables 1-15'!B300),'Tables 1-15'!G30,'Tables 1-15'!B300)</f>
        <v>74.724269000000007</v>
      </c>
      <c r="H300" s="384">
        <f>IF(ISNUMBER('Tables 1-15'!C300),'Tables 1-15'!H30,'Tables 1-15'!C300)</f>
        <v>75.627384000000006</v>
      </c>
      <c r="I300" s="384">
        <f>IF(ISNUMBER('Tables 1-15'!D300),'Tables 1-15'!I30,'Tables 1-15'!D300)</f>
        <v>76.667864000000009</v>
      </c>
      <c r="J300" s="384">
        <f>IF(ISNUMBER('Tables 1-15'!E300),'Tables 1-15'!J30,'Tables 1-15'!E300)</f>
        <v>77.695903999999999</v>
      </c>
      <c r="K300" s="384">
        <f>IF(ISNUMBER('Tables 1-15'!F300),'Tables 1-15'!K30,'Tables 1-15'!F300)</f>
        <v>78.741053000000008</v>
      </c>
      <c r="O300" s="636"/>
    </row>
    <row r="301" spans="1:15">
      <c r="A301" s="385" t="s">
        <v>9</v>
      </c>
      <c r="B301" s="386"/>
      <c r="C301" s="386"/>
      <c r="D301" s="386"/>
      <c r="E301" s="386"/>
      <c r="F301" s="387"/>
      <c r="G301" s="384">
        <f>IF(ISNUMBER('Tables 1-15'!B301),'Tables 1-15'!G31,'Tables 1-15'!B301)</f>
        <v>63.285000000000004</v>
      </c>
      <c r="H301" s="384" t="str">
        <f>IF(ISNUMBER('Tables 1-15'!C301),'Tables 1-15'!H31,'Tables 1-15'!C301)</f>
        <v>nav</v>
      </c>
      <c r="I301" s="384" t="str">
        <f>IF(ISNUMBER('Tables 1-15'!D301),'Tables 1-15'!I31,'Tables 1-15'!D301)</f>
        <v>nav</v>
      </c>
      <c r="J301" s="384" t="str">
        <f>IF(ISNUMBER('Tables 1-15'!E301),'Tables 1-15'!J31,'Tables 1-15'!E301)</f>
        <v>nav</v>
      </c>
      <c r="K301" s="384" t="str">
        <f>IF(ISNUMBER('Tables 1-15'!F301),'Tables 1-15'!K31,'Tables 1-15'!F301)</f>
        <v>nav</v>
      </c>
      <c r="O301" s="62"/>
    </row>
    <row r="302" spans="1:15">
      <c r="A302" s="385" t="s">
        <v>176</v>
      </c>
      <c r="B302" s="386"/>
      <c r="C302" s="386"/>
      <c r="D302" s="386"/>
      <c r="E302" s="386"/>
      <c r="F302" s="387"/>
      <c r="G302" s="384">
        <f>IF(ISNUMBER('Tables 1-15'!B302),'Tables 1-15'!G32,'Tables 1-15'!B302)</f>
        <v>311.58199999999999</v>
      </c>
      <c r="H302" s="384">
        <f>IF(ISNUMBER('Tables 1-15'!C302),'Tables 1-15'!H32,'Tables 1-15'!C302)</f>
        <v>313.87400000000002</v>
      </c>
      <c r="I302" s="384">
        <f>IF(ISNUMBER('Tables 1-15'!D302),'Tables 1-15'!I32,'Tables 1-15'!D302)</f>
        <v>316.12900000000002</v>
      </c>
      <c r="J302" s="384">
        <f>IF(ISNUMBER('Tables 1-15'!E302),'Tables 1-15'!J32,'Tables 1-15'!E302)</f>
        <v>318.351</v>
      </c>
      <c r="K302" s="384">
        <f>IF(ISNUMBER('Tables 1-15'!F302),'Tables 1-15'!K32,'Tables 1-15'!F302)</f>
        <v>320.851</v>
      </c>
      <c r="O302" s="62"/>
    </row>
    <row r="303" spans="1:15">
      <c r="A303" s="388" t="s">
        <v>587</v>
      </c>
      <c r="B303" s="389"/>
      <c r="C303" s="389"/>
      <c r="D303" s="389"/>
      <c r="E303" s="389"/>
      <c r="F303" s="390"/>
      <c r="G303" s="391">
        <f>SUM(G280:G302)</f>
        <v>2614.5709156666667</v>
      </c>
      <c r="H303" s="391">
        <f>SUM(H280:H302)</f>
        <v>2581.1426920000004</v>
      </c>
      <c r="I303" s="391">
        <f>SUM(I280:I302)</f>
        <v>2606.1972973333341</v>
      </c>
      <c r="J303" s="391">
        <f>SUM(J280:J302)</f>
        <v>2649.3429065000005</v>
      </c>
      <c r="K303" s="391">
        <f>SUM(K280:K302)</f>
        <v>2550.158019</v>
      </c>
    </row>
    <row r="304" spans="1:15" ht="14.25">
      <c r="A304" s="563"/>
      <c r="B304" s="564"/>
      <c r="C304" s="564"/>
      <c r="D304" s="564"/>
      <c r="E304" s="564"/>
      <c r="F304" s="564"/>
      <c r="G304" s="564"/>
      <c r="H304" s="564"/>
      <c r="I304" s="564"/>
      <c r="J304" s="564"/>
      <c r="K304" s="564"/>
    </row>
    <row r="305" spans="1:15" ht="14.25">
      <c r="A305" s="565"/>
      <c r="B305" s="565"/>
      <c r="C305" s="565"/>
      <c r="D305" s="565"/>
      <c r="E305" s="565"/>
      <c r="F305" s="565"/>
      <c r="G305" s="565"/>
      <c r="H305" s="565"/>
      <c r="I305" s="565"/>
      <c r="J305" s="565"/>
      <c r="K305" s="565"/>
    </row>
    <row r="307" spans="1:15">
      <c r="G307" s="436"/>
    </row>
    <row r="310" spans="1:15">
      <c r="A310" s="549"/>
      <c r="B310" s="549"/>
      <c r="C310" s="549"/>
      <c r="D310" s="549"/>
      <c r="E310" s="549"/>
      <c r="F310" s="549"/>
      <c r="G310" s="549"/>
      <c r="H310" s="549"/>
      <c r="I310" s="549"/>
      <c r="J310" s="549"/>
      <c r="K310" s="549"/>
    </row>
    <row r="311" spans="1:15" ht="15">
      <c r="A311" s="550"/>
      <c r="B311" s="550"/>
      <c r="C311" s="550"/>
      <c r="D311" s="550"/>
      <c r="E311" s="550"/>
      <c r="F311" s="550"/>
      <c r="G311" s="550"/>
      <c r="H311" s="550"/>
      <c r="I311" s="550"/>
      <c r="J311" s="550"/>
      <c r="K311" s="550"/>
    </row>
    <row r="312" spans="1:15">
      <c r="A312" s="408" t="s">
        <v>585</v>
      </c>
    </row>
    <row r="313" spans="1:15">
      <c r="A313" s="408"/>
    </row>
    <row r="314" spans="1:15">
      <c r="A314" s="437"/>
      <c r="B314" s="562"/>
      <c r="C314" s="562"/>
      <c r="D314" s="562"/>
      <c r="E314" s="562"/>
      <c r="F314" s="562"/>
      <c r="G314" s="562"/>
      <c r="H314" s="562"/>
      <c r="I314" s="562"/>
      <c r="J314" s="562"/>
      <c r="K314" s="562"/>
    </row>
    <row r="315" spans="1:15">
      <c r="A315" s="431"/>
      <c r="B315" s="429"/>
      <c r="C315" s="429"/>
      <c r="D315" s="429"/>
      <c r="E315" s="429"/>
      <c r="F315" s="567"/>
      <c r="G315" s="568"/>
      <c r="H315" s="568"/>
      <c r="I315" s="568"/>
      <c r="J315" s="568"/>
      <c r="K315" s="568"/>
    </row>
    <row r="316" spans="1:15">
      <c r="A316" s="378"/>
      <c r="B316" s="379"/>
      <c r="C316" s="379"/>
      <c r="D316" s="379"/>
      <c r="E316" s="379"/>
      <c r="F316" s="380"/>
      <c r="G316" s="379"/>
      <c r="H316" s="379"/>
      <c r="I316" s="379"/>
      <c r="J316" s="379"/>
      <c r="K316" s="379"/>
    </row>
    <row r="317" spans="1:15">
      <c r="A317" s="63" t="s">
        <v>33</v>
      </c>
      <c r="B317" s="455"/>
      <c r="C317" s="455"/>
      <c r="D317" s="455"/>
      <c r="E317" s="455"/>
      <c r="F317" s="625"/>
      <c r="G317" s="421" t="str">
        <f>IF(ISNUMBER('Tables 1-15'!B317),'Tables 1-15'!G10,'Tables 1-15'!B317)</f>
        <v>nav</v>
      </c>
      <c r="H317" s="421" t="str">
        <f>IF(ISNUMBER('Tables 1-15'!C317),'Tables 1-15'!H10,'Tables 1-15'!C317)</f>
        <v>nav</v>
      </c>
      <c r="I317" s="421" t="str">
        <f>IF(ISNUMBER('Tables 1-15'!D317),'Tables 1-15'!I10,'Tables 1-15'!D317)</f>
        <v>nav</v>
      </c>
      <c r="J317" s="421" t="str">
        <f>IF(ISNUMBER('Tables 1-15'!E317),'Tables 1-15'!J10,'Tables 1-15'!E317)</f>
        <v>nav</v>
      </c>
      <c r="K317" s="421" t="str">
        <f>IF(ISNUMBER('Tables 1-15'!F317),'Tables 1-15'!K10,'Tables 1-15'!F317)</f>
        <v>nav</v>
      </c>
    </row>
    <row r="318" spans="1:15">
      <c r="A318" s="381" t="s">
        <v>495</v>
      </c>
      <c r="B318" s="382"/>
      <c r="C318" s="382"/>
      <c r="D318" s="382"/>
      <c r="E318" s="382"/>
      <c r="F318" s="383"/>
      <c r="G318" s="421">
        <f>IF(ISNUMBER('Tables 1-15'!B318),'Tables 1-15'!G11,'Tables 1-15'!B318)</f>
        <v>10.978</v>
      </c>
      <c r="H318" s="421">
        <f>IF(ISNUMBER('Tables 1-15'!C318),'Tables 1-15'!H11,'Tables 1-15'!C318)</f>
        <v>11.054</v>
      </c>
      <c r="I318" s="421">
        <f>IF(ISNUMBER('Tables 1-15'!D318),'Tables 1-15'!I11,'Tables 1-15'!D318)</f>
        <v>11.105</v>
      </c>
      <c r="J318" s="421">
        <f>IF(ISNUMBER('Tables 1-15'!E318),'Tables 1-15'!J11,'Tables 1-15'!E318)</f>
        <v>11.157</v>
      </c>
      <c r="K318" s="421">
        <f>IF(ISNUMBER('Tables 1-15'!F318),'Tables 1-15'!K11,'Tables 1-15'!F318)</f>
        <v>11.268000000000001</v>
      </c>
      <c r="O318" s="62"/>
    </row>
    <row r="319" spans="1:15">
      <c r="A319" s="66" t="s">
        <v>497</v>
      </c>
      <c r="B319" s="386"/>
      <c r="C319" s="386"/>
      <c r="D319" s="386"/>
      <c r="E319" s="386"/>
      <c r="F319" s="387"/>
      <c r="G319" s="421">
        <f>IF(ISNUMBER('Tables 1-15'!B319),'Tables 1-15'!G12,'Tables 1-15'!B319)</f>
        <v>197.39400000000001</v>
      </c>
      <c r="H319" s="421">
        <f>IF(ISNUMBER('Tables 1-15'!C319),'Tables 1-15'!H12,'Tables 1-15'!C319)</f>
        <v>199.245</v>
      </c>
      <c r="I319" s="421">
        <f>IF(ISNUMBER('Tables 1-15'!D319),'Tables 1-15'!I12,'Tables 1-15'!D319)</f>
        <v>201.041</v>
      </c>
      <c r="J319" s="421" t="str">
        <f>IF(ISNUMBER('Tables 1-15'!E319),'Tables 1-15'!J12,'Tables 1-15'!E319)</f>
        <v>nav</v>
      </c>
      <c r="K319" s="421" t="str">
        <f>IF(ISNUMBER('Tables 1-15'!F319),'Tables 1-15'!K12,'Tables 1-15'!F319)</f>
        <v>nav</v>
      </c>
      <c r="O319" s="636"/>
    </row>
    <row r="320" spans="1:15">
      <c r="A320" s="385" t="s">
        <v>496</v>
      </c>
      <c r="B320" s="386"/>
      <c r="C320" s="386"/>
      <c r="D320" s="386"/>
      <c r="E320" s="386"/>
      <c r="F320" s="387"/>
      <c r="G320" s="421" t="str">
        <f>IF(ISNUMBER('Tables 1-15'!B320),'Tables 1-15'!G13,'Tables 1-15'!B320)</f>
        <v>nav</v>
      </c>
      <c r="H320" s="421" t="str">
        <f>IF(ISNUMBER('Tables 1-15'!C320),'Tables 1-15'!H13,'Tables 1-15'!C320)</f>
        <v>nav</v>
      </c>
      <c r="I320" s="421" t="str">
        <f>IF(ISNUMBER('Tables 1-15'!D320),'Tables 1-15'!I13,'Tables 1-15'!D320)</f>
        <v>nav</v>
      </c>
      <c r="J320" s="421" t="str">
        <f>IF(ISNUMBER('Tables 1-15'!E320),'Tables 1-15'!J13,'Tables 1-15'!E320)</f>
        <v>nav</v>
      </c>
      <c r="K320" s="421" t="str">
        <f>IF(ISNUMBER('Tables 1-15'!F320),'Tables 1-15'!K13,'Tables 1-15'!F320)</f>
        <v>nav</v>
      </c>
      <c r="O320" s="62"/>
    </row>
    <row r="321" spans="1:15">
      <c r="A321" s="66" t="s">
        <v>498</v>
      </c>
      <c r="B321" s="386"/>
      <c r="C321" s="386"/>
      <c r="D321" s="386"/>
      <c r="E321" s="386"/>
      <c r="F321" s="387"/>
      <c r="G321" s="421" t="str">
        <f>IF(ISNUMBER('Tables 1-15'!B321),'Tables 1-15'!G14,'Tables 1-15'!B321)</f>
        <v>nav</v>
      </c>
      <c r="H321" s="421" t="str">
        <f>IF(ISNUMBER('Tables 1-15'!C321),'Tables 1-15'!H14,'Tables 1-15'!C321)</f>
        <v>nav</v>
      </c>
      <c r="I321" s="421" t="str">
        <f>IF(ISNUMBER('Tables 1-15'!D321),'Tables 1-15'!I14,'Tables 1-15'!D321)</f>
        <v>nav</v>
      </c>
      <c r="J321" s="421" t="str">
        <f>IF(ISNUMBER('Tables 1-15'!E321),'Tables 1-15'!J14,'Tables 1-15'!E321)</f>
        <v>nav</v>
      </c>
      <c r="K321" s="421" t="str">
        <f>IF(ISNUMBER('Tables 1-15'!F321),'Tables 1-15'!K14,'Tables 1-15'!F321)</f>
        <v>nav</v>
      </c>
      <c r="O321" s="636"/>
    </row>
    <row r="322" spans="1:15">
      <c r="A322" s="385" t="s">
        <v>158</v>
      </c>
      <c r="B322" s="386"/>
      <c r="C322" s="386"/>
      <c r="D322" s="386"/>
      <c r="E322" s="386"/>
      <c r="F322" s="387"/>
      <c r="G322" s="421">
        <f>IF(ISNUMBER('Tables 1-15'!B322),'Tables 1-15'!G15,'Tables 1-15'!B322)</f>
        <v>64.933400000000006</v>
      </c>
      <c r="H322" s="421">
        <f>IF(ISNUMBER('Tables 1-15'!C322),'Tables 1-15'!H15,'Tables 1-15'!C322)</f>
        <v>65.241241000000002</v>
      </c>
      <c r="I322" s="421">
        <f>IF(ISNUMBER('Tables 1-15'!D322),'Tables 1-15'!I15,'Tables 1-15'!D322)</f>
        <v>65.564756000000017</v>
      </c>
      <c r="J322" s="421">
        <f>IF(ISNUMBER('Tables 1-15'!E322),'Tables 1-15'!J15,'Tables 1-15'!E322)</f>
        <v>66.074330000000003</v>
      </c>
      <c r="K322" s="421">
        <f>IF(ISNUMBER('Tables 1-15'!F322),'Tables 1-15'!K15,'Tables 1-15'!F322)</f>
        <v>66.380601999999996</v>
      </c>
      <c r="O322" s="62"/>
    </row>
    <row r="323" spans="1:15">
      <c r="A323" s="385" t="s">
        <v>593</v>
      </c>
      <c r="B323" s="386"/>
      <c r="C323" s="386"/>
      <c r="D323" s="386"/>
      <c r="E323" s="386"/>
      <c r="F323" s="387"/>
      <c r="G323" s="421">
        <f>IF(ISNUMBER('Tables 1-15'!B323),'Tables 1-15'!G16,'Tables 1-15'!B323)</f>
        <v>80.275000000000006</v>
      </c>
      <c r="H323" s="421">
        <f>IF(ISNUMBER('Tables 1-15'!C323),'Tables 1-15'!H16,'Tables 1-15'!C323)</f>
        <v>80.426000000000002</v>
      </c>
      <c r="I323" s="421">
        <f>IF(ISNUMBER('Tables 1-15'!D323),'Tables 1-15'!I16,'Tables 1-15'!D323)</f>
        <v>80.646000000000001</v>
      </c>
      <c r="J323" s="421">
        <f>IF(ISNUMBER('Tables 1-15'!E323),'Tables 1-15'!J16,'Tables 1-15'!E323)</f>
        <v>80.983000000000004</v>
      </c>
      <c r="K323" s="421">
        <f>IF(ISNUMBER('Tables 1-15'!F323),'Tables 1-15'!K16,'Tables 1-15'!F323)</f>
        <v>81.680999999999997</v>
      </c>
      <c r="O323" s="62"/>
    </row>
    <row r="324" spans="1:15">
      <c r="A324" s="385" t="s">
        <v>693</v>
      </c>
      <c r="B324" s="386"/>
      <c r="C324" s="386"/>
      <c r="D324" s="386"/>
      <c r="E324" s="386"/>
      <c r="F324" s="387"/>
      <c r="G324" s="421" t="str">
        <f>IF(ISNUMBER('Tables 1-15'!B324),'Tables 1-15'!G17,'Tables 1-15'!B324)</f>
        <v>nav</v>
      </c>
      <c r="H324" s="421" t="str">
        <f>IF(ISNUMBER('Tables 1-15'!C324),'Tables 1-15'!H17,'Tables 1-15'!C324)</f>
        <v>nav</v>
      </c>
      <c r="I324" s="421" t="str">
        <f>IF(ISNUMBER('Tables 1-15'!D324),'Tables 1-15'!I17,'Tables 1-15'!D324)</f>
        <v>nav</v>
      </c>
      <c r="J324" s="421" t="str">
        <f>IF(ISNUMBER('Tables 1-15'!E324),'Tables 1-15'!J17,'Tables 1-15'!E324)</f>
        <v>nav</v>
      </c>
      <c r="K324" s="421" t="str">
        <f>IF(ISNUMBER('Tables 1-15'!F324),'Tables 1-15'!K17,'Tables 1-15'!F324)</f>
        <v>nav</v>
      </c>
      <c r="O324" s="62"/>
    </row>
    <row r="325" spans="1:15">
      <c r="A325" s="66" t="s">
        <v>924</v>
      </c>
      <c r="B325" s="386"/>
      <c r="C325" s="386"/>
      <c r="D325" s="386"/>
      <c r="E325" s="386"/>
      <c r="F325" s="387"/>
      <c r="G325" s="421" t="str">
        <f>IF(ISNUMBER('Tables 1-15'!B325),'Tables 1-15'!G18,'Tables 1-15'!B325)</f>
        <v>nav</v>
      </c>
      <c r="H325" s="421" t="str">
        <f>IF(ISNUMBER('Tables 1-15'!C325),'Tables 1-15'!H18,'Tables 1-15'!C325)</f>
        <v>nav</v>
      </c>
      <c r="I325" s="421" t="str">
        <f>IF(ISNUMBER('Tables 1-15'!D325),'Tables 1-15'!I18,'Tables 1-15'!D325)</f>
        <v>nav</v>
      </c>
      <c r="J325" s="421" t="str">
        <f>IF(ISNUMBER('Tables 1-15'!E325),'Tables 1-15'!J18,'Tables 1-15'!E325)</f>
        <v>nav</v>
      </c>
      <c r="K325" s="421" t="str">
        <f>IF(ISNUMBER('Tables 1-15'!F325),'Tables 1-15'!K18,'Tables 1-15'!F325)</f>
        <v>nav</v>
      </c>
      <c r="O325" s="636"/>
    </row>
    <row r="326" spans="1:15">
      <c r="A326" s="385" t="s">
        <v>580</v>
      </c>
      <c r="B326" s="386"/>
      <c r="C326" s="386"/>
      <c r="D326" s="386"/>
      <c r="E326" s="386"/>
      <c r="F326" s="387"/>
      <c r="G326" s="421">
        <f>IF(ISNUMBER('Tables 1-15'!B326),'Tables 1-15'!G19,'Tables 1-15'!B326)</f>
        <v>59.659750000000003</v>
      </c>
      <c r="H326" s="421">
        <f>IF(ISNUMBER('Tables 1-15'!C326),'Tables 1-15'!H19,'Tables 1-15'!C326)</f>
        <v>59.898000000000003</v>
      </c>
      <c r="I326" s="421">
        <f>IF(ISNUMBER('Tables 1-15'!D326),'Tables 1-15'!I19,'Tables 1-15'!D326)</f>
        <v>60.22475</v>
      </c>
      <c r="J326" s="421">
        <f>IF(ISNUMBER('Tables 1-15'!E326),'Tables 1-15'!J19,'Tables 1-15'!E326)</f>
        <v>60.448</v>
      </c>
      <c r="K326" s="421">
        <f>IF(ISNUMBER('Tables 1-15'!F326),'Tables 1-15'!K19,'Tables 1-15'!F326)</f>
        <v>60.441000000000003</v>
      </c>
      <c r="O326" s="62"/>
    </row>
    <row r="327" spans="1:15">
      <c r="A327" s="385" t="s">
        <v>594</v>
      </c>
      <c r="B327" s="386"/>
      <c r="C327" s="386"/>
      <c r="D327" s="386"/>
      <c r="E327" s="386"/>
      <c r="F327" s="387"/>
      <c r="G327" s="421">
        <f>IF(ISNUMBER('Tables 1-15'!B327),'Tables 1-15'!G20,'Tables 1-15'!B327)</f>
        <v>127.79900000000001</v>
      </c>
      <c r="H327" s="421">
        <f>IF(ISNUMBER('Tables 1-15'!C327),'Tables 1-15'!H20,'Tables 1-15'!C327)</f>
        <v>127.515</v>
      </c>
      <c r="I327" s="421">
        <f>IF(ISNUMBER('Tables 1-15'!D327),'Tables 1-15'!I20,'Tables 1-15'!D327)</f>
        <v>127.298</v>
      </c>
      <c r="J327" s="421">
        <f>IF(ISNUMBER('Tables 1-15'!E327),'Tables 1-15'!J20,'Tables 1-15'!E327)</f>
        <v>127.083</v>
      </c>
      <c r="K327" s="421">
        <f>IF(ISNUMBER('Tables 1-15'!F327),'Tables 1-15'!K20,'Tables 1-15'!F327)</f>
        <v>127.11</v>
      </c>
      <c r="O327" s="62"/>
    </row>
    <row r="328" spans="1:15">
      <c r="A328" s="66" t="s">
        <v>871</v>
      </c>
      <c r="B328" s="386"/>
      <c r="C328" s="386"/>
      <c r="D328" s="386"/>
      <c r="E328" s="386"/>
      <c r="F328" s="387"/>
      <c r="G328" s="421">
        <f>IF(ISNUMBER('Tables 1-15'!B328),'Tables 1-15'!G21,'Tables 1-15'!B328)</f>
        <v>49.779440000000001</v>
      </c>
      <c r="H328" s="421">
        <f>IF(ISNUMBER('Tables 1-15'!C328),'Tables 1-15'!H21,'Tables 1-15'!C328)</f>
        <v>50.004441</v>
      </c>
      <c r="I328" s="421">
        <f>IF(ISNUMBER('Tables 1-15'!D328),'Tables 1-15'!I21,'Tables 1-15'!D328)</f>
        <v>50.219669000000003</v>
      </c>
      <c r="J328" s="421">
        <f>IF(ISNUMBER('Tables 1-15'!E328),'Tables 1-15'!J21,'Tables 1-15'!E328)</f>
        <v>50.423954999999999</v>
      </c>
      <c r="K328" s="421">
        <f>IF(ISNUMBER('Tables 1-15'!F328),'Tables 1-15'!K21,'Tables 1-15'!F328)</f>
        <v>50.617044999999997</v>
      </c>
      <c r="O328" s="636"/>
    </row>
    <row r="329" spans="1:15">
      <c r="A329" s="66" t="s">
        <v>872</v>
      </c>
      <c r="B329" s="386"/>
      <c r="C329" s="386"/>
      <c r="D329" s="386"/>
      <c r="E329" s="386"/>
      <c r="F329" s="387"/>
      <c r="G329" s="421">
        <f>IF(ISNUMBER('Tables 1-15'!B329),'Tables 1-15'!G22,'Tables 1-15'!B329)</f>
        <v>108.8134</v>
      </c>
      <c r="H329" s="421">
        <f>IF(ISNUMBER('Tables 1-15'!C329),'Tables 1-15'!H22,'Tables 1-15'!C329)</f>
        <v>116.28439999999999</v>
      </c>
      <c r="I329" s="421">
        <f>IF(ISNUMBER('Tables 1-15'!D329),'Tables 1-15'!I22,'Tables 1-15'!D329)</f>
        <v>117.6448</v>
      </c>
      <c r="J329" s="421">
        <f>IF(ISNUMBER('Tables 1-15'!E329),'Tables 1-15'!J22,'Tables 1-15'!E329)</f>
        <v>118.97800000000001</v>
      </c>
      <c r="K329" s="421">
        <f>IF(ISNUMBER('Tables 1-15'!F329),'Tables 1-15'!K22,'Tables 1-15'!F329)</f>
        <v>120.285088</v>
      </c>
      <c r="O329" s="636"/>
    </row>
    <row r="330" spans="1:15">
      <c r="A330" s="381" t="s">
        <v>5</v>
      </c>
      <c r="B330" s="386"/>
      <c r="C330" s="386"/>
      <c r="D330" s="386"/>
      <c r="E330" s="386"/>
      <c r="F330" s="387"/>
      <c r="G330" s="421">
        <f>IF(ISNUMBER('Tables 1-15'!B330),'Tables 1-15'!G23,'Tables 1-15'!B330)</f>
        <v>16.695666666666668</v>
      </c>
      <c r="H330" s="421">
        <f>IF(ISNUMBER('Tables 1-15'!C330),'Tables 1-15'!H23,'Tables 1-15'!C330)</f>
        <v>16.754249999999999</v>
      </c>
      <c r="I330" s="421">
        <f>IF(ISNUMBER('Tables 1-15'!D330),'Tables 1-15'!I23,'Tables 1-15'!D330)</f>
        <v>16.801833333333331</v>
      </c>
      <c r="J330" s="421">
        <f>IF(ISNUMBER('Tables 1-15'!E330),'Tables 1-15'!J23,'Tables 1-15'!E330)</f>
        <v>16.86675</v>
      </c>
      <c r="K330" s="421">
        <f>IF(ISNUMBER('Tables 1-15'!F330),'Tables 1-15'!K23,'Tables 1-15'!F330)</f>
        <v>16.934249999999999</v>
      </c>
      <c r="O330" s="62"/>
    </row>
    <row r="331" spans="1:15">
      <c r="A331" s="66" t="s">
        <v>873</v>
      </c>
      <c r="B331" s="386"/>
      <c r="C331" s="386"/>
      <c r="D331" s="386"/>
      <c r="E331" s="386"/>
      <c r="F331" s="387"/>
      <c r="G331" s="421">
        <f>IF(ISNUMBER('Tables 1-15'!B331),'Tables 1-15'!G24,'Tables 1-15'!B331)</f>
        <v>142.96091000000001</v>
      </c>
      <c r="H331" s="421">
        <f>IF(ISNUMBER('Tables 1-15'!C331),'Tables 1-15'!H24,'Tables 1-15'!C331)</f>
        <v>143.20172099999999</v>
      </c>
      <c r="I331" s="421">
        <f>IF(ISNUMBER('Tables 1-15'!D331),'Tables 1-15'!I24,'Tables 1-15'!D331)</f>
        <v>143.50699499999999</v>
      </c>
      <c r="J331" s="421">
        <f>IF(ISNUMBER('Tables 1-15'!E331),'Tables 1-15'!J24,'Tables 1-15'!E331)</f>
        <v>143.82</v>
      </c>
      <c r="K331" s="421">
        <f>IF(ISNUMBER('Tables 1-15'!F331),'Tables 1-15'!K24,'Tables 1-15'!F331)</f>
        <v>146.40599900000001</v>
      </c>
      <c r="O331" s="636"/>
    </row>
    <row r="332" spans="1:15">
      <c r="A332" s="66" t="s">
        <v>874</v>
      </c>
      <c r="B332" s="386"/>
      <c r="C332" s="386"/>
      <c r="D332" s="386"/>
      <c r="E332" s="386"/>
      <c r="F332" s="387"/>
      <c r="G332" s="421" t="str">
        <f>IF(ISNUMBER('Tables 1-15'!B332),'Tables 1-15'!G25,'Tables 1-15'!B332)</f>
        <v>nap</v>
      </c>
      <c r="H332" s="421" t="str">
        <f>IF(ISNUMBER('Tables 1-15'!C332),'Tables 1-15'!H25,'Tables 1-15'!C332)</f>
        <v>nap</v>
      </c>
      <c r="I332" s="421" t="str">
        <f>IF(ISNUMBER('Tables 1-15'!D332),'Tables 1-15'!I25,'Tables 1-15'!D332)</f>
        <v>nap</v>
      </c>
      <c r="J332" s="421" t="str">
        <f>IF(ISNUMBER('Tables 1-15'!E332),'Tables 1-15'!J25,'Tables 1-15'!E332)</f>
        <v>nap</v>
      </c>
      <c r="K332" s="421" t="str">
        <f>IF(ISNUMBER('Tables 1-15'!F332),'Tables 1-15'!K25,'Tables 1-15'!F332)</f>
        <v>nap</v>
      </c>
      <c r="O332" s="636"/>
    </row>
    <row r="333" spans="1:15">
      <c r="A333" s="385" t="s">
        <v>6</v>
      </c>
      <c r="B333" s="386"/>
      <c r="C333" s="386"/>
      <c r="D333" s="386"/>
      <c r="E333" s="386"/>
      <c r="F333" s="387"/>
      <c r="G333" s="421" t="str">
        <f>IF(ISNUMBER('Tables 1-15'!B333),'Tables 1-15'!G26,'Tables 1-15'!B333)</f>
        <v>nav</v>
      </c>
      <c r="H333" s="421" t="str">
        <f>IF(ISNUMBER('Tables 1-15'!C333),'Tables 1-15'!H26,'Tables 1-15'!C333)</f>
        <v>nav</v>
      </c>
      <c r="I333" s="421" t="str">
        <f>IF(ISNUMBER('Tables 1-15'!D333),'Tables 1-15'!I26,'Tables 1-15'!D333)</f>
        <v>nav</v>
      </c>
      <c r="J333" s="421" t="str">
        <f>IF(ISNUMBER('Tables 1-15'!E333),'Tables 1-15'!J26,'Tables 1-15'!E333)</f>
        <v>nav</v>
      </c>
      <c r="K333" s="421" t="str">
        <f>IF(ISNUMBER('Tables 1-15'!F333),'Tables 1-15'!K26,'Tables 1-15'!F333)</f>
        <v>nav</v>
      </c>
      <c r="O333" s="62"/>
    </row>
    <row r="334" spans="1:15">
      <c r="A334" s="66" t="s">
        <v>875</v>
      </c>
      <c r="B334" s="386"/>
      <c r="C334" s="386"/>
      <c r="D334" s="386"/>
      <c r="E334" s="386"/>
      <c r="F334" s="387"/>
      <c r="G334" s="421" t="str">
        <f>IF(ISNUMBER('Tables 1-15'!B334),'Tables 1-15'!G27,'Tables 1-15'!B334)</f>
        <v>nav</v>
      </c>
      <c r="H334" s="421" t="str">
        <f>IF(ISNUMBER('Tables 1-15'!C334),'Tables 1-15'!H27,'Tables 1-15'!C334)</f>
        <v>nav</v>
      </c>
      <c r="I334" s="421" t="str">
        <f>IF(ISNUMBER('Tables 1-15'!D334),'Tables 1-15'!I27,'Tables 1-15'!D334)</f>
        <v>nav</v>
      </c>
      <c r="J334" s="421" t="str">
        <f>IF(ISNUMBER('Tables 1-15'!E334),'Tables 1-15'!J27,'Tables 1-15'!E334)</f>
        <v>nav</v>
      </c>
      <c r="K334" s="421" t="str">
        <f>IF(ISNUMBER('Tables 1-15'!F334),'Tables 1-15'!K27,'Tables 1-15'!F334)</f>
        <v>nav</v>
      </c>
      <c r="O334" s="636"/>
    </row>
    <row r="335" spans="1:15">
      <c r="A335" s="385" t="s">
        <v>7</v>
      </c>
      <c r="B335" s="386"/>
      <c r="C335" s="386"/>
      <c r="D335" s="386"/>
      <c r="E335" s="386"/>
      <c r="F335" s="387"/>
      <c r="G335" s="421" t="str">
        <f>IF(ISNUMBER('Tables 1-15'!B335),'Tables 1-15'!G28,'Tables 1-15'!B335)</f>
        <v>nav</v>
      </c>
      <c r="H335" s="421" t="str">
        <f>IF(ISNUMBER('Tables 1-15'!C335),'Tables 1-15'!H28,'Tables 1-15'!C335)</f>
        <v>nav</v>
      </c>
      <c r="I335" s="421" t="str">
        <f>IF(ISNUMBER('Tables 1-15'!D335),'Tables 1-15'!I28,'Tables 1-15'!D335)</f>
        <v>nav</v>
      </c>
      <c r="J335" s="421" t="str">
        <f>IF(ISNUMBER('Tables 1-15'!E335),'Tables 1-15'!J28,'Tables 1-15'!E335)</f>
        <v>nav</v>
      </c>
      <c r="K335" s="421" t="str">
        <f>IF(ISNUMBER('Tables 1-15'!F335),'Tables 1-15'!K28,'Tables 1-15'!F335)</f>
        <v>nav</v>
      </c>
      <c r="O335" s="62"/>
    </row>
    <row r="336" spans="1:15">
      <c r="A336" s="385" t="s">
        <v>8</v>
      </c>
      <c r="B336" s="386"/>
      <c r="C336" s="386"/>
      <c r="D336" s="386"/>
      <c r="E336" s="386"/>
      <c r="F336" s="387"/>
      <c r="G336" s="421" t="str">
        <f>IF(ISNUMBER('Tables 1-15'!B336),'Tables 1-15'!G29,'Tables 1-15'!B336)</f>
        <v>nav</v>
      </c>
      <c r="H336" s="421" t="str">
        <f>IF(ISNUMBER('Tables 1-15'!C336),'Tables 1-15'!H29,'Tables 1-15'!C336)</f>
        <v>nav</v>
      </c>
      <c r="I336" s="421" t="str">
        <f>IF(ISNUMBER('Tables 1-15'!D336),'Tables 1-15'!I29,'Tables 1-15'!D336)</f>
        <v>nav</v>
      </c>
      <c r="J336" s="421" t="str">
        <f>IF(ISNUMBER('Tables 1-15'!E336),'Tables 1-15'!J29,'Tables 1-15'!E336)</f>
        <v>nav</v>
      </c>
      <c r="K336" s="421" t="str">
        <f>IF(ISNUMBER('Tables 1-15'!F336),'Tables 1-15'!K29,'Tables 1-15'!F336)</f>
        <v>nav</v>
      </c>
      <c r="O336" s="62"/>
    </row>
    <row r="337" spans="1:15">
      <c r="A337" s="66" t="s">
        <v>876</v>
      </c>
      <c r="B337" s="386"/>
      <c r="C337" s="386"/>
      <c r="D337" s="386"/>
      <c r="E337" s="386"/>
      <c r="F337" s="387"/>
      <c r="G337" s="421">
        <f>IF(ISNUMBER('Tables 1-15'!B337),'Tables 1-15'!G30,'Tables 1-15'!B337)</f>
        <v>74.724269000000007</v>
      </c>
      <c r="H337" s="421">
        <f>IF(ISNUMBER('Tables 1-15'!C337),'Tables 1-15'!H30,'Tables 1-15'!C337)</f>
        <v>75.627384000000006</v>
      </c>
      <c r="I337" s="421">
        <f>IF(ISNUMBER('Tables 1-15'!D337),'Tables 1-15'!I30,'Tables 1-15'!D337)</f>
        <v>76.667864000000009</v>
      </c>
      <c r="J337" s="421">
        <f>IF(ISNUMBER('Tables 1-15'!E337),'Tables 1-15'!J30,'Tables 1-15'!E337)</f>
        <v>77.695903999999999</v>
      </c>
      <c r="K337" s="421">
        <f>IF(ISNUMBER('Tables 1-15'!F337),'Tables 1-15'!K30,'Tables 1-15'!F337)</f>
        <v>78.741053000000008</v>
      </c>
      <c r="O337" s="636"/>
    </row>
    <row r="338" spans="1:15">
      <c r="A338" s="385" t="s">
        <v>9</v>
      </c>
      <c r="B338" s="386"/>
      <c r="C338" s="386"/>
      <c r="D338" s="386"/>
      <c r="E338" s="386"/>
      <c r="F338" s="387"/>
      <c r="G338" s="421">
        <f>IF(ISNUMBER('Tables 1-15'!B338),'Tables 1-15'!G31,'Tables 1-15'!B338)</f>
        <v>63.285000000000004</v>
      </c>
      <c r="H338" s="421" t="str">
        <f>IF(ISNUMBER('Tables 1-15'!C338),'Tables 1-15'!H31,'Tables 1-15'!C338)</f>
        <v>nav</v>
      </c>
      <c r="I338" s="421" t="str">
        <f>IF(ISNUMBER('Tables 1-15'!D338),'Tables 1-15'!I31,'Tables 1-15'!D338)</f>
        <v>nav</v>
      </c>
      <c r="J338" s="421" t="str">
        <f>IF(ISNUMBER('Tables 1-15'!E338),'Tables 1-15'!J31,'Tables 1-15'!E338)</f>
        <v>nav</v>
      </c>
      <c r="K338" s="421" t="str">
        <f>IF(ISNUMBER('Tables 1-15'!F338),'Tables 1-15'!K31,'Tables 1-15'!F338)</f>
        <v>nav</v>
      </c>
      <c r="O338" s="62"/>
    </row>
    <row r="339" spans="1:15">
      <c r="A339" s="385" t="s">
        <v>176</v>
      </c>
      <c r="B339" s="386"/>
      <c r="C339" s="386"/>
      <c r="D339" s="386"/>
      <c r="E339" s="386"/>
      <c r="F339" s="387"/>
      <c r="G339" s="421" t="str">
        <f>IF(ISNUMBER('Tables 1-15'!B339),'Tables 1-15'!G32,'Tables 1-15'!B339)</f>
        <v>nav</v>
      </c>
      <c r="H339" s="421" t="str">
        <f>IF(ISNUMBER('Tables 1-15'!C339),'Tables 1-15'!H32,'Tables 1-15'!C339)</f>
        <v>nav</v>
      </c>
      <c r="I339" s="421" t="str">
        <f>IF(ISNUMBER('Tables 1-15'!D339),'Tables 1-15'!I32,'Tables 1-15'!D339)</f>
        <v>nav</v>
      </c>
      <c r="J339" s="421" t="str">
        <f>IF(ISNUMBER('Tables 1-15'!E339),'Tables 1-15'!J32,'Tables 1-15'!E339)</f>
        <v>nav</v>
      </c>
      <c r="K339" s="421" t="str">
        <f>IF(ISNUMBER('Tables 1-15'!F339),'Tables 1-15'!K32,'Tables 1-15'!F339)</f>
        <v>nav</v>
      </c>
      <c r="O339" s="62"/>
    </row>
    <row r="340" spans="1:15">
      <c r="A340" s="388" t="s">
        <v>302</v>
      </c>
      <c r="B340" s="389"/>
      <c r="C340" s="389"/>
      <c r="D340" s="389"/>
      <c r="E340" s="389"/>
      <c r="F340" s="390"/>
      <c r="G340" s="422">
        <f>SUM(G317:G339)</f>
        <v>997.29783566666674</v>
      </c>
      <c r="H340" s="422">
        <f>SUM(H317:H339)</f>
        <v>945.25143700000012</v>
      </c>
      <c r="I340" s="422">
        <f>SUM(I317:I339)</f>
        <v>950.72066733333327</v>
      </c>
      <c r="J340" s="422">
        <f>SUM(J317:J339)</f>
        <v>753.52993900000013</v>
      </c>
      <c r="K340" s="422">
        <f>SUM(K317:K339)</f>
        <v>759.86403700000005</v>
      </c>
    </row>
    <row r="341" spans="1:15">
      <c r="A341" s="392"/>
      <c r="B341" s="433"/>
      <c r="C341" s="393"/>
      <c r="D341" s="393"/>
      <c r="E341" s="438"/>
      <c r="F341" s="433"/>
      <c r="G341" s="434"/>
      <c r="H341" s="434"/>
      <c r="I341" s="434"/>
      <c r="J341" s="434"/>
      <c r="K341" s="434"/>
    </row>
    <row r="343" spans="1:15">
      <c r="A343" s="549"/>
      <c r="B343" s="549"/>
      <c r="C343" s="549"/>
      <c r="D343" s="549"/>
      <c r="E343" s="549"/>
      <c r="F343" s="549"/>
      <c r="G343" s="549"/>
      <c r="H343" s="549"/>
      <c r="I343" s="549"/>
      <c r="J343" s="549"/>
      <c r="K343" s="549"/>
    </row>
    <row r="344" spans="1:15">
      <c r="A344" s="375"/>
      <c r="B344" s="439"/>
      <c r="C344" s="439"/>
      <c r="D344" s="439"/>
      <c r="E344" s="439"/>
      <c r="F344" s="439"/>
      <c r="G344" s="439"/>
      <c r="H344" s="439"/>
      <c r="I344" s="439"/>
      <c r="J344" s="439"/>
      <c r="K344" s="439"/>
    </row>
    <row r="345" spans="1:15">
      <c r="A345" s="377"/>
      <c r="B345" s="562"/>
      <c r="C345" s="562"/>
      <c r="D345" s="562"/>
      <c r="E345" s="562"/>
      <c r="F345" s="562"/>
      <c r="G345" s="562"/>
      <c r="H345" s="562"/>
      <c r="I345" s="562"/>
      <c r="J345" s="562"/>
      <c r="K345" s="562"/>
    </row>
    <row r="346" spans="1:15">
      <c r="A346" s="431"/>
      <c r="B346" s="568"/>
      <c r="C346" s="568"/>
      <c r="D346" s="568"/>
      <c r="E346" s="568"/>
      <c r="F346" s="569"/>
      <c r="G346" s="568" t="s">
        <v>270</v>
      </c>
      <c r="H346" s="568"/>
      <c r="I346" s="568"/>
      <c r="J346" s="568"/>
      <c r="K346" s="568"/>
    </row>
    <row r="347" spans="1:15">
      <c r="A347" s="378"/>
      <c r="B347" s="379"/>
      <c r="C347" s="379"/>
      <c r="D347" s="379"/>
      <c r="E347" s="379"/>
      <c r="F347" s="380"/>
      <c r="G347" s="379"/>
      <c r="H347" s="379"/>
      <c r="I347" s="379"/>
      <c r="J347" s="379"/>
      <c r="K347" s="379"/>
    </row>
    <row r="348" spans="1:15">
      <c r="A348" s="63" t="s">
        <v>33</v>
      </c>
      <c r="B348" s="749"/>
      <c r="C348" s="750"/>
      <c r="D348" s="750"/>
      <c r="E348" s="750"/>
      <c r="F348" s="751"/>
      <c r="G348" s="523">
        <f>IF(ISNUMBER('Tables 1-15'!B348),'Tables 1-15'!G10,'Tables 1-15'!B348)</f>
        <v>22.390280000000004</v>
      </c>
      <c r="H348" s="440">
        <f>IF(ISNUMBER('Tables 1-15'!C348),'Tables 1-15'!H10,'Tables 1-15'!C348)</f>
        <v>22.778495000000003</v>
      </c>
      <c r="I348" s="440">
        <f>IF(ISNUMBER('Tables 1-15'!D348),'Tables 1-15'!I10,'Tables 1-15'!D348)</f>
        <v>23.161480000000001</v>
      </c>
      <c r="J348" s="440">
        <f>IF(ISNUMBER('Tables 1-15'!E348),'Tables 1-15'!J10,'Tables 1-15'!E348)</f>
        <v>23.503817499999997</v>
      </c>
      <c r="K348" s="440">
        <f>IF(ISNUMBER('Tables 1-15'!F348),'Tables 1-15'!K10,'Tables 1-15'!F348)</f>
        <v>23.826764999999998</v>
      </c>
    </row>
    <row r="349" spans="1:15">
      <c r="A349" s="381" t="s">
        <v>495</v>
      </c>
      <c r="B349" s="395"/>
      <c r="C349" s="395"/>
      <c r="D349" s="395"/>
      <c r="E349" s="395"/>
      <c r="F349" s="442"/>
      <c r="G349" s="524">
        <f>IF(ISNUMBER('Tables 1-15'!B349),'Tables 1-15'!G11,'Tables 1-15'!B349)</f>
        <v>10.978</v>
      </c>
      <c r="H349" s="395">
        <f>IF(ISNUMBER('Tables 1-15'!C349),'Tables 1-15'!H11,'Tables 1-15'!C349)</f>
        <v>11.054</v>
      </c>
      <c r="I349" s="395">
        <f>IF(ISNUMBER('Tables 1-15'!D349),'Tables 1-15'!I11,'Tables 1-15'!D349)</f>
        <v>11.105</v>
      </c>
      <c r="J349" s="395">
        <f>IF(ISNUMBER('Tables 1-15'!E349),'Tables 1-15'!J11,'Tables 1-15'!E349)</f>
        <v>11.157</v>
      </c>
      <c r="K349" s="395">
        <f>IF(ISNUMBER('Tables 1-15'!F349),'Tables 1-15'!K11,'Tables 1-15'!F349)</f>
        <v>11.268000000000001</v>
      </c>
      <c r="O349" s="62"/>
    </row>
    <row r="350" spans="1:15">
      <c r="A350" s="66" t="s">
        <v>497</v>
      </c>
      <c r="B350" s="395"/>
      <c r="C350" s="395"/>
      <c r="D350" s="395"/>
      <c r="E350" s="395"/>
      <c r="F350" s="442"/>
      <c r="G350" s="524">
        <f>IF(ISNUMBER('Tables 1-15'!B350),'Tables 1-15'!G12,'Tables 1-15'!B350)</f>
        <v>197.39400000000001</v>
      </c>
      <c r="H350" s="395">
        <f>IF(ISNUMBER('Tables 1-15'!C350),'Tables 1-15'!H12,'Tables 1-15'!C350)</f>
        <v>199.245</v>
      </c>
      <c r="I350" s="395">
        <f>IF(ISNUMBER('Tables 1-15'!D350),'Tables 1-15'!I12,'Tables 1-15'!D350)</f>
        <v>201.041</v>
      </c>
      <c r="J350" s="395">
        <f>IF(ISNUMBER('Tables 1-15'!E350),'Tables 1-15'!J12,'Tables 1-15'!E350)</f>
        <v>202.78300000000002</v>
      </c>
      <c r="K350" s="395">
        <f>IF(ISNUMBER('Tables 1-15'!F350),'Tables 1-15'!K12,'Tables 1-15'!F350)</f>
        <v>204.47</v>
      </c>
      <c r="O350" s="636"/>
    </row>
    <row r="351" spans="1:15">
      <c r="A351" s="385" t="s">
        <v>496</v>
      </c>
      <c r="B351" s="395"/>
      <c r="C351" s="395"/>
      <c r="D351" s="395"/>
      <c r="E351" s="395"/>
      <c r="F351" s="442"/>
      <c r="G351" s="395">
        <f>IF(ISNUMBER('Tables 1-15'!B351),'Tables 1-15'!G13,'Tables 1-15'!B351)</f>
        <v>34.302909</v>
      </c>
      <c r="H351" s="395">
        <f>IF(ISNUMBER('Tables 1-15'!C351),'Tables 1-15'!H13,'Tables 1-15'!C351)</f>
        <v>34.698875000000001</v>
      </c>
      <c r="I351" s="395">
        <f>IF(ISNUMBER('Tables 1-15'!D351),'Tables 1-15'!I13,'Tables 1-15'!D351)</f>
        <v>35.10235325</v>
      </c>
      <c r="J351" s="395">
        <f>IF(ISNUMBER('Tables 1-15'!E351),'Tables 1-15'!J13,'Tables 1-15'!E351)</f>
        <v>35.49654675</v>
      </c>
      <c r="K351" s="395">
        <f>IF(ISNUMBER('Tables 1-15'!F351),'Tables 1-15'!K13,'Tables 1-15'!F351)</f>
        <v>35.825432749999997</v>
      </c>
      <c r="O351" s="62"/>
    </row>
    <row r="352" spans="1:15">
      <c r="A352" s="66" t="s">
        <v>498</v>
      </c>
      <c r="B352" s="395"/>
      <c r="C352" s="395"/>
      <c r="D352" s="395"/>
      <c r="E352" s="395"/>
      <c r="F352" s="442"/>
      <c r="G352" s="395" t="str">
        <f>IF(ISNUMBER('Tables 1-15'!B352),'Tables 1-15'!G14,'Tables 1-15'!B352)</f>
        <v>nav</v>
      </c>
      <c r="H352" s="395" t="str">
        <f>IF(ISNUMBER('Tables 1-15'!C352),'Tables 1-15'!H14,'Tables 1-15'!C352)</f>
        <v>nav</v>
      </c>
      <c r="I352" s="395" t="str">
        <f>IF(ISNUMBER('Tables 1-15'!D352),'Tables 1-15'!I14,'Tables 1-15'!D352)</f>
        <v>nav</v>
      </c>
      <c r="J352" s="395" t="str">
        <f>IF(ISNUMBER('Tables 1-15'!E352),'Tables 1-15'!J14,'Tables 1-15'!E352)</f>
        <v>nav</v>
      </c>
      <c r="K352" s="395" t="str">
        <f>IF(ISNUMBER('Tables 1-15'!F352),'Tables 1-15'!K14,'Tables 1-15'!F352)</f>
        <v>nav</v>
      </c>
      <c r="O352" s="636"/>
    </row>
    <row r="353" spans="1:15">
      <c r="A353" s="385" t="s">
        <v>158</v>
      </c>
      <c r="B353" s="393"/>
      <c r="C353" s="393"/>
      <c r="D353" s="393"/>
      <c r="E353" s="393"/>
      <c r="F353" s="443"/>
      <c r="G353" s="395">
        <f>IF(ISNUMBER('Tables 1-15'!B353),'Tables 1-15'!G15,'Tables 1-15'!B353)</f>
        <v>64.933400000000006</v>
      </c>
      <c r="H353" s="395">
        <f>IF(ISNUMBER('Tables 1-15'!C353),'Tables 1-15'!H15,'Tables 1-15'!C353)</f>
        <v>65.241241000000002</v>
      </c>
      <c r="I353" s="395">
        <f>IF(ISNUMBER('Tables 1-15'!D353),'Tables 1-15'!I15,'Tables 1-15'!D353)</f>
        <v>65.564756000000017</v>
      </c>
      <c r="J353" s="395">
        <f>IF(ISNUMBER('Tables 1-15'!E353),'Tables 1-15'!J15,'Tables 1-15'!E353)</f>
        <v>66.074330000000003</v>
      </c>
      <c r="K353" s="395">
        <f>IF(ISNUMBER('Tables 1-15'!F353),'Tables 1-15'!K15,'Tables 1-15'!F353)</f>
        <v>66.380601999999996</v>
      </c>
      <c r="O353" s="62"/>
    </row>
    <row r="354" spans="1:15">
      <c r="A354" s="385" t="s">
        <v>593</v>
      </c>
      <c r="B354" s="393"/>
      <c r="C354" s="393"/>
      <c r="D354" s="393"/>
      <c r="E354" s="393"/>
      <c r="F354" s="443"/>
      <c r="G354" s="395">
        <f>IF(ISNUMBER('Tables 1-15'!B354),'Tables 1-15'!G16,'Tables 1-15'!B354)</f>
        <v>80.275000000000006</v>
      </c>
      <c r="H354" s="395">
        <f>IF(ISNUMBER('Tables 1-15'!C354),'Tables 1-15'!H16,'Tables 1-15'!C354)</f>
        <v>80.426000000000002</v>
      </c>
      <c r="I354" s="395">
        <f>IF(ISNUMBER('Tables 1-15'!D354),'Tables 1-15'!I16,'Tables 1-15'!D354)</f>
        <v>80.646000000000001</v>
      </c>
      <c r="J354" s="395">
        <f>IF(ISNUMBER('Tables 1-15'!E354),'Tables 1-15'!J16,'Tables 1-15'!E354)</f>
        <v>80.983000000000004</v>
      </c>
      <c r="K354" s="395">
        <f>IF(ISNUMBER('Tables 1-15'!F354),'Tables 1-15'!K16,'Tables 1-15'!F354)</f>
        <v>81.680999999999997</v>
      </c>
      <c r="O354" s="62"/>
    </row>
    <row r="355" spans="1:15">
      <c r="A355" s="385" t="s">
        <v>693</v>
      </c>
      <c r="B355" s="393"/>
      <c r="C355" s="393"/>
      <c r="D355" s="393"/>
      <c r="E355" s="393"/>
      <c r="F355" s="443"/>
      <c r="G355" s="395" t="str">
        <f>IF(ISNUMBER('Tables 1-15'!B355),'Tables 1-15'!G17,'Tables 1-15'!B355)</f>
        <v>nav</v>
      </c>
      <c r="H355" s="395" t="str">
        <f>IF(ISNUMBER('Tables 1-15'!C355),'Tables 1-15'!H17,'Tables 1-15'!C355)</f>
        <v>nav</v>
      </c>
      <c r="I355" s="395" t="str">
        <f>IF(ISNUMBER('Tables 1-15'!D355),'Tables 1-15'!I17,'Tables 1-15'!D355)</f>
        <v>nav</v>
      </c>
      <c r="J355" s="395" t="str">
        <f>IF(ISNUMBER('Tables 1-15'!E355),'Tables 1-15'!J17,'Tables 1-15'!E355)</f>
        <v>nav</v>
      </c>
      <c r="K355" s="395" t="str">
        <f>IF(ISNUMBER('Tables 1-15'!F355),'Tables 1-15'!K17,'Tables 1-15'!F355)</f>
        <v>nav</v>
      </c>
      <c r="O355" s="62"/>
    </row>
    <row r="356" spans="1:15">
      <c r="A356" s="66" t="s">
        <v>924</v>
      </c>
      <c r="B356" s="393"/>
      <c r="C356" s="393"/>
      <c r="D356" s="393"/>
      <c r="E356" s="393"/>
      <c r="F356" s="443"/>
      <c r="G356" s="395">
        <f>IF(ISNUMBER('Tables 1-15'!B356),'Tables 1-15'!G18,'Tables 1-15'!B356)</f>
        <v>1202</v>
      </c>
      <c r="H356" s="395">
        <f>IF(ISNUMBER('Tables 1-15'!C356),'Tables 1-15'!H18,'Tables 1-15'!C356)</f>
        <v>1217</v>
      </c>
      <c r="I356" s="395">
        <f>IF(ISNUMBER('Tables 1-15'!D356),'Tables 1-15'!I18,'Tables 1-15'!D356)</f>
        <v>1233</v>
      </c>
      <c r="J356" s="395">
        <f>IF(ISNUMBER('Tables 1-15'!E356),'Tables 1-15'!J18,'Tables 1-15'!E356)</f>
        <v>1267</v>
      </c>
      <c r="K356" s="395">
        <f>IF(ISNUMBER('Tables 1-15'!F356),'Tables 1-15'!K18,'Tables 1-15'!F356)</f>
        <v>1283</v>
      </c>
      <c r="O356" s="636"/>
    </row>
    <row r="357" spans="1:15">
      <c r="A357" s="385" t="s">
        <v>580</v>
      </c>
      <c r="B357" s="393"/>
      <c r="C357" s="393"/>
      <c r="D357" s="393"/>
      <c r="E357" s="438"/>
      <c r="F357" s="444"/>
      <c r="G357" s="386">
        <f>IF(ISNUMBER('Tables 1-15'!B357),'Tables 1-15'!G19,'Tables 1-15'!B357)</f>
        <v>59.659750000000003</v>
      </c>
      <c r="H357" s="386">
        <f>IF(ISNUMBER('Tables 1-15'!C357),'Tables 1-15'!H19,'Tables 1-15'!C357)</f>
        <v>59.898000000000003</v>
      </c>
      <c r="I357" s="386">
        <f>IF(ISNUMBER('Tables 1-15'!D357),'Tables 1-15'!I19,'Tables 1-15'!D357)</f>
        <v>60.22475</v>
      </c>
      <c r="J357" s="386">
        <f>IF(ISNUMBER('Tables 1-15'!E357),'Tables 1-15'!J19,'Tables 1-15'!E357)</f>
        <v>60.448</v>
      </c>
      <c r="K357" s="386" t="str">
        <f>IF(ISNUMBER('Tables 1-15'!F357),'Tables 1-15'!K19,'Tables 1-15'!F357)</f>
        <v>nav</v>
      </c>
      <c r="O357" s="62"/>
    </row>
    <row r="358" spans="1:15">
      <c r="A358" s="385" t="s">
        <v>278</v>
      </c>
      <c r="B358" s="393"/>
      <c r="C358" s="393"/>
      <c r="D358" s="393"/>
      <c r="E358" s="438"/>
      <c r="F358" s="444"/>
      <c r="G358" s="386">
        <f>IF(ISNUMBER('Tables 1-15'!B358),'Tables 1-15'!G20,'Tables 1-15'!B358)</f>
        <v>127.79900000000001</v>
      </c>
      <c r="H358" s="386">
        <f>IF(ISNUMBER('Tables 1-15'!C358),'Tables 1-15'!H20,'Tables 1-15'!C358)</f>
        <v>127.515</v>
      </c>
      <c r="I358" s="386">
        <f>IF(ISNUMBER('Tables 1-15'!D358),'Tables 1-15'!I20,'Tables 1-15'!D358)</f>
        <v>127.298</v>
      </c>
      <c r="J358" s="386">
        <f>IF(ISNUMBER('Tables 1-15'!E358),'Tables 1-15'!J20,'Tables 1-15'!E358)</f>
        <v>127.083</v>
      </c>
      <c r="K358" s="386" t="str">
        <f>IF(ISNUMBER('Tables 1-15'!F358),'Tables 1-15'!K20,'Tables 1-15'!F358)</f>
        <v>nav</v>
      </c>
      <c r="O358" s="62"/>
    </row>
    <row r="359" spans="1:15">
      <c r="A359" s="66" t="s">
        <v>871</v>
      </c>
      <c r="B359" s="393"/>
      <c r="C359" s="393"/>
      <c r="D359" s="393"/>
      <c r="E359" s="438"/>
      <c r="F359" s="444"/>
      <c r="G359" s="386">
        <f>IF(ISNUMBER('Tables 1-15'!B359),'Tables 1-15'!G21,'Tables 1-15'!B359)</f>
        <v>49.779440000000001</v>
      </c>
      <c r="H359" s="386">
        <f>IF(ISNUMBER('Tables 1-15'!C359),'Tables 1-15'!H21,'Tables 1-15'!C359)</f>
        <v>50.004441</v>
      </c>
      <c r="I359" s="386">
        <f>IF(ISNUMBER('Tables 1-15'!D359),'Tables 1-15'!I21,'Tables 1-15'!D359)</f>
        <v>50.219669000000003</v>
      </c>
      <c r="J359" s="386">
        <f>IF(ISNUMBER('Tables 1-15'!E359),'Tables 1-15'!J21,'Tables 1-15'!E359)</f>
        <v>50.423954999999999</v>
      </c>
      <c r="K359" s="386">
        <f>IF(ISNUMBER('Tables 1-15'!F359),'Tables 1-15'!K21,'Tables 1-15'!F359)</f>
        <v>50.617044999999997</v>
      </c>
      <c r="O359" s="636"/>
    </row>
    <row r="360" spans="1:15">
      <c r="A360" s="66" t="s">
        <v>872</v>
      </c>
      <c r="B360" s="393"/>
      <c r="C360" s="393"/>
      <c r="D360" s="393"/>
      <c r="E360" s="438"/>
      <c r="F360" s="444"/>
      <c r="G360" s="386">
        <f>IF(ISNUMBER('Tables 1-15'!B360),'Tables 1-15'!G22,'Tables 1-15'!B360)</f>
        <v>108.8134</v>
      </c>
      <c r="H360" s="386">
        <f>IF(ISNUMBER('Tables 1-15'!C360),'Tables 1-15'!H22,'Tables 1-15'!C360)</f>
        <v>116.28439999999999</v>
      </c>
      <c r="I360" s="386">
        <f>IF(ISNUMBER('Tables 1-15'!D360),'Tables 1-15'!I22,'Tables 1-15'!D360)</f>
        <v>117.6448</v>
      </c>
      <c r="J360" s="386">
        <f>IF(ISNUMBER('Tables 1-15'!E360),'Tables 1-15'!J22,'Tables 1-15'!E360)</f>
        <v>118.97800000000001</v>
      </c>
      <c r="K360" s="386">
        <f>IF(ISNUMBER('Tables 1-15'!F360),'Tables 1-15'!K22,'Tables 1-15'!F360)</f>
        <v>120.285088</v>
      </c>
      <c r="O360" s="636"/>
    </row>
    <row r="361" spans="1:15">
      <c r="A361" s="381" t="s">
        <v>5</v>
      </c>
      <c r="B361" s="395"/>
      <c r="C361" s="395"/>
      <c r="D361" s="395"/>
      <c r="E361" s="386"/>
      <c r="F361" s="387"/>
      <c r="G361" s="386">
        <f>IF(ISNUMBER('Tables 1-15'!B361),'Tables 1-15'!G23,'Tables 1-15'!B361)</f>
        <v>16.695666666666668</v>
      </c>
      <c r="H361" s="386">
        <f>IF(ISNUMBER('Tables 1-15'!C361),'Tables 1-15'!H23,'Tables 1-15'!C361)</f>
        <v>16.754249999999999</v>
      </c>
      <c r="I361" s="386">
        <f>IF(ISNUMBER('Tables 1-15'!D361),'Tables 1-15'!I23,'Tables 1-15'!D361)</f>
        <v>16.801833333333331</v>
      </c>
      <c r="J361" s="386">
        <f>IF(ISNUMBER('Tables 1-15'!E361),'Tables 1-15'!J23,'Tables 1-15'!E361)</f>
        <v>16.86675</v>
      </c>
      <c r="K361" s="386">
        <f>IF(ISNUMBER('Tables 1-15'!F361),'Tables 1-15'!K23,'Tables 1-15'!F361)</f>
        <v>16.934249999999999</v>
      </c>
      <c r="O361" s="62"/>
    </row>
    <row r="362" spans="1:15">
      <c r="A362" s="66" t="s">
        <v>873</v>
      </c>
      <c r="B362" s="395"/>
      <c r="C362" s="395"/>
      <c r="D362" s="395"/>
      <c r="E362" s="386"/>
      <c r="F362" s="387"/>
      <c r="G362" s="386">
        <f>IF(ISNUMBER('Tables 1-15'!B362),'Tables 1-15'!G24,'Tables 1-15'!B362)</f>
        <v>142.96091000000001</v>
      </c>
      <c r="H362" s="386">
        <f>IF(ISNUMBER('Tables 1-15'!C362),'Tables 1-15'!H24,'Tables 1-15'!C362)</f>
        <v>143.20172099999999</v>
      </c>
      <c r="I362" s="386">
        <f>IF(ISNUMBER('Tables 1-15'!D362),'Tables 1-15'!I24,'Tables 1-15'!D362)</f>
        <v>143.50699499999999</v>
      </c>
      <c r="J362" s="386">
        <f>IF(ISNUMBER('Tables 1-15'!E362),'Tables 1-15'!J24,'Tables 1-15'!E362)</f>
        <v>143.82</v>
      </c>
      <c r="K362" s="386">
        <f>IF(ISNUMBER('Tables 1-15'!F362),'Tables 1-15'!K24,'Tables 1-15'!F362)</f>
        <v>146.40599900000001</v>
      </c>
      <c r="O362" s="636"/>
    </row>
    <row r="363" spans="1:15">
      <c r="A363" s="66" t="s">
        <v>874</v>
      </c>
      <c r="B363" s="395"/>
      <c r="C363" s="395"/>
      <c r="D363" s="395"/>
      <c r="E363" s="386"/>
      <c r="F363" s="387"/>
      <c r="G363" s="386" t="str">
        <f>IF(ISNUMBER('Tables 1-15'!B363),'Tables 1-15'!G25,'Tables 1-15'!B363)</f>
        <v>nap</v>
      </c>
      <c r="H363" s="386" t="str">
        <f>IF(ISNUMBER('Tables 1-15'!C363),'Tables 1-15'!H25,'Tables 1-15'!C363)</f>
        <v>nap</v>
      </c>
      <c r="I363" s="386" t="str">
        <f>IF(ISNUMBER('Tables 1-15'!D363),'Tables 1-15'!I25,'Tables 1-15'!D363)</f>
        <v>nap</v>
      </c>
      <c r="J363" s="386" t="str">
        <f>IF(ISNUMBER('Tables 1-15'!E363),'Tables 1-15'!J25,'Tables 1-15'!E363)</f>
        <v>nap</v>
      </c>
      <c r="K363" s="386" t="str">
        <f>IF(ISNUMBER('Tables 1-15'!F363),'Tables 1-15'!K25,'Tables 1-15'!F363)</f>
        <v>nap</v>
      </c>
      <c r="O363" s="636"/>
    </row>
    <row r="364" spans="1:15">
      <c r="A364" s="385" t="s">
        <v>6</v>
      </c>
      <c r="B364" s="395"/>
      <c r="C364" s="395"/>
      <c r="D364" s="395"/>
      <c r="E364" s="386"/>
      <c r="F364" s="387"/>
      <c r="G364" s="386">
        <f>IF(ISNUMBER('Tables 1-15'!B364),'Tables 1-15'!G26,'Tables 1-15'!B364)</f>
        <v>5.1840000000000002</v>
      </c>
      <c r="H364" s="386">
        <f>IF(ISNUMBER('Tables 1-15'!C364),'Tables 1-15'!H26,'Tables 1-15'!C364)</f>
        <v>5.3120000000000003</v>
      </c>
      <c r="I364" s="386">
        <f>IF(ISNUMBER('Tables 1-15'!D364),'Tables 1-15'!I26,'Tables 1-15'!D364)</f>
        <v>5.399</v>
      </c>
      <c r="J364" s="386">
        <f>IF(ISNUMBER('Tables 1-15'!E364),'Tables 1-15'!J26,'Tables 1-15'!E364)</f>
        <v>5.47</v>
      </c>
      <c r="K364" s="386">
        <f>IF(ISNUMBER('Tables 1-15'!F364),'Tables 1-15'!K26,'Tables 1-15'!F364)</f>
        <v>5.5350000000000001</v>
      </c>
      <c r="O364" s="62"/>
    </row>
    <row r="365" spans="1:15">
      <c r="A365" s="66" t="s">
        <v>875</v>
      </c>
      <c r="B365" s="395"/>
      <c r="C365" s="395"/>
      <c r="D365" s="395"/>
      <c r="E365" s="386"/>
      <c r="F365" s="387"/>
      <c r="G365" s="386">
        <f>IF(ISNUMBER('Tables 1-15'!B365),'Tables 1-15'!G27,'Tables 1-15'!B365)</f>
        <v>51.634999999999998</v>
      </c>
      <c r="H365" s="386">
        <f>IF(ISNUMBER('Tables 1-15'!C365),'Tables 1-15'!H27,'Tables 1-15'!C365)</f>
        <v>52.231000000000002</v>
      </c>
      <c r="I365" s="386">
        <f>IF(ISNUMBER('Tables 1-15'!D365),'Tables 1-15'!I27,'Tables 1-15'!D365)</f>
        <v>52.872999999999998</v>
      </c>
      <c r="J365" s="386">
        <f>IF(ISNUMBER('Tables 1-15'!E365),'Tables 1-15'!J27,'Tables 1-15'!E365)</f>
        <v>53.548000000000002</v>
      </c>
      <c r="K365" s="386">
        <f>IF(ISNUMBER('Tables 1-15'!F365),'Tables 1-15'!K27,'Tables 1-15'!F365)</f>
        <v>54.262999999999998</v>
      </c>
      <c r="O365" s="636"/>
    </row>
    <row r="366" spans="1:15">
      <c r="A366" s="381" t="s">
        <v>7</v>
      </c>
      <c r="B366" s="395"/>
      <c r="C366" s="395"/>
      <c r="D366" s="395"/>
      <c r="E366" s="386"/>
      <c r="F366" s="387"/>
      <c r="G366" s="386">
        <f>IF(ISNUMBER('Tables 1-15'!B366),'Tables 1-15'!G28,'Tables 1-15'!B366)</f>
        <v>9.4570000000000007</v>
      </c>
      <c r="H366" s="386">
        <f>IF(ISNUMBER('Tables 1-15'!C366),'Tables 1-15'!H28,'Tables 1-15'!C366)</f>
        <v>9.5210000000000008</v>
      </c>
      <c r="I366" s="386">
        <f>IF(ISNUMBER('Tables 1-15'!D366),'Tables 1-15'!I28,'Tables 1-15'!D366)</f>
        <v>9.6029999999999998</v>
      </c>
      <c r="J366" s="386">
        <f>IF(ISNUMBER('Tables 1-15'!E366),'Tables 1-15'!J28,'Tables 1-15'!E366)</f>
        <v>9.702</v>
      </c>
      <c r="K366" s="386" t="str">
        <f>IF(ISNUMBER('Tables 1-15'!F366),'Tables 1-15'!K28,'Tables 1-15'!F366)</f>
        <v>nav</v>
      </c>
      <c r="O366" s="62"/>
    </row>
    <row r="367" spans="1:15">
      <c r="A367" s="385" t="s">
        <v>8</v>
      </c>
      <c r="B367" s="395"/>
      <c r="C367" s="395"/>
      <c r="D367" s="395"/>
      <c r="E367" s="386"/>
      <c r="F367" s="387"/>
      <c r="G367" s="386">
        <f>IF(ISNUMBER('Tables 1-15'!B367),'Tables 1-15'!G29,'Tables 1-15'!B367)</f>
        <v>7.9123999999999999</v>
      </c>
      <c r="H367" s="386">
        <f>IF(ISNUMBER('Tables 1-15'!C367),'Tables 1-15'!H29,'Tables 1-15'!C367)</f>
        <v>7.9968599999999999</v>
      </c>
      <c r="I367" s="386">
        <f>IF(ISNUMBER('Tables 1-15'!D367),'Tables 1-15'!I29,'Tables 1-15'!D367)</f>
        <v>8.0893500000000014</v>
      </c>
      <c r="J367" s="386">
        <f>IF(ISNUMBER('Tables 1-15'!E367),'Tables 1-15'!J29,'Tables 1-15'!E367)</f>
        <v>8.1886499999999991</v>
      </c>
      <c r="K367" s="386">
        <f>IF(ISNUMBER('Tables 1-15'!F367),'Tables 1-15'!K29,'Tables 1-15'!F367)</f>
        <v>8.2823999999999991</v>
      </c>
      <c r="O367" s="62"/>
    </row>
    <row r="368" spans="1:15">
      <c r="A368" s="66" t="s">
        <v>876</v>
      </c>
      <c r="B368" s="395"/>
      <c r="C368" s="395"/>
      <c r="D368" s="395"/>
      <c r="E368" s="386"/>
      <c r="F368" s="387"/>
      <c r="G368" s="386">
        <f>IF(ISNUMBER('Tables 1-15'!B368),'Tables 1-15'!G30,'Tables 1-15'!B368)</f>
        <v>74.724269000000007</v>
      </c>
      <c r="H368" s="386">
        <f>IF(ISNUMBER('Tables 1-15'!C368),'Tables 1-15'!H30,'Tables 1-15'!C368)</f>
        <v>75.627384000000006</v>
      </c>
      <c r="I368" s="386">
        <f>IF(ISNUMBER('Tables 1-15'!D368),'Tables 1-15'!I30,'Tables 1-15'!D368)</f>
        <v>76.667864000000009</v>
      </c>
      <c r="J368" s="386">
        <f>IF(ISNUMBER('Tables 1-15'!E368),'Tables 1-15'!J30,'Tables 1-15'!E368)</f>
        <v>77.695903999999999</v>
      </c>
      <c r="K368" s="386">
        <f>IF(ISNUMBER('Tables 1-15'!F368),'Tables 1-15'!K30,'Tables 1-15'!F368)</f>
        <v>78.741053000000008</v>
      </c>
      <c r="O368" s="636"/>
    </row>
    <row r="369" spans="1:15">
      <c r="A369" s="385" t="s">
        <v>9</v>
      </c>
      <c r="B369" s="386"/>
      <c r="C369" s="386"/>
      <c r="D369" s="386"/>
      <c r="E369" s="386"/>
      <c r="F369" s="387"/>
      <c r="G369" s="386">
        <f>IF(ISNUMBER('Tables 1-15'!B369),'Tables 1-15'!G31,'Tables 1-15'!B369)</f>
        <v>63.285000000000004</v>
      </c>
      <c r="H369" s="386">
        <f>IF(ISNUMBER('Tables 1-15'!C369),'Tables 1-15'!H31,'Tables 1-15'!C369)</f>
        <v>63.704999999999998</v>
      </c>
      <c r="I369" s="386">
        <f>IF(ISNUMBER('Tables 1-15'!D369),'Tables 1-15'!I31,'Tables 1-15'!D369)</f>
        <v>64.105999999999995</v>
      </c>
      <c r="J369" s="386">
        <f>IF(ISNUMBER('Tables 1-15'!E369),'Tables 1-15'!J31,'Tables 1-15'!E369)</f>
        <v>64.597000000000008</v>
      </c>
      <c r="K369" s="386" t="str">
        <f>IF(ISNUMBER('Tables 1-15'!F369),'Tables 1-15'!K31,'Tables 1-15'!F369)</f>
        <v>nav</v>
      </c>
      <c r="O369" s="62"/>
    </row>
    <row r="370" spans="1:15">
      <c r="A370" s="385" t="s">
        <v>176</v>
      </c>
      <c r="B370" s="395"/>
      <c r="C370" s="395"/>
      <c r="D370" s="395"/>
      <c r="E370" s="386"/>
      <c r="F370" s="387"/>
      <c r="G370" s="386">
        <f>IF(ISNUMBER('Tables 1-15'!B370),'Tables 1-15'!G32,'Tables 1-15'!B370)</f>
        <v>311.58199999999999</v>
      </c>
      <c r="H370" s="386">
        <f>IF(ISNUMBER('Tables 1-15'!C370),'Tables 1-15'!H32,'Tables 1-15'!C370)</f>
        <v>313.87400000000002</v>
      </c>
      <c r="I370" s="386">
        <f>IF(ISNUMBER('Tables 1-15'!D370),'Tables 1-15'!I32,'Tables 1-15'!D370)</f>
        <v>316.12900000000002</v>
      </c>
      <c r="J370" s="386">
        <f>IF(ISNUMBER('Tables 1-15'!E370),'Tables 1-15'!J32,'Tables 1-15'!E370)</f>
        <v>318.351</v>
      </c>
      <c r="K370" s="386">
        <f>IF(ISNUMBER('Tables 1-15'!F370),'Tables 1-15'!K32,'Tables 1-15'!F370)</f>
        <v>320.851</v>
      </c>
      <c r="O370" s="62"/>
    </row>
    <row r="371" spans="1:15">
      <c r="A371" s="388" t="s">
        <v>302</v>
      </c>
      <c r="B371" s="445"/>
      <c r="C371" s="445"/>
      <c r="D371" s="445"/>
      <c r="E371" s="446"/>
      <c r="F371" s="447"/>
      <c r="G371" s="389">
        <f>SUM(G348:G370)</f>
        <v>2641.7614246666667</v>
      </c>
      <c r="H371" s="389">
        <f>SUM(H348:H370)</f>
        <v>2672.3686670000006</v>
      </c>
      <c r="I371" s="389">
        <f>SUM(I348:I370)</f>
        <v>2698.1838505833339</v>
      </c>
      <c r="J371" s="389">
        <f>SUM(J348:J370)</f>
        <v>2742.1699532500006</v>
      </c>
      <c r="K371" s="389">
        <f>SUM(K348:K370)</f>
        <v>2508.3666347500007</v>
      </c>
    </row>
    <row r="372" spans="1:15">
      <c r="A372" s="392"/>
      <c r="B372" s="448"/>
      <c r="C372" s="448"/>
      <c r="D372" s="448"/>
      <c r="E372" s="419"/>
      <c r="F372" s="449"/>
      <c r="G372" s="450"/>
      <c r="H372" s="450"/>
      <c r="I372" s="450"/>
      <c r="J372" s="438"/>
      <c r="K372" s="450"/>
    </row>
    <row r="373" spans="1:15">
      <c r="A373" s="392"/>
      <c r="B373" s="448"/>
      <c r="C373" s="448"/>
      <c r="D373" s="448"/>
      <c r="E373" s="419"/>
      <c r="F373" s="449"/>
      <c r="G373" s="450"/>
      <c r="H373" s="450"/>
      <c r="I373" s="450"/>
      <c r="J373" s="438"/>
      <c r="K373" s="450"/>
    </row>
    <row r="374" spans="1:15">
      <c r="A374" s="392"/>
      <c r="B374" s="448"/>
      <c r="C374" s="448"/>
      <c r="D374" s="448"/>
      <c r="E374" s="419"/>
      <c r="F374" s="449"/>
      <c r="G374" s="450"/>
      <c r="H374" s="450"/>
      <c r="I374" s="450"/>
      <c r="J374" s="438"/>
      <c r="K374" s="450"/>
    </row>
    <row r="376" spans="1:15">
      <c r="A376" s="570"/>
      <c r="B376" s="570"/>
      <c r="C376" s="570"/>
      <c r="D376" s="570"/>
      <c r="E376" s="570"/>
      <c r="F376" s="570"/>
      <c r="G376" s="451"/>
      <c r="H376" s="451"/>
      <c r="I376" s="451"/>
      <c r="J376" s="451"/>
      <c r="K376" s="452"/>
    </row>
    <row r="377" spans="1:15">
      <c r="A377" s="408"/>
      <c r="B377" s="439"/>
      <c r="C377" s="439"/>
      <c r="D377" s="439"/>
      <c r="E377" s="439"/>
      <c r="F377" s="439"/>
      <c r="G377" s="439"/>
      <c r="H377" s="439"/>
      <c r="I377" s="439"/>
      <c r="J377" s="439"/>
      <c r="K377" s="439"/>
    </row>
    <row r="378" spans="1:15">
      <c r="A378" s="377"/>
      <c r="B378" s="571" t="s">
        <v>447</v>
      </c>
      <c r="C378" s="571"/>
      <c r="D378" s="571"/>
      <c r="E378" s="571"/>
      <c r="F378" s="571"/>
      <c r="G378" s="453"/>
      <c r="H378" s="454"/>
      <c r="I378" s="454"/>
      <c r="J378" s="454"/>
      <c r="K378" s="453"/>
    </row>
    <row r="379" spans="1:15">
      <c r="A379" s="378"/>
      <c r="B379" s="379"/>
      <c r="C379" s="379"/>
      <c r="D379" s="379"/>
      <c r="E379" s="379"/>
      <c r="F379" s="379"/>
      <c r="G379" s="455"/>
      <c r="H379" s="455"/>
      <c r="I379" s="455"/>
      <c r="J379" s="455"/>
      <c r="K379" s="455"/>
    </row>
    <row r="380" spans="1:15">
      <c r="A380" s="63" t="s">
        <v>33</v>
      </c>
      <c r="B380" s="601">
        <f>IF(ISNUMBER('Tables 1-15'!B348),'Tables 1-15'!B10,'Tables 1-15'!B348)</f>
        <v>1516.7124570714957</v>
      </c>
      <c r="C380" s="456">
        <f>IF(ISNUMBER('Tables 1-15'!C348),'Tables 1-15'!C10,'Tables 1-15'!C348)</f>
        <v>1564.6195512101033</v>
      </c>
      <c r="D380" s="456">
        <f>IF(ISNUMBER('Tables 1-15'!D348),'Tables 1-15'!D10,'Tables 1-15'!D348)</f>
        <v>1493.3560287282996</v>
      </c>
      <c r="E380" s="456">
        <f>IF(ISNUMBER('Tables 1-15'!E348),'Tables 1-15'!E10,'Tables 1-15'!E348)</f>
        <v>1438.2139745960567</v>
      </c>
      <c r="F380" s="456">
        <f>IF(ISNUMBER('Tables 1-15'!F348),'Tables 1-15'!F10,'Tables 1-15'!F348)</f>
        <v>1216.146430131045</v>
      </c>
      <c r="G380" s="455"/>
      <c r="H380" s="455"/>
      <c r="I380" s="455"/>
      <c r="J380" s="455"/>
      <c r="K380" s="455"/>
    </row>
    <row r="381" spans="1:15">
      <c r="A381" s="381" t="s">
        <v>495</v>
      </c>
      <c r="B381" s="448">
        <f>IF(ISNUMBER('Tables 1-15'!B349),'Tables 1-15'!B11,'Tables 1-15'!B349)</f>
        <v>527.11685977546392</v>
      </c>
      <c r="C381" s="448">
        <f>IF(ISNUMBER('Tables 1-15'!C349),'Tables 1-15'!C11,'Tables 1-15'!C349)</f>
        <v>497.46177037540338</v>
      </c>
      <c r="D381" s="448">
        <f>IF(ISNUMBER('Tables 1-15'!D349),'Tables 1-15'!D11,'Tables 1-15'!D349)</f>
        <v>521.3185828382376</v>
      </c>
      <c r="E381" s="448">
        <f>IF(ISNUMBER('Tables 1-15'!E349),'Tables 1-15'!E11,'Tables 1-15'!E349)</f>
        <v>531.0869649310938</v>
      </c>
      <c r="F381" s="448">
        <f>IF(ISNUMBER('Tables 1-15'!F349),'Tables 1-15'!F11,'Tables 1-15'!F349)</f>
        <v>453.93914282180305</v>
      </c>
      <c r="G381" s="374"/>
      <c r="H381" s="374"/>
      <c r="I381" s="374"/>
      <c r="J381" s="374"/>
      <c r="O381" s="62"/>
    </row>
    <row r="382" spans="1:15">
      <c r="A382" s="66" t="s">
        <v>497</v>
      </c>
      <c r="B382" s="448">
        <f>IF(ISNUMBER('Tables 1-15'!B350),'Tables 1-15'!B12,'Tables 1-15'!B350)</f>
        <v>2611.7628090290218</v>
      </c>
      <c r="C382" s="448">
        <f>IF(ISNUMBER('Tables 1-15'!C350),'Tables 1-15'!C12,'Tables 1-15'!C350)</f>
        <v>2458.2675191815856</v>
      </c>
      <c r="D382" s="448">
        <f>IF(ISNUMBER('Tables 1-15'!D350),'Tables 1-15'!D12,'Tables 1-15'!D350)</f>
        <v>2460.7521407081695</v>
      </c>
      <c r="E382" s="448">
        <f>IF(ISNUMBER('Tables 1-15'!E350),'Tables 1-15'!E12,'Tables 1-15'!E350)</f>
        <v>2415.3008875865294</v>
      </c>
      <c r="F382" s="448">
        <f>IF(ISNUMBER('Tables 1-15'!F350),'Tables 1-15'!F12,'Tables 1-15'!F350)</f>
        <v>1768.4520921316682</v>
      </c>
      <c r="G382" s="374"/>
      <c r="H382" s="374"/>
      <c r="I382" s="374"/>
      <c r="J382" s="374"/>
      <c r="O382" s="636"/>
    </row>
    <row r="383" spans="1:15">
      <c r="A383" s="385" t="s">
        <v>496</v>
      </c>
      <c r="B383" s="448">
        <f>IF(ISNUMBER('Tables 1-15'!B351),'Tables 1-15'!B13,'Tables 1-15'!B351)</f>
        <v>1828.5919731399986</v>
      </c>
      <c r="C383" s="448">
        <f>IF(ISNUMBER('Tables 1-15'!C351),'Tables 1-15'!C13,'Tables 1-15'!C351)</f>
        <v>1840.3688082565354</v>
      </c>
      <c r="D383" s="448">
        <f>IF(ISNUMBER('Tables 1-15'!D351),'Tables 1-15'!D13,'Tables 1-15'!D351)</f>
        <v>1862.6239762745411</v>
      </c>
      <c r="E383" s="448">
        <f>IF(ISNUMBER('Tables 1-15'!E351),'Tables 1-15'!E13,'Tables 1-15'!E351)</f>
        <v>1804.150855109762</v>
      </c>
      <c r="F383" s="448">
        <f>IF(ISNUMBER('Tables 1-15'!F351),'Tables 1-15'!F13,'Tables 1-15'!F351)</f>
        <v>1557.5155852284977</v>
      </c>
      <c r="G383" s="374"/>
      <c r="H383" s="374"/>
      <c r="I383" s="374"/>
      <c r="J383" s="374"/>
      <c r="O383" s="62"/>
    </row>
    <row r="384" spans="1:15">
      <c r="A384" s="66" t="s">
        <v>498</v>
      </c>
      <c r="B384" s="448" t="str">
        <f>IF(ISNUMBER('Tables 1-15'!B352),'Tables 1-15'!B14,'Tables 1-15'!B352)</f>
        <v>nav</v>
      </c>
      <c r="C384" s="448" t="str">
        <f>IF(ISNUMBER('Tables 1-15'!C352),'Tables 1-15'!C14,'Tables 1-15'!C352)</f>
        <v>nav</v>
      </c>
      <c r="D384" s="448" t="str">
        <f>IF(ISNUMBER('Tables 1-15'!D352),'Tables 1-15'!D14,'Tables 1-15'!D352)</f>
        <v>nav</v>
      </c>
      <c r="E384" s="448" t="str">
        <f>IF(ISNUMBER('Tables 1-15'!E352),'Tables 1-15'!E14,'Tables 1-15'!E352)</f>
        <v>nav</v>
      </c>
      <c r="F384" s="448" t="str">
        <f>IF(ISNUMBER('Tables 1-15'!F352),'Tables 1-15'!F14,'Tables 1-15'!F352)</f>
        <v>nav</v>
      </c>
      <c r="G384" s="374"/>
      <c r="H384" s="374"/>
      <c r="I384" s="374"/>
      <c r="J384" s="374"/>
      <c r="O384" s="636"/>
    </row>
    <row r="385" spans="1:15">
      <c r="A385" s="385" t="s">
        <v>158</v>
      </c>
      <c r="B385" s="448">
        <f>IF(ISNUMBER('Tables 1-15'!B353),'Tables 1-15'!B15,'Tables 1-15'!B353)</f>
        <v>2862.0629874354709</v>
      </c>
      <c r="C385" s="448">
        <f>IF(ISNUMBER('Tables 1-15'!C353),'Tables 1-15'!C15,'Tables 1-15'!C353)</f>
        <v>2679.4863249365044</v>
      </c>
      <c r="D385" s="448">
        <f>IF(ISNUMBER('Tables 1-15'!D353),'Tables 1-15'!D15,'Tables 1-15'!D353)</f>
        <v>2809.3744586742296</v>
      </c>
      <c r="E385" s="448">
        <f>IF(ISNUMBER('Tables 1-15'!E353),'Tables 1-15'!E15,'Tables 1-15'!E353)</f>
        <v>2840.2995324315402</v>
      </c>
      <c r="F385" s="448">
        <f>IF(ISNUMBER('Tables 1-15'!F353),'Tables 1-15'!F15,'Tables 1-15'!F353)</f>
        <v>2418.3924222781416</v>
      </c>
      <c r="G385" s="374"/>
      <c r="O385" s="62"/>
    </row>
    <row r="386" spans="1:15">
      <c r="A386" s="385" t="s">
        <v>593</v>
      </c>
      <c r="B386" s="448">
        <f>IF(ISNUMBER('Tables 1-15'!B354),'Tables 1-15'!B16,'Tables 1-15'!B354)</f>
        <v>3758.4742156448383</v>
      </c>
      <c r="C386" s="448">
        <f>IF(ISNUMBER('Tables 1-15'!C354),'Tables 1-15'!C16,'Tables 1-15'!C354)</f>
        <v>3541.4621941985874</v>
      </c>
      <c r="D386" s="448">
        <f>IF(ISNUMBER('Tables 1-15'!D354),'Tables 1-15'!D16,'Tables 1-15'!D354)</f>
        <v>3752.1396359858422</v>
      </c>
      <c r="E386" s="448">
        <f>IF(ISNUMBER('Tables 1-15'!E354),'Tables 1-15'!E16,'Tables 1-15'!E354)</f>
        <v>3878.1970124747086</v>
      </c>
      <c r="F386" s="448">
        <f>IF(ISNUMBER('Tables 1-15'!F354),'Tables 1-15'!F16,'Tables 1-15'!F354)</f>
        <v>3362.7150338119636</v>
      </c>
      <c r="G386" s="374"/>
      <c r="O386" s="62"/>
    </row>
    <row r="387" spans="1:15">
      <c r="A387" s="385" t="s">
        <v>693</v>
      </c>
      <c r="B387" s="448" t="str">
        <f>IF(ISNUMBER('Tables 1-15'!B355),'Tables 1-15'!B17,'Tables 1-15'!B355)</f>
        <v>nav</v>
      </c>
      <c r="C387" s="448" t="str">
        <f>IF(ISNUMBER('Tables 1-15'!C355),'Tables 1-15'!C17,'Tables 1-15'!C355)</f>
        <v>nav</v>
      </c>
      <c r="D387" s="448" t="str">
        <f>IF(ISNUMBER('Tables 1-15'!D355),'Tables 1-15'!D17,'Tables 1-15'!D355)</f>
        <v>nav</v>
      </c>
      <c r="E387" s="448" t="str">
        <f>IF(ISNUMBER('Tables 1-15'!E355),'Tables 1-15'!E17,'Tables 1-15'!E355)</f>
        <v>nav</v>
      </c>
      <c r="F387" s="419" t="str">
        <f>IF(ISNUMBER('Tables 1-15'!F355),'Tables 1-15'!F17,'Tables 1-15'!F355)</f>
        <v>nav</v>
      </c>
      <c r="G387" s="374"/>
      <c r="O387" s="62"/>
    </row>
    <row r="388" spans="1:15">
      <c r="A388" s="66" t="s">
        <v>924</v>
      </c>
      <c r="B388" s="448">
        <f>IF(ISNUMBER('Tables 1-15'!B356),'Tables 1-15'!B18,'Tables 1-15'!B356)</f>
        <v>1871.8128863971488</v>
      </c>
      <c r="C388" s="448">
        <f>IF(ISNUMBER('Tables 1-15'!C356),'Tables 1-15'!C18,'Tables 1-15'!C356)</f>
        <v>1860.2571353287506</v>
      </c>
      <c r="D388" s="448">
        <f>IF(ISNUMBER('Tables 1-15'!D356),'Tables 1-15'!D18,'Tables 1-15'!D356)</f>
        <v>1922.1481301768854</v>
      </c>
      <c r="E388" s="448">
        <f>IF(ISNUMBER('Tables 1-15'!E356),'Tables 1-15'!E18,'Tables 1-15'!E356)</f>
        <v>2046.4673604755826</v>
      </c>
      <c r="F388" s="419">
        <f>IF(ISNUMBER('Tables 1-15'!F356),'Tables 1-15'!F18,'Tables 1-15'!F356)</f>
        <v>2118.0746139730468</v>
      </c>
      <c r="G388" s="374"/>
      <c r="O388" s="636"/>
    </row>
    <row r="389" spans="1:15">
      <c r="A389" s="385" t="s">
        <v>580</v>
      </c>
      <c r="B389" s="448">
        <f>IF(ISNUMBER('Tables 1-15'!B357),'Tables 1-15'!B19,'Tables 1-15'!B357)</f>
        <v>2276.7599379500111</v>
      </c>
      <c r="C389" s="448">
        <f>IF(ISNUMBER('Tables 1-15'!C357),'Tables 1-15'!C19,'Tables 1-15'!C357)</f>
        <v>2071.3481153254456</v>
      </c>
      <c r="D389" s="448">
        <f>IF(ISNUMBER('Tables 1-15'!D357),'Tables 1-15'!D19,'Tables 1-15'!D357)</f>
        <v>2130.1173546370965</v>
      </c>
      <c r="E389" s="448">
        <f>IF(ISNUMBER('Tables 1-15'!E357),'Tables 1-15'!E19,'Tables 1-15'!E357)</f>
        <v>2137.9456161522617</v>
      </c>
      <c r="F389" s="448" t="str">
        <f>IF(ISNUMBER('Tables 1-15'!F357),'Tables 1-15'!F19,'Tables 1-15'!F357)</f>
        <v>nav</v>
      </c>
      <c r="G389" s="374"/>
      <c r="O389" s="62"/>
    </row>
    <row r="390" spans="1:15">
      <c r="A390" s="385" t="s">
        <v>278</v>
      </c>
      <c r="B390" s="448">
        <f>IF(ISNUMBER('Tables 1-15'!B358),'Tables 1-15'!B20,'Tables 1-15'!B358)</f>
        <v>5916.7922190461986</v>
      </c>
      <c r="C390" s="448">
        <f>IF(ISNUMBER('Tables 1-15'!C358),'Tables 1-15'!C20,'Tables 1-15'!C358)</f>
        <v>5960.0606561680843</v>
      </c>
      <c r="D390" s="448">
        <f>IF(ISNUMBER('Tables 1-15'!D358),'Tables 1-15'!D20,'Tables 1-15'!D358)</f>
        <v>4907.7354082195461</v>
      </c>
      <c r="E390" s="448">
        <f>IF(ISNUMBER('Tables 1-15'!E358),'Tables 1-15'!E20,'Tables 1-15'!E358)</f>
        <v>4601.0372812739042</v>
      </c>
      <c r="F390" s="448" t="str">
        <f>IF(ISNUMBER('Tables 1-15'!F358),'Tables 1-15'!F20,'Tables 1-15'!F358)</f>
        <v>nav</v>
      </c>
      <c r="G390" s="374"/>
      <c r="O390" s="62"/>
    </row>
    <row r="391" spans="1:15">
      <c r="A391" s="66" t="s">
        <v>871</v>
      </c>
      <c r="B391" s="448">
        <f>IF(ISNUMBER('Tables 1-15'!B359),'Tables 1-15'!B21,'Tables 1-15'!B359)</f>
        <v>1202.6612881392643</v>
      </c>
      <c r="C391" s="448">
        <f>IF(ISNUMBER('Tables 1-15'!C359),'Tables 1-15'!C21,'Tables 1-15'!C359)</f>
        <v>1222.3632507454208</v>
      </c>
      <c r="D391" s="448">
        <f>IF(ISNUMBER('Tables 1-15'!D359),'Tables 1-15'!D21,'Tables 1-15'!D359)</f>
        <v>1305.3819038573934</v>
      </c>
      <c r="E391" s="448">
        <f>IF(ISNUMBER('Tables 1-15'!E359),'Tables 1-15'!E21,'Tables 1-15'!E359)</f>
        <v>1410.9865934942368</v>
      </c>
      <c r="F391" s="448">
        <f>IF(ISNUMBER('Tables 1-15'!F359),'Tables 1-15'!F21,'Tables 1-15'!F359)</f>
        <v>1377.4682940193904</v>
      </c>
      <c r="G391" s="374"/>
      <c r="O391" s="636"/>
    </row>
    <row r="392" spans="1:15">
      <c r="A392" s="66" t="s">
        <v>872</v>
      </c>
      <c r="B392" s="448">
        <f>IF(ISNUMBER('Tables 1-15'!B360),'Tables 1-15'!B22,'Tables 1-15'!B360)</f>
        <v>1170.8103697588131</v>
      </c>
      <c r="C392" s="448">
        <f>IF(ISNUMBER('Tables 1-15'!C360),'Tables 1-15'!C22,'Tables 1-15'!C360)</f>
        <v>1186.6955234081331</v>
      </c>
      <c r="D392" s="448">
        <f>IF(ISNUMBER('Tables 1-15'!D360),'Tables 1-15'!D22,'Tables 1-15'!D360)</f>
        <v>1262.267476013315</v>
      </c>
      <c r="E392" s="448">
        <f>IF(ISNUMBER('Tables 1-15'!E360),'Tables 1-15'!E22,'Tables 1-15'!E360)</f>
        <v>1290.4656986231323</v>
      </c>
      <c r="F392" s="448">
        <f>IF(ISNUMBER('Tables 1-15'!F360),'Tables 1-15'!F22,'Tables 1-15'!F360)</f>
        <v>1143.9384382490223</v>
      </c>
      <c r="G392" s="374"/>
      <c r="O392" s="636"/>
    </row>
    <row r="393" spans="1:15">
      <c r="A393" s="381" t="s">
        <v>5</v>
      </c>
      <c r="B393" s="448">
        <f>IF(ISNUMBER('Tables 1-15'!B361),'Tables 1-15'!B23,'Tables 1-15'!B361)</f>
        <v>893.94184090618251</v>
      </c>
      <c r="C393" s="448">
        <f>IF(ISNUMBER('Tables 1-15'!C361),'Tables 1-15'!C23,'Tables 1-15'!C361)</f>
        <v>828.35697688322978</v>
      </c>
      <c r="D393" s="448">
        <f>IF(ISNUMBER('Tables 1-15'!D361),'Tables 1-15'!D23,'Tables 1-15'!D361)</f>
        <v>866.59365202901631</v>
      </c>
      <c r="E393" s="448">
        <f>IF(ISNUMBER('Tables 1-15'!E361),'Tables 1-15'!E23,'Tables 1-15'!E361)</f>
        <v>879.3902880188075</v>
      </c>
      <c r="F393" s="419">
        <f>IF(ISNUMBER('Tables 1-15'!F361),'Tables 1-15'!F23,'Tables 1-15'!F361)</f>
        <v>750.12066807124779</v>
      </c>
      <c r="G393" s="374"/>
      <c r="O393" s="62"/>
    </row>
    <row r="394" spans="1:15">
      <c r="A394" s="66" t="s">
        <v>873</v>
      </c>
      <c r="B394" s="448">
        <f>IF(ISNUMBER('Tables 1-15'!B362),'Tables 1-15'!B24,'Tables 1-15'!B362)</f>
        <v>2033.8058590462952</v>
      </c>
      <c r="C394" s="448">
        <f>IF(ISNUMBER('Tables 1-15'!C362),'Tables 1-15'!C24,'Tables 1-15'!C362)</f>
        <v>2154.2623731781428</v>
      </c>
      <c r="D394" s="448">
        <f>IF(ISNUMBER('Tables 1-15'!D362),'Tables 1-15'!D24,'Tables 1-15'!D362)</f>
        <v>2231.7206919849787</v>
      </c>
      <c r="E394" s="448">
        <f>IF(ISNUMBER('Tables 1-15'!E362),'Tables 1-15'!E24,'Tables 1-15'!E362)</f>
        <v>2052.9534625849087</v>
      </c>
      <c r="F394" s="419">
        <f>IF(ISNUMBER('Tables 1-15'!F362),'Tables 1-15'!F24,'Tables 1-15'!F362)</f>
        <v>1332.072218210832</v>
      </c>
      <c r="G394" s="374"/>
      <c r="O394" s="636"/>
    </row>
    <row r="395" spans="1:15">
      <c r="A395" s="66" t="s">
        <v>874</v>
      </c>
      <c r="B395" s="448" t="str">
        <f>IF(ISNUMBER('Tables 1-15'!B363),'Tables 1-15'!B25,'Tables 1-15'!B363)</f>
        <v>nap</v>
      </c>
      <c r="C395" s="448" t="str">
        <f>IF(ISNUMBER('Tables 1-15'!C363),'Tables 1-15'!C25,'Tables 1-15'!C363)</f>
        <v>nap</v>
      </c>
      <c r="D395" s="448" t="str">
        <f>IF(ISNUMBER('Tables 1-15'!D363),'Tables 1-15'!D25,'Tables 1-15'!D363)</f>
        <v>nap</v>
      </c>
      <c r="E395" s="448" t="str">
        <f>IF(ISNUMBER('Tables 1-15'!E363),'Tables 1-15'!E25,'Tables 1-15'!E363)</f>
        <v>nap</v>
      </c>
      <c r="F395" s="419" t="str">
        <f>IF(ISNUMBER('Tables 1-15'!F363),'Tables 1-15'!F25,'Tables 1-15'!F363)</f>
        <v>nap</v>
      </c>
      <c r="G395" s="374"/>
      <c r="O395" s="636"/>
    </row>
    <row r="396" spans="1:15">
      <c r="A396" s="385" t="s">
        <v>6</v>
      </c>
      <c r="B396" s="448">
        <f>IF(ISNUMBER('Tables 1-15'!B364),'Tables 1-15'!B26,'Tables 1-15'!B364)</f>
        <v>265.60139915732572</v>
      </c>
      <c r="C396" s="448">
        <f>IF(ISNUMBER('Tables 1-15'!C364),'Tables 1-15'!C26,'Tables 1-15'!C364)</f>
        <v>286.86884852364568</v>
      </c>
      <c r="D396" s="448">
        <f>IF(ISNUMBER('Tables 1-15'!D364),'Tables 1-15'!D26,'Tables 1-15'!D364)</f>
        <v>302.24566450891069</v>
      </c>
      <c r="E396" s="448">
        <f>IF(ISNUMBER('Tables 1-15'!E364),'Tables 1-15'!E26,'Tables 1-15'!E364)</f>
        <v>306.36887380632942</v>
      </c>
      <c r="F396" s="419">
        <f>IF(ISNUMBER('Tables 1-15'!F364),'Tables 1-15'!F26,'Tables 1-15'!F364)</f>
        <v>292.74856353189324</v>
      </c>
      <c r="G396" s="374"/>
      <c r="O396" s="62"/>
    </row>
    <row r="397" spans="1:15">
      <c r="A397" s="66" t="s">
        <v>875</v>
      </c>
      <c r="B397" s="448">
        <f>IF(ISNUMBER('Tables 1-15'!B365),'Tables 1-15'!B27,'Tables 1-15'!B365)</f>
        <v>416.883910106163</v>
      </c>
      <c r="C397" s="448">
        <f>IF(ISNUMBER('Tables 1-15'!C365),'Tables 1-15'!C27,'Tables 1-15'!C365)</f>
        <v>396.3422655298416</v>
      </c>
      <c r="D397" s="448">
        <f>IF(ISNUMBER('Tables 1-15'!D365),'Tables 1-15'!D27,'Tables 1-15'!D365)</f>
        <v>367.78787564766839</v>
      </c>
      <c r="E397" s="448">
        <f>IF(ISNUMBER('Tables 1-15'!E365),'Tables 1-15'!E27,'Tables 1-15'!E365)</f>
        <v>351.58677609738106</v>
      </c>
      <c r="F397" s="419">
        <f>IF(ISNUMBER('Tables 1-15'!F365),'Tables 1-15'!F27,'Tables 1-15'!F365)</f>
        <v>314.76684181632817</v>
      </c>
      <c r="G397" s="374"/>
      <c r="O397" s="636"/>
    </row>
    <row r="398" spans="1:15">
      <c r="A398" s="385" t="s">
        <v>7</v>
      </c>
      <c r="B398" s="448">
        <f>IF(ISNUMBER('Tables 1-15'!B366),'Tables 1-15'!B28,'Tables 1-15'!B366)</f>
        <v>563.07441688764993</v>
      </c>
      <c r="C398" s="448">
        <f>IF(ISNUMBER('Tables 1-15'!C366),'Tables 1-15'!C28,'Tables 1-15'!C366)</f>
        <v>543.70342208917361</v>
      </c>
      <c r="D398" s="448">
        <f>IF(ISNUMBER('Tables 1-15'!D366),'Tables 1-15'!D28,'Tables 1-15'!D366)</f>
        <v>578.65890732764717</v>
      </c>
      <c r="E398" s="448">
        <f>IF(ISNUMBER('Tables 1-15'!E366),'Tables 1-15'!E28,'Tables 1-15'!E366)</f>
        <v>573.58129511965126</v>
      </c>
      <c r="F398" s="419" t="str">
        <f>IF(ISNUMBER('Tables 1-15'!F366),'Tables 1-15'!F28,'Tables 1-15'!F366)</f>
        <v>nav</v>
      </c>
      <c r="G398" s="374"/>
      <c r="O398" s="62"/>
    </row>
    <row r="399" spans="1:15">
      <c r="A399" s="385" t="s">
        <v>8</v>
      </c>
      <c r="B399" s="448">
        <f>IF(ISNUMBER('Tables 1-15'!B367),'Tables 1-15'!B29,'Tables 1-15'!B367)</f>
        <v>697.28083081174645</v>
      </c>
      <c r="C399" s="448">
        <f>IF(ISNUMBER('Tables 1-15'!C367),'Tables 1-15'!C29,'Tables 1-15'!C367)</f>
        <v>664.3475657889536</v>
      </c>
      <c r="D399" s="448">
        <f>IF(ISNUMBER('Tables 1-15'!D367),'Tables 1-15'!D29,'Tables 1-15'!D367)</f>
        <v>684.5561412300857</v>
      </c>
      <c r="E399" s="448">
        <f>IF(ISNUMBER('Tables 1-15'!E367),'Tables 1-15'!E29,'Tables 1-15'!E367)</f>
        <v>703.17032620861244</v>
      </c>
      <c r="F399" s="419">
        <f>IF(ISNUMBER('Tables 1-15'!F367),'Tables 1-15'!F29,'Tables 1-15'!F367)</f>
        <v>670.46287500740391</v>
      </c>
      <c r="G399" s="374"/>
      <c r="O399" s="62"/>
    </row>
    <row r="400" spans="1:15">
      <c r="A400" s="66" t="s">
        <v>876</v>
      </c>
      <c r="B400" s="448">
        <f>IF(ISNUMBER('Tables 1-15'!B368),'Tables 1-15'!B30,'Tables 1-15'!B368)</f>
        <v>777.07365269461081</v>
      </c>
      <c r="C400" s="448">
        <f>IF(ISNUMBER('Tables 1-15'!C368),'Tables 1-15'!C30,'Tables 1-15'!C368)</f>
        <v>790.40334728033474</v>
      </c>
      <c r="D400" s="448">
        <f>IF(ISNUMBER('Tables 1-15'!D368),'Tables 1-15'!D30,'Tables 1-15'!D368)</f>
        <v>824.32493557039925</v>
      </c>
      <c r="E400" s="448">
        <f>IF(ISNUMBER('Tables 1-15'!E368),'Tables 1-15'!E30,'Tables 1-15'!E368)</f>
        <v>799.01640842817312</v>
      </c>
      <c r="F400" s="419">
        <f>IF(ISNUMBER('Tables 1-15'!F368),'Tables 1-15'!F30,'Tables 1-15'!F368)</f>
        <v>718.22095588235288</v>
      </c>
      <c r="G400" s="374"/>
      <c r="O400" s="636"/>
    </row>
    <row r="401" spans="1:15">
      <c r="A401" s="385" t="s">
        <v>9</v>
      </c>
      <c r="B401" s="419">
        <f>IF(ISNUMBER('Tables 1-15'!B369),'Tables 1-15'!B31,'Tables 1-15'!B369)</f>
        <v>2610.0748784651091</v>
      </c>
      <c r="C401" s="419">
        <f>IF(ISNUMBER('Tables 1-15'!C369),'Tables 1-15'!C31,'Tables 1-15'!C369)</f>
        <v>2653.4364515458797</v>
      </c>
      <c r="D401" s="419">
        <f>IF(ISNUMBER('Tables 1-15'!D369),'Tables 1-15'!D31,'Tables 1-15'!D369)</f>
        <v>2719.1790816434623</v>
      </c>
      <c r="E401" s="419">
        <f>IF(ISNUMBER('Tables 1-15'!E369),'Tables 1-15'!E31,'Tables 1-15'!E369)</f>
        <v>3000.6679677136881</v>
      </c>
      <c r="F401" s="419" t="str">
        <f>IF(ISNUMBER('Tables 1-15'!F369),'Tables 1-15'!F31,'Tables 1-15'!F369)</f>
        <v>nav</v>
      </c>
      <c r="G401" s="374"/>
      <c r="O401" s="62"/>
    </row>
    <row r="402" spans="1:15">
      <c r="A402" s="385" t="s">
        <v>176</v>
      </c>
      <c r="B402" s="448">
        <f>IF(ISNUMBER('Tables 1-15'!B370),'Tables 1-15'!B32,'Tables 1-15'!B370)</f>
        <v>15517.924999999999</v>
      </c>
      <c r="C402" s="448">
        <f>IF(ISNUMBER('Tables 1-15'!C370),'Tables 1-15'!C32,'Tables 1-15'!C370)</f>
        <v>16155.25</v>
      </c>
      <c r="D402" s="448">
        <f>IF(ISNUMBER('Tables 1-15'!D370),'Tables 1-15'!D32,'Tables 1-15'!D370)</f>
        <v>16691.5</v>
      </c>
      <c r="E402" s="419">
        <f>IF(ISNUMBER('Tables 1-15'!E370),'Tables 1-15'!E32,'Tables 1-15'!E370)</f>
        <v>17393.100000000002</v>
      </c>
      <c r="F402" s="419">
        <f>IF(ISNUMBER('Tables 1-15'!F370),'Tables 1-15'!F32,'Tables 1-15'!F370)</f>
        <v>18036.649999999998</v>
      </c>
      <c r="G402" s="374"/>
      <c r="O402" s="62"/>
    </row>
    <row r="403" spans="1:15">
      <c r="A403" s="388" t="s">
        <v>302</v>
      </c>
      <c r="B403" s="391">
        <f>SUM(B380:B402)</f>
        <v>49319.219791462805</v>
      </c>
      <c r="C403" s="391">
        <f>SUM(C380:C402)</f>
        <v>49355.362099953752</v>
      </c>
      <c r="D403" s="391">
        <f>SUM(D380:D402)</f>
        <v>49693.782046055727</v>
      </c>
      <c r="E403" s="457">
        <f>SUM(E380:E402)</f>
        <v>50453.987175126356</v>
      </c>
      <c r="F403" s="457">
        <f>SUM(F380:F402)</f>
        <v>37531.684175164628</v>
      </c>
    </row>
    <row r="404" spans="1:15" ht="14.25">
      <c r="A404" s="563"/>
      <c r="B404" s="564"/>
      <c r="C404" s="564"/>
      <c r="D404" s="564"/>
      <c r="E404" s="564"/>
      <c r="F404" s="564"/>
      <c r="G404" s="564"/>
      <c r="H404" s="564"/>
      <c r="I404" s="564"/>
      <c r="J404" s="564"/>
      <c r="K404" s="564"/>
    </row>
    <row r="405" spans="1:15" ht="14.25">
      <c r="A405" s="565"/>
      <c r="B405" s="565"/>
      <c r="C405" s="565"/>
      <c r="D405" s="565"/>
      <c r="E405" s="565"/>
      <c r="F405" s="565"/>
      <c r="G405" s="565"/>
      <c r="H405" s="565"/>
      <c r="I405" s="565"/>
      <c r="J405" s="565"/>
      <c r="K405" s="565"/>
    </row>
    <row r="406" spans="1:15">
      <c r="G406" s="374"/>
    </row>
    <row r="407" spans="1:15">
      <c r="A407" s="407"/>
    </row>
    <row r="408" spans="1:15">
      <c r="A408" s="407"/>
    </row>
    <row r="409" spans="1:15">
      <c r="A409" s="407"/>
    </row>
    <row r="410" spans="1:15">
      <c r="A410" s="549"/>
      <c r="B410" s="549"/>
      <c r="C410" s="549"/>
      <c r="D410" s="549"/>
      <c r="E410" s="549"/>
      <c r="F410" s="549"/>
      <c r="G410" s="549"/>
      <c r="H410" s="549"/>
      <c r="I410" s="549"/>
      <c r="J410" s="549"/>
      <c r="K410" s="549"/>
    </row>
    <row r="411" spans="1:15" ht="15">
      <c r="A411" s="550"/>
      <c r="B411" s="550"/>
      <c r="C411" s="550"/>
      <c r="D411" s="550"/>
      <c r="E411" s="550"/>
      <c r="F411" s="550"/>
      <c r="G411" s="550"/>
      <c r="H411" s="550"/>
      <c r="I411" s="550"/>
      <c r="J411" s="550"/>
      <c r="K411" s="550"/>
    </row>
    <row r="412" spans="1:15">
      <c r="A412" s="458" t="s">
        <v>241</v>
      </c>
      <c r="B412" s="459"/>
      <c r="C412" s="459"/>
      <c r="D412" s="459"/>
      <c r="E412" s="459"/>
      <c r="F412" s="459"/>
      <c r="G412" s="459"/>
      <c r="H412" s="459"/>
      <c r="I412" s="459"/>
      <c r="K412" s="439"/>
    </row>
    <row r="413" spans="1:15">
      <c r="A413" s="460"/>
    </row>
    <row r="414" spans="1:15">
      <c r="A414" s="377"/>
      <c r="B414" s="562"/>
      <c r="C414" s="562"/>
      <c r="D414" s="562"/>
      <c r="E414" s="562"/>
      <c r="F414" s="437"/>
      <c r="G414" s="551" t="s">
        <v>477</v>
      </c>
      <c r="H414" s="551"/>
      <c r="I414" s="551"/>
      <c r="J414" s="551"/>
      <c r="K414" s="551"/>
    </row>
    <row r="415" spans="1:15">
      <c r="A415" s="378"/>
      <c r="B415" s="379"/>
      <c r="C415" s="379"/>
      <c r="D415" s="379"/>
      <c r="E415" s="379"/>
      <c r="F415" s="609"/>
      <c r="G415" s="600">
        <v>38353</v>
      </c>
      <c r="H415" s="379">
        <v>38718</v>
      </c>
      <c r="I415" s="379">
        <v>39083</v>
      </c>
      <c r="J415" s="379">
        <v>39448</v>
      </c>
      <c r="K415" s="379">
        <v>39814</v>
      </c>
      <c r="M415" s="379">
        <v>37987</v>
      </c>
    </row>
    <row r="416" spans="1:15">
      <c r="A416" s="63" t="s">
        <v>33</v>
      </c>
      <c r="B416" s="752"/>
      <c r="C416" s="455"/>
      <c r="D416" s="455"/>
      <c r="E416" s="455"/>
      <c r="F416" s="374"/>
      <c r="G416" s="601">
        <f>IF('Tables 1-15'!B416="nap","nav",'Tables 1-15'!B416)</f>
        <v>7129.32</v>
      </c>
      <c r="H416" s="448">
        <f>IF('Tables 1-15'!C416="nap","nav",'Tables 1-15'!C416)</f>
        <v>7706.5389999999998</v>
      </c>
      <c r="I416" s="448">
        <f>IF('Tables 1-15'!D416="nap","nav",'Tables 1-15'!D416)</f>
        <v>8395.6589999999997</v>
      </c>
      <c r="J416" s="448">
        <f>IF('Tables 1-15'!E416="nap","nav",'Tables 1-15'!E416)</f>
        <v>9060.4290000000001</v>
      </c>
      <c r="K416" s="448">
        <f>IF('Tables 1-15'!F416="nap","nav",'Tables 1-15'!F416)</f>
        <v>9881.2939999999999</v>
      </c>
      <c r="L416" s="636"/>
      <c r="M416" s="440">
        <f>IF('Tables 1-15'!L416="nap","nav",'Tables 1-15'!L416)</f>
        <v>0</v>
      </c>
    </row>
    <row r="417" spans="1:15">
      <c r="A417" s="461" t="s">
        <v>495</v>
      </c>
      <c r="B417" s="395"/>
      <c r="C417" s="395"/>
      <c r="D417" s="395"/>
      <c r="E417" s="395"/>
      <c r="G417" s="602">
        <f>IF('Tables 1-15'!B417="nap","nav",'Tables 1-15'!B417)</f>
        <v>2502.6390000000001</v>
      </c>
      <c r="H417" s="448">
        <f>IF('Tables 1-15'!C417="nap","nav",'Tables 1-15'!C417)</f>
        <v>2510.913</v>
      </c>
      <c r="I417" s="448">
        <f>IF('Tables 1-15'!D417="nap","nav",'Tables 1-15'!D417)</f>
        <v>2701.799</v>
      </c>
      <c r="J417" s="448">
        <f>IF('Tables 1-15'!E417="nap","nav",'Tables 1-15'!E417)</f>
        <v>3442.36</v>
      </c>
      <c r="K417" s="448">
        <f>IF('Tables 1-15'!F417="nap","nav",'Tables 1-15'!F417)</f>
        <v>3269.259</v>
      </c>
      <c r="M417" s="395">
        <f>IF('Tables 1-15'!L417="nap","nav",'Tables 1-15'!L417)</f>
        <v>0</v>
      </c>
      <c r="O417" s="62"/>
    </row>
    <row r="418" spans="1:15">
      <c r="A418" s="66" t="s">
        <v>497</v>
      </c>
      <c r="B418" s="395"/>
      <c r="C418" s="395"/>
      <c r="D418" s="395"/>
      <c r="E418" s="395"/>
      <c r="G418" s="602">
        <f>IF('Tables 1-15'!B418="nap","nav",'Tables 1-15'!B418)</f>
        <v>21721.855</v>
      </c>
      <c r="H418" s="448">
        <f>IF('Tables 1-15'!C418="nap","nav",'Tables 1-15'!C418)</f>
        <v>23692.262999999999</v>
      </c>
      <c r="I418" s="448">
        <f>IF('Tables 1-15'!D418="nap","nav",'Tables 1-15'!D418)</f>
        <v>26020.518</v>
      </c>
      <c r="J418" s="448">
        <f>IF('Tables 1-15'!E418="nap","nav",'Tables 1-15'!E418)</f>
        <v>27555.785</v>
      </c>
      <c r="K418" s="448">
        <f>IF('Tables 1-15'!F418="nap","nav",'Tables 1-15'!F418)</f>
        <v>29103.422999999999</v>
      </c>
      <c r="M418" s="395">
        <f>IF('Tables 1-15'!L418="nap","nav",'Tables 1-15'!L418)</f>
        <v>0</v>
      </c>
      <c r="O418" s="636"/>
    </row>
    <row r="419" spans="1:15">
      <c r="A419" s="462" t="s">
        <v>496</v>
      </c>
      <c r="B419" s="395"/>
      <c r="C419" s="395"/>
      <c r="D419" s="395"/>
      <c r="E419" s="395"/>
      <c r="G419" s="602">
        <f>IF('Tables 1-15'!B419="nap","nav",'Tables 1-15'!B419)</f>
        <v>9815.5879999999997</v>
      </c>
      <c r="H419" s="448">
        <f>IF('Tables 1-15'!C419="nap","nav",'Tables 1-15'!C419)</f>
        <v>10126.254999999999</v>
      </c>
      <c r="I419" s="448">
        <f>IF('Tables 1-15'!D419="nap","nav",'Tables 1-15'!D419)</f>
        <v>10814.823</v>
      </c>
      <c r="J419" s="448">
        <f>IF('Tables 1-15'!E419="nap","nav",'Tables 1-15'!E419)</f>
        <v>11530.915000000001</v>
      </c>
      <c r="K419" s="448">
        <f>IF('Tables 1-15'!F419="nap","nav",'Tables 1-15'!F419)</f>
        <v>11999.531000000001</v>
      </c>
      <c r="M419" s="395">
        <f>IF('Tables 1-15'!L419="nap","nav",'Tables 1-15'!L419)</f>
        <v>0</v>
      </c>
      <c r="O419" s="62"/>
    </row>
    <row r="420" spans="1:15">
      <c r="A420" s="66" t="s">
        <v>498</v>
      </c>
      <c r="B420" s="395"/>
      <c r="C420" s="395"/>
      <c r="D420" s="395"/>
      <c r="E420" s="395"/>
      <c r="G420" s="602">
        <f>IF('Tables 1-15'!B420="nap","nav",'Tables 1-15'!B420)</f>
        <v>8432.2909999999993</v>
      </c>
      <c r="H420" s="448">
        <f>IF('Tables 1-15'!C420="nap","nav",'Tables 1-15'!C420)</f>
        <v>11202.74</v>
      </c>
      <c r="I420" s="448">
        <f>IF('Tables 1-15'!D420="nap","nav",'Tables 1-15'!D420)</f>
        <v>15501.555</v>
      </c>
      <c r="J420" s="448">
        <f>IF('Tables 1-15'!E420="nap","nav",'Tables 1-15'!E420)</f>
        <v>22901.65</v>
      </c>
      <c r="K420" s="448" t="str">
        <f>IF('Tables 1-15'!F420="nap","nav",'Tables 1-15'!F420)</f>
        <v>nav</v>
      </c>
      <c r="M420" s="395">
        <f>IF('Tables 1-15'!L420="nap","nav",'Tables 1-15'!L420)</f>
        <v>0</v>
      </c>
      <c r="O420" s="636"/>
    </row>
    <row r="421" spans="1:15">
      <c r="A421" s="462" t="s">
        <v>158</v>
      </c>
      <c r="B421" s="393"/>
      <c r="C421" s="393"/>
      <c r="D421" s="393"/>
      <c r="E421" s="393"/>
      <c r="G421" s="602">
        <f>IF('Tables 1-15'!B421="nap","nav",'Tables 1-15'!B421)</f>
        <v>17538.257000000001</v>
      </c>
      <c r="H421" s="448">
        <f>IF('Tables 1-15'!C421="nap","nav",'Tables 1-15'!C421)</f>
        <v>18068.319</v>
      </c>
      <c r="I421" s="448">
        <f>IF('Tables 1-15'!D421="nap","nav",'Tables 1-15'!D421)</f>
        <v>18086.102999999999</v>
      </c>
      <c r="J421" s="448">
        <f>IF('Tables 1-15'!E421="nap","nav",'Tables 1-15'!E421)</f>
        <v>18957.982</v>
      </c>
      <c r="K421" s="448">
        <f>IF('Tables 1-15'!F421="nap","nav",'Tables 1-15'!F421)</f>
        <v>19789.409</v>
      </c>
      <c r="M421" s="393">
        <f>IF('Tables 1-15'!L421="nap","nav",'Tables 1-15'!L421)</f>
        <v>0</v>
      </c>
      <c r="O421" s="62"/>
    </row>
    <row r="422" spans="1:15">
      <c r="A422" s="462" t="s">
        <v>55</v>
      </c>
      <c r="B422" s="393"/>
      <c r="C422" s="393"/>
      <c r="D422" s="393"/>
      <c r="E422" s="438"/>
      <c r="G422" s="602">
        <f>IF('Tables 1-15'!B422="nap","nav",'Tables 1-15'!B422)</f>
        <v>17738.73</v>
      </c>
      <c r="H422" s="448">
        <f>IF('Tables 1-15'!C422="nap","nav",'Tables 1-15'!C422)</f>
        <v>18210.689999999999</v>
      </c>
      <c r="I422" s="448">
        <f>IF('Tables 1-15'!D422="nap","nav",'Tables 1-15'!D422)</f>
        <v>19589.725999999999</v>
      </c>
      <c r="J422" s="448">
        <f>IF('Tables 1-15'!E422="nap","nav",'Tables 1-15'!E422)</f>
        <v>18066.34</v>
      </c>
      <c r="K422" s="448">
        <f>IF('Tables 1-15'!F422="nap","nav",'Tables 1-15'!F422)</f>
        <v>19643.457999999999</v>
      </c>
      <c r="M422" s="438">
        <f>IF('Tables 1-15'!L422="nap","nav",'Tables 1-15'!L422)</f>
        <v>0</v>
      </c>
      <c r="O422" s="62"/>
    </row>
    <row r="423" spans="1:15">
      <c r="A423" s="462" t="s">
        <v>693</v>
      </c>
      <c r="B423" s="393"/>
      <c r="C423" s="393"/>
      <c r="D423" s="393"/>
      <c r="E423" s="438"/>
      <c r="G423" s="602" t="str">
        <f>IF('Tables 1-15'!B423="nap","nav",'Tables 1-15'!B423)</f>
        <v>nav</v>
      </c>
      <c r="H423" s="448" t="str">
        <f>IF('Tables 1-15'!C423="nap","nav",'Tables 1-15'!C423)</f>
        <v>nav</v>
      </c>
      <c r="I423" s="448" t="str">
        <f>IF('Tables 1-15'!D423="nap","nav",'Tables 1-15'!D423)</f>
        <v>nav</v>
      </c>
      <c r="J423" s="448" t="str">
        <f>IF('Tables 1-15'!E423="nap","nav",'Tables 1-15'!E423)</f>
        <v>nav</v>
      </c>
      <c r="K423" s="448" t="str">
        <f>IF('Tables 1-15'!F423="nap","nav",'Tables 1-15'!F423)</f>
        <v>nav</v>
      </c>
      <c r="M423" s="438">
        <f>IF('Tables 1-15'!L423="nap","nav",'Tables 1-15'!L423)</f>
        <v>0</v>
      </c>
      <c r="O423" s="62"/>
    </row>
    <row r="424" spans="1:15">
      <c r="A424" s="66" t="s">
        <v>924</v>
      </c>
      <c r="B424" s="393"/>
      <c r="C424" s="393"/>
      <c r="D424" s="393"/>
      <c r="E424" s="438"/>
      <c r="G424" s="602">
        <f>IF('Tables 1-15'!B424="nap","nav",'Tables 1-15'!B424)</f>
        <v>7685.8</v>
      </c>
      <c r="H424" s="448">
        <f>IF('Tables 1-15'!C424="nap","nav",'Tables 1-15'!C424)</f>
        <v>8556.6</v>
      </c>
      <c r="I424" s="448">
        <f>IF('Tables 1-15'!D424="nap","nav",'Tables 1-15'!D424)</f>
        <v>9735.5</v>
      </c>
      <c r="J424" s="448">
        <f>IF('Tables 1-15'!E424="nap","nav",'Tables 1-15'!E424)</f>
        <v>11382.5</v>
      </c>
      <c r="K424" s="448">
        <f>IF('Tables 1-15'!F424="nap","nav",'Tables 1-15'!F424)</f>
        <v>13525.81</v>
      </c>
      <c r="M424" s="438">
        <f>IF('Tables 1-15'!L424="nap","nav",'Tables 1-15'!L424)</f>
        <v>0</v>
      </c>
      <c r="O424" s="636"/>
    </row>
    <row r="425" spans="1:15">
      <c r="A425" s="462" t="s">
        <v>119</v>
      </c>
      <c r="B425" s="393"/>
      <c r="C425" s="393"/>
      <c r="D425" s="393"/>
      <c r="E425" s="438"/>
      <c r="G425" s="602">
        <f>IF('Tables 1-15'!B425="nap","nav",'Tables 1-15'!B425)</f>
        <v>4159.576</v>
      </c>
      <c r="H425" s="448">
        <f>IF('Tables 1-15'!C425="nap","nav",'Tables 1-15'!C425)</f>
        <v>4263.0200000000004</v>
      </c>
      <c r="I425" s="448">
        <f>IF('Tables 1-15'!D425="nap","nav",'Tables 1-15'!D425)</f>
        <v>4487.12</v>
      </c>
      <c r="J425" s="448">
        <f>IF('Tables 1-15'!E425="nap","nav",'Tables 1-15'!E425)</f>
        <v>4792.7640000000001</v>
      </c>
      <c r="K425" s="448">
        <f>IF('Tables 1-15'!F425="nap","nav",'Tables 1-15'!F425)</f>
        <v>5288.125</v>
      </c>
      <c r="M425" s="438">
        <f>IF('Tables 1-15'!L425="nap","nav",'Tables 1-15'!L425)</f>
        <v>0</v>
      </c>
      <c r="O425" s="62"/>
    </row>
    <row r="426" spans="1:15">
      <c r="A426" s="462" t="s">
        <v>586</v>
      </c>
      <c r="B426" s="393"/>
      <c r="C426" s="393"/>
      <c r="D426" s="393"/>
      <c r="E426" s="438"/>
      <c r="G426" s="602">
        <f>IF('Tables 1-15'!B426="nap","nav",'Tables 1-15'!B426)</f>
        <v>9987.8320000000003</v>
      </c>
      <c r="H426" s="448">
        <f>IF('Tables 1-15'!C426="nap","nav",'Tables 1-15'!C426)</f>
        <v>11240.562</v>
      </c>
      <c r="I426" s="448" t="str">
        <f>IF('Tables 1-15'!D426="nap","nav",'Tables 1-15'!D426)</f>
        <v>nav</v>
      </c>
      <c r="J426" s="448" t="str">
        <f>IF('Tables 1-15'!E426="nap","nav",'Tables 1-15'!E426)</f>
        <v>nav</v>
      </c>
      <c r="K426" s="448" t="str">
        <f>IF('Tables 1-15'!F426="nap","nav",'Tables 1-15'!F426)</f>
        <v>nav</v>
      </c>
      <c r="M426" s="438">
        <f>IF('Tables 1-15'!L426="nap","nav",'Tables 1-15'!L426)</f>
        <v>0</v>
      </c>
      <c r="O426" s="62"/>
    </row>
    <row r="427" spans="1:15">
      <c r="A427" s="66" t="s">
        <v>871</v>
      </c>
      <c r="B427" s="393"/>
      <c r="C427" s="393"/>
      <c r="D427" s="393"/>
      <c r="E427" s="438"/>
      <c r="G427" s="602">
        <f>IF('Tables 1-15'!B427="nap","nav",'Tables 1-15'!B427)</f>
        <v>13493.8</v>
      </c>
      <c r="H427" s="448">
        <f>IF('Tables 1-15'!C427="nap","nav",'Tables 1-15'!C427)</f>
        <v>15241.88</v>
      </c>
      <c r="I427" s="448">
        <f>IF('Tables 1-15'!D427="nap","nav",'Tables 1-15'!D427)</f>
        <v>17027.150000000001</v>
      </c>
      <c r="J427" s="448">
        <f>IF('Tables 1-15'!E427="nap","nav",'Tables 1-15'!E427)</f>
        <v>18896</v>
      </c>
      <c r="K427" s="448">
        <f>IF('Tables 1-15'!F427="nap","nav",'Tables 1-15'!F427)</f>
        <v>21131.47</v>
      </c>
      <c r="M427" s="438">
        <f>IF('Tables 1-15'!L427="nap","nav",'Tables 1-15'!L427)</f>
        <v>0</v>
      </c>
      <c r="O427" s="636"/>
    </row>
    <row r="428" spans="1:15">
      <c r="A428" s="66" t="s">
        <v>872</v>
      </c>
      <c r="B428" s="393"/>
      <c r="C428" s="393"/>
      <c r="D428" s="393"/>
      <c r="E428" s="438"/>
      <c r="G428" s="602">
        <f>IF('Tables 1-15'!B428="nap","nav",'Tables 1-15'!B428)</f>
        <v>2616.7860000000001</v>
      </c>
      <c r="H428" s="448">
        <f>IF('Tables 1-15'!C428="nap","nav",'Tables 1-15'!C428)</f>
        <v>2932.4029999999998</v>
      </c>
      <c r="I428" s="448">
        <f>IF('Tables 1-15'!D428="nap","nav",'Tables 1-15'!D428)</f>
        <v>3229.1370000000002</v>
      </c>
      <c r="J428" s="448">
        <f>IF('Tables 1-15'!E428="nap","nav",'Tables 1-15'!E428)</f>
        <v>3465.1439999999998</v>
      </c>
      <c r="K428" s="448">
        <f>IF('Tables 1-15'!F428="nap","nav",'Tables 1-15'!F428)</f>
        <v>3840.7649999999999</v>
      </c>
      <c r="M428" s="438">
        <f>IF('Tables 1-15'!L428="nap","nav",'Tables 1-15'!L428)</f>
        <v>0</v>
      </c>
      <c r="O428" s="636"/>
    </row>
    <row r="429" spans="1:15">
      <c r="A429" s="461" t="s">
        <v>5</v>
      </c>
      <c r="B429" s="393"/>
      <c r="C429" s="393"/>
      <c r="D429" s="393"/>
      <c r="E429" s="438"/>
      <c r="G429" s="602">
        <f>IF('Tables 1-15'!B429="nap","nav",'Tables 1-15'!B429)</f>
        <v>5604.4449999999997</v>
      </c>
      <c r="H429" s="448">
        <f>IF('Tables 1-15'!C429="nap","nav",'Tables 1-15'!C429)</f>
        <v>5783.2790000000005</v>
      </c>
      <c r="I429" s="448">
        <f>IF('Tables 1-15'!D429="nap","nav",'Tables 1-15'!D429)</f>
        <v>6350.9660000000003</v>
      </c>
      <c r="J429" s="448">
        <f>IF('Tables 1-15'!E429="nap","nav",'Tables 1-15'!E429)</f>
        <v>6451.5749999999998</v>
      </c>
      <c r="K429" s="448">
        <f>IF('Tables 1-15'!F429="nap","nav",'Tables 1-15'!F429)</f>
        <v>6735.05</v>
      </c>
      <c r="M429" s="438">
        <f>IF('Tables 1-15'!L429="nap","nav",'Tables 1-15'!L429)</f>
        <v>0</v>
      </c>
      <c r="O429" s="62"/>
    </row>
    <row r="430" spans="1:15">
      <c r="A430" s="66" t="s">
        <v>873</v>
      </c>
      <c r="B430" s="393"/>
      <c r="C430" s="393"/>
      <c r="D430" s="393"/>
      <c r="E430" s="438"/>
      <c r="G430" s="602">
        <f>IF('Tables 1-15'!B430="nap","nav",'Tables 1-15'!B430)</f>
        <v>5645.98</v>
      </c>
      <c r="H430" s="448">
        <f>IF('Tables 1-15'!C430="nap","nav",'Tables 1-15'!C430)</f>
        <v>7309.3239999999996</v>
      </c>
      <c r="I430" s="448">
        <f>IF('Tables 1-15'!D430="nap","nav",'Tables 1-15'!D430)</f>
        <v>9778.5529999999999</v>
      </c>
      <c r="J430" s="448">
        <f>IF('Tables 1-15'!E430="nap","nav",'Tables 1-15'!E430)</f>
        <v>12645.22</v>
      </c>
      <c r="K430" s="448">
        <f>IF('Tables 1-15'!F430="nap","nav",'Tables 1-15'!F430)</f>
        <v>15584.585999999999</v>
      </c>
      <c r="M430" s="438">
        <f>IF('Tables 1-15'!L430="nap","nav",'Tables 1-15'!L430)</f>
        <v>0</v>
      </c>
      <c r="O430" s="636"/>
    </row>
    <row r="431" spans="1:15">
      <c r="A431" s="66" t="s">
        <v>874</v>
      </c>
      <c r="B431" s="393"/>
      <c r="C431" s="393"/>
      <c r="D431" s="393"/>
      <c r="E431" s="438"/>
      <c r="G431" s="602">
        <f>IF('Tables 1-15'!B431="nap","nav",'Tables 1-15'!B431)</f>
        <v>1622.3420000000001</v>
      </c>
      <c r="H431" s="448">
        <f>IF('Tables 1-15'!C431="nap","nav",'Tables 1-15'!C431)</f>
        <v>1775.8520000000001</v>
      </c>
      <c r="I431" s="448">
        <f>IF('Tables 1-15'!D431="nap","nav",'Tables 1-15'!D431)</f>
        <v>1859.4839999999999</v>
      </c>
      <c r="J431" s="448">
        <f>IF('Tables 1-15'!E431="nap","nav",'Tables 1-15'!E431)</f>
        <v>2147.654</v>
      </c>
      <c r="K431" s="448">
        <f>IF('Tables 1-15'!F431="nap","nav",'Tables 1-15'!F431)</f>
        <v>2458.971</v>
      </c>
      <c r="M431" s="438">
        <f>IF('Tables 1-15'!L431="nap","nav",'Tables 1-15'!L431)</f>
        <v>0</v>
      </c>
      <c r="O431" s="636"/>
    </row>
    <row r="432" spans="1:15">
      <c r="A432" s="462" t="s">
        <v>6</v>
      </c>
      <c r="B432" s="395"/>
      <c r="C432" s="395"/>
      <c r="D432" s="395"/>
      <c r="E432" s="386"/>
      <c r="G432" s="602">
        <f>IF('Tables 1-15'!B432="nap","nav",'Tables 1-15'!B432)</f>
        <v>3279.3870000000002</v>
      </c>
      <c r="H432" s="448">
        <f>IF('Tables 1-15'!C432="nap","nav",'Tables 1-15'!C432)</f>
        <v>3421.317</v>
      </c>
      <c r="I432" s="448">
        <f>IF('Tables 1-15'!D432="nap","nav",'Tables 1-15'!D432)</f>
        <v>3766.645</v>
      </c>
      <c r="J432" s="448">
        <f>IF('Tables 1-15'!E432="nap","nav",'Tables 1-15'!E432)</f>
        <v>3886.3519999999999</v>
      </c>
      <c r="K432" s="448">
        <f>IF('Tables 1-15'!F432="nap","nav",'Tables 1-15'!F432)</f>
        <v>4029.857</v>
      </c>
      <c r="M432" s="386">
        <f>IF('Tables 1-15'!L432="nap","nav",'Tables 1-15'!L432)</f>
        <v>0</v>
      </c>
      <c r="O432" s="62"/>
    </row>
    <row r="433" spans="1:18">
      <c r="A433" s="66" t="s">
        <v>875</v>
      </c>
      <c r="B433" s="395"/>
      <c r="C433" s="395"/>
      <c r="D433" s="395"/>
      <c r="E433" s="386"/>
      <c r="G433" s="602">
        <f>IF('Tables 1-15'!B433="nap","nav",'Tables 1-15'!B433)</f>
        <v>2379.48218</v>
      </c>
      <c r="H433" s="448">
        <f>IF('Tables 1-15'!C433="nap","nav",'Tables 1-15'!C433)</f>
        <v>2768.1289999999999</v>
      </c>
      <c r="I433" s="448">
        <f>IF('Tables 1-15'!D433="nap","nav",'Tables 1-15'!D433)</f>
        <v>3077.616</v>
      </c>
      <c r="J433" s="448">
        <f>IF('Tables 1-15'!E433="nap","nav",'Tables 1-15'!E433)</f>
        <v>3432.0590000000002</v>
      </c>
      <c r="K433" s="448">
        <f>IF('Tables 1-15'!F433="nap","nav",'Tables 1-15'!F433)</f>
        <v>3798.424</v>
      </c>
      <c r="M433" s="386">
        <f>IF('Tables 1-15'!L433="nap","nav",'Tables 1-15'!L433)</f>
        <v>0</v>
      </c>
      <c r="O433" s="636"/>
    </row>
    <row r="434" spans="1:18">
      <c r="A434" s="462" t="s">
        <v>7</v>
      </c>
      <c r="B434" s="395"/>
      <c r="C434" s="395"/>
      <c r="D434" s="395"/>
      <c r="E434" s="386"/>
      <c r="G434" s="602">
        <f>IF('Tables 1-15'!B434="nap","nav",'Tables 1-15'!B434)</f>
        <v>3102.4</v>
      </c>
      <c r="H434" s="448">
        <f>IF('Tables 1-15'!C434="nap","nav",'Tables 1-15'!C434)</f>
        <v>3346.2</v>
      </c>
      <c r="I434" s="448">
        <f>IF('Tables 1-15'!D434="nap","nav",'Tables 1-15'!D434)</f>
        <v>3604.1460000000002</v>
      </c>
      <c r="J434" s="448">
        <f>IF('Tables 1-15'!E434="nap","nav",'Tables 1-15'!E434)</f>
        <v>3899.9650000000001</v>
      </c>
      <c r="K434" s="448">
        <f>IF('Tables 1-15'!F434="nap","nav",'Tables 1-15'!F434)</f>
        <v>4202.1000000000004</v>
      </c>
      <c r="M434" s="386">
        <f>IF('Tables 1-15'!L434="nap","nav",'Tables 1-15'!L434)</f>
        <v>0</v>
      </c>
      <c r="O434" s="62"/>
    </row>
    <row r="435" spans="1:18">
      <c r="A435" s="462" t="s">
        <v>8</v>
      </c>
      <c r="B435" s="395"/>
      <c r="C435" s="395"/>
      <c r="D435" s="395"/>
      <c r="E435" s="386"/>
      <c r="G435" s="602">
        <f>IF('Tables 1-15'!B435="nap","nav",'Tables 1-15'!B435)</f>
        <v>1401.15</v>
      </c>
      <c r="H435" s="448">
        <f>IF('Tables 1-15'!C435="nap","nav",'Tables 1-15'!C435)</f>
        <v>1637.77</v>
      </c>
      <c r="I435" s="448">
        <f>IF('Tables 1-15'!D435="nap","nav",'Tables 1-15'!D435)</f>
        <v>1709.76</v>
      </c>
      <c r="J435" s="448">
        <f>IF('Tables 1-15'!E435="nap","nav",'Tables 1-15'!E435)</f>
        <v>1797.45</v>
      </c>
      <c r="K435" s="448">
        <f>IF('Tables 1-15'!F435="nap","nav",'Tables 1-15'!F435)</f>
        <v>2022.38</v>
      </c>
      <c r="M435" s="386">
        <f>IF('Tables 1-15'!L435="nap","nav",'Tables 1-15'!L435)</f>
        <v>0</v>
      </c>
      <c r="O435" s="62"/>
    </row>
    <row r="436" spans="1:18">
      <c r="A436" s="66" t="s">
        <v>876</v>
      </c>
      <c r="B436" s="395"/>
      <c r="C436" s="395"/>
      <c r="D436" s="395"/>
      <c r="E436" s="386"/>
      <c r="G436" s="602">
        <f>IF('Tables 1-15'!B436="nap","nav",'Tables 1-15'!B436)</f>
        <v>2508.172</v>
      </c>
      <c r="H436" s="448">
        <f>IF('Tables 1-15'!C436="nap","nav",'Tables 1-15'!C436)</f>
        <v>2898.02</v>
      </c>
      <c r="I436" s="448">
        <f>IF('Tables 1-15'!D436="nap","nav",'Tables 1-15'!D436)</f>
        <v>3460.9639999999999</v>
      </c>
      <c r="J436" s="448">
        <f>IF('Tables 1-15'!E436="nap","nav",'Tables 1-15'!E436)</f>
        <v>3743.1010000000001</v>
      </c>
      <c r="K436" s="448">
        <f>IF('Tables 1-15'!F436="nap","nav",'Tables 1-15'!F436)</f>
        <v>4159.893</v>
      </c>
      <c r="M436" s="386">
        <f>IF('Tables 1-15'!L436="nap","nav",'Tables 1-15'!L436)</f>
        <v>0</v>
      </c>
      <c r="O436" s="636"/>
    </row>
    <row r="437" spans="1:18">
      <c r="A437" s="462" t="s">
        <v>9</v>
      </c>
      <c r="B437" s="395"/>
      <c r="C437" s="395"/>
      <c r="D437" s="395"/>
      <c r="E437" s="386"/>
      <c r="G437" s="602">
        <f>IF('Tables 1-15'!B437="nap","nav",'Tables 1-15'!B437)</f>
        <v>17794.86</v>
      </c>
      <c r="H437" s="448">
        <f>IF('Tables 1-15'!C437="nap","nav",'Tables 1-15'!C437)</f>
        <v>18503.751</v>
      </c>
      <c r="I437" s="448">
        <f>IF('Tables 1-15'!D437="nap","nav",'Tables 1-15'!D437)</f>
        <v>19722.005000000001</v>
      </c>
      <c r="J437" s="448">
        <f>IF('Tables 1-15'!E437="nap","nav",'Tables 1-15'!E437)</f>
        <v>21265.695</v>
      </c>
      <c r="K437" s="448">
        <f>IF('Tables 1-15'!F437="nap","nav",'Tables 1-15'!F437)</f>
        <v>23119.146000000001</v>
      </c>
      <c r="M437" s="386">
        <f>IF('Tables 1-15'!L437="nap","nav",'Tables 1-15'!L437)</f>
        <v>0</v>
      </c>
      <c r="O437" s="62"/>
    </row>
    <row r="438" spans="1:18">
      <c r="A438" s="462" t="s">
        <v>176</v>
      </c>
      <c r="B438" s="395"/>
      <c r="C438" s="395"/>
      <c r="D438" s="395"/>
      <c r="E438" s="386"/>
      <c r="G438" s="602">
        <f>IF('Tables 1-15'!B438="nap","nav",'Tables 1-15'!B438)</f>
        <v>113881.91799999999</v>
      </c>
      <c r="H438" s="448">
        <f>IF('Tables 1-15'!C438="nap","nav",'Tables 1-15'!C438)</f>
        <v>117588.40100000001</v>
      </c>
      <c r="I438" s="448">
        <f>IF('Tables 1-15'!D438="nap","nav",'Tables 1-15'!D438)</f>
        <v>123141.217</v>
      </c>
      <c r="J438" s="448">
        <f>IF('Tables 1-15'!E438="nap","nav",'Tables 1-15'!E438)</f>
        <v>128305.09</v>
      </c>
      <c r="K438" s="448" t="str">
        <f>IF('Tables 1-15'!F438="nap","nav",'Tables 1-15'!F438)</f>
        <v>nav</v>
      </c>
      <c r="M438" s="386">
        <f>IF('Tables 1-15'!L438="nap","nav",'Tables 1-15'!L438)</f>
        <v>0</v>
      </c>
      <c r="O438" s="62"/>
    </row>
    <row r="439" spans="1:18">
      <c r="A439" s="598" t="s">
        <v>485</v>
      </c>
      <c r="B439" s="599"/>
      <c r="C439" s="599"/>
      <c r="D439" s="599"/>
      <c r="E439" s="531"/>
      <c r="F439" s="610"/>
      <c r="G439" s="637">
        <f>SUMIF(G416:G438,"&lt;&gt;nav",M416:M438)</f>
        <v>0</v>
      </c>
      <c r="H439" s="561">
        <f>SUMIF(H416:H438,"&lt;&gt;nav",G416:G438)</f>
        <v>280042.61017999996</v>
      </c>
      <c r="I439" s="561">
        <f>SUMIF(I416:I438,"&lt;&gt;nav",H416:H438)</f>
        <v>287543.66500000004</v>
      </c>
      <c r="J439" s="561">
        <f>SUMIF(J416:J438,"&lt;&gt;nav",I416:I438)</f>
        <v>312060.446</v>
      </c>
      <c r="K439" s="561">
        <f>SUMIF(K416:K438,"&lt;&gt;nav",J416:J438)</f>
        <v>186419.29000000004</v>
      </c>
      <c r="M439" s="531"/>
    </row>
    <row r="440" spans="1:18">
      <c r="A440" s="388" t="s">
        <v>486</v>
      </c>
      <c r="B440" s="445"/>
      <c r="C440" s="445"/>
      <c r="D440" s="445"/>
      <c r="E440" s="446"/>
      <c r="F440" s="609"/>
      <c r="G440" s="389">
        <f>SUMIF(M416:M438,"&lt;&gt;nav",G416:G438)</f>
        <v>280042.61017999996</v>
      </c>
      <c r="H440" s="457">
        <f>SUMIF(G416:G438,"&lt;&gt;nav",H416:H438)</f>
        <v>298784.22700000001</v>
      </c>
      <c r="I440" s="457">
        <f>SUMIF(H416:H438,"&lt;&gt;nav",I416:I438)</f>
        <v>312060.446</v>
      </c>
      <c r="J440" s="457">
        <f>SUMIF(I416:I438,"&lt;&gt;nav",J416:J438)</f>
        <v>337626.03</v>
      </c>
      <c r="K440" s="457">
        <f>SUMIF(J416:J438,"&lt;&gt;nav",K416:K438)</f>
        <v>203582.951</v>
      </c>
      <c r="M440" s="531"/>
    </row>
    <row r="441" spans="1:18">
      <c r="A441" s="407"/>
      <c r="M441" s="636"/>
    </row>
    <row r="442" spans="1:18">
      <c r="A442" s="407"/>
    </row>
    <row r="443" spans="1:18">
      <c r="A443" s="549"/>
      <c r="B443" s="549"/>
      <c r="C443" s="549"/>
      <c r="D443" s="549"/>
      <c r="E443" s="549"/>
      <c r="F443" s="549"/>
      <c r="G443" s="549"/>
      <c r="H443" s="549"/>
      <c r="I443" s="549"/>
      <c r="J443" s="549"/>
      <c r="K443" s="549"/>
    </row>
    <row r="444" spans="1:18">
      <c r="A444" s="407"/>
    </row>
    <row r="445" spans="1:18">
      <c r="A445" s="377"/>
      <c r="B445" s="551"/>
      <c r="C445" s="551"/>
      <c r="D445" s="551"/>
      <c r="E445" s="551"/>
      <c r="F445" s="552"/>
      <c r="G445" s="551">
        <v>1</v>
      </c>
      <c r="H445" s="551"/>
      <c r="I445" s="551"/>
      <c r="J445" s="551"/>
      <c r="K445" s="552"/>
      <c r="L445" s="369">
        <v>2</v>
      </c>
    </row>
    <row r="446" spans="1:18">
      <c r="A446" s="378"/>
      <c r="B446" s="379"/>
      <c r="C446" s="379"/>
      <c r="D446" s="379"/>
      <c r="E446" s="379"/>
      <c r="F446" s="380"/>
      <c r="G446" s="379"/>
      <c r="H446" s="379"/>
      <c r="I446" s="379"/>
      <c r="J446" s="379"/>
      <c r="K446" s="380"/>
    </row>
    <row r="447" spans="1:18">
      <c r="A447" s="63" t="s">
        <v>33</v>
      </c>
      <c r="B447" s="753">
        <f>IF(ISNUMBER('Tables 1-15'!B416),'Tables 1-15'!G10,'Tables 1-15'!B416)</f>
        <v>22.390280000000004</v>
      </c>
      <c r="C447" s="440">
        <f>IF(ISNUMBER('Tables 1-15'!C416),'Tables 1-15'!H10,'Tables 1-15'!C416)</f>
        <v>22.778495000000003</v>
      </c>
      <c r="D447" s="440">
        <f>IF(ISNUMBER('Tables 1-15'!D416),'Tables 1-15'!I10,'Tables 1-15'!D416)</f>
        <v>23.161480000000001</v>
      </c>
      <c r="E447" s="440">
        <f>IF(ISNUMBER('Tables 1-15'!E416),'Tables 1-15'!J10,'Tables 1-15'!E416)</f>
        <v>23.503817499999997</v>
      </c>
      <c r="F447" s="441">
        <f>IF(ISNUMBER('Tables 1-15'!F416),'Tables 1-15'!K10,'Tables 1-15'!F416)</f>
        <v>23.826764999999998</v>
      </c>
      <c r="G447" s="440" t="str">
        <f>IF(ISNUMBER('Tables 1-15'!B317),'Tables 1-15'!B416,'Tables 1-15'!B317)</f>
        <v>nav</v>
      </c>
      <c r="H447" s="440" t="str">
        <f>IF(ISNUMBER('Tables 1-15'!C317),'Tables 1-15'!C416,'Tables 1-15'!C317)</f>
        <v>nav</v>
      </c>
      <c r="I447" s="440" t="str">
        <f>IF(ISNUMBER('Tables 1-15'!D317),'Tables 1-15'!D416,'Tables 1-15'!D317)</f>
        <v>nav</v>
      </c>
      <c r="J447" s="440" t="str">
        <f>IF(ISNUMBER('Tables 1-15'!E317),'Tables 1-15'!E416,'Tables 1-15'!E317)</f>
        <v>nav</v>
      </c>
      <c r="K447" s="441" t="str">
        <f>IF(ISNUMBER('Tables 1-15'!F317),'Tables 1-15'!F416,'Tables 1-15'!F317)</f>
        <v>nav</v>
      </c>
      <c r="L447" s="373" t="str">
        <f>IF(ISNUMBER('Tables 1-15'!B416),'Tables 1-15'!B317,'Tables 1-15'!B416)</f>
        <v>nav</v>
      </c>
      <c r="M447" s="373" t="str">
        <f>IF(ISNUMBER('Tables 1-15'!C416),'Tables 1-15'!C317,'Tables 1-15'!C416)</f>
        <v>nav</v>
      </c>
      <c r="N447" s="373" t="str">
        <f>IF(ISNUMBER('Tables 1-15'!D416),'Tables 1-15'!D317,'Tables 1-15'!D416)</f>
        <v>nav</v>
      </c>
      <c r="O447" s="373" t="str">
        <f>IF(ISNUMBER('Tables 1-15'!E416),'Tables 1-15'!E317,'Tables 1-15'!E416)</f>
        <v>nav</v>
      </c>
      <c r="P447" s="373" t="str">
        <f>IF(ISNUMBER('Tables 1-15'!F416),'Tables 1-15'!F317,'Tables 1-15'!F416)</f>
        <v>nav</v>
      </c>
    </row>
    <row r="448" spans="1:18">
      <c r="A448" s="461" t="s">
        <v>495</v>
      </c>
      <c r="B448" s="395">
        <f>IF(ISNUMBER('Tables 1-15'!B417),'Tables 1-15'!G11,'Tables 1-15'!B417)</f>
        <v>10.978</v>
      </c>
      <c r="C448" s="395">
        <f>IF(ISNUMBER('Tables 1-15'!C417),'Tables 1-15'!H11,'Tables 1-15'!C417)</f>
        <v>11.054</v>
      </c>
      <c r="D448" s="395">
        <f>IF(ISNUMBER('Tables 1-15'!D417),'Tables 1-15'!I11,'Tables 1-15'!D417)</f>
        <v>11.105</v>
      </c>
      <c r="E448" s="395">
        <f>IF(ISNUMBER('Tables 1-15'!E417),'Tables 1-15'!J11,'Tables 1-15'!E417)</f>
        <v>11.157</v>
      </c>
      <c r="F448" s="442">
        <f>IF(ISNUMBER('Tables 1-15'!F417),'Tables 1-15'!K11,'Tables 1-15'!F417)</f>
        <v>11.268000000000001</v>
      </c>
      <c r="G448" s="395">
        <f>IF(ISNUMBER('Tables 1-15'!B318),'Tables 1-15'!B417,'Tables 1-15'!B318)</f>
        <v>2502.6390000000001</v>
      </c>
      <c r="H448" s="395">
        <f>IF(ISNUMBER('Tables 1-15'!C318),'Tables 1-15'!C417,'Tables 1-15'!C318)</f>
        <v>2510.913</v>
      </c>
      <c r="I448" s="395">
        <f>IF(ISNUMBER('Tables 1-15'!D318),'Tables 1-15'!D417,'Tables 1-15'!D318)</f>
        <v>2701.799</v>
      </c>
      <c r="J448" s="395">
        <f>IF(ISNUMBER('Tables 1-15'!E318),'Tables 1-15'!E417,'Tables 1-15'!E318)</f>
        <v>3442.36</v>
      </c>
      <c r="K448" s="442">
        <f>IF(ISNUMBER('Tables 1-15'!F318),'Tables 1-15'!F417,'Tables 1-15'!F318)</f>
        <v>3269.259</v>
      </c>
      <c r="L448" s="605">
        <f>IF(ISNUMBER('Tables 1-15'!B417),'Tables 1-15'!B318,'Tables 1-15'!B417)</f>
        <v>16601.490000000002</v>
      </c>
      <c r="M448" s="605">
        <f>IF(ISNUMBER('Tables 1-15'!C417),'Tables 1-15'!C318,'Tables 1-15'!C417)</f>
        <v>16551.928</v>
      </c>
      <c r="N448" s="605">
        <f>IF(ISNUMBER('Tables 1-15'!D417),'Tables 1-15'!D318,'Tables 1-15'!D417)</f>
        <v>16791.914000000001</v>
      </c>
      <c r="O448" s="605">
        <f>IF(ISNUMBER('Tables 1-15'!E417),'Tables 1-15'!E318,'Tables 1-15'!E417)</f>
        <v>25959.670000000002</v>
      </c>
      <c r="P448" s="605">
        <f>IF(ISNUMBER('Tables 1-15'!F417),'Tables 1-15'!F318,'Tables 1-15'!F417)</f>
        <v>29519.583000000002</v>
      </c>
      <c r="R448" s="62"/>
    </row>
    <row r="449" spans="1:18">
      <c r="A449" s="66" t="s">
        <v>497</v>
      </c>
      <c r="B449" s="395">
        <f>IF(ISNUMBER('Tables 1-15'!B418),'Tables 1-15'!G12,'Tables 1-15'!B418)</f>
        <v>197.39400000000001</v>
      </c>
      <c r="C449" s="395">
        <f>IF(ISNUMBER('Tables 1-15'!C418),'Tables 1-15'!H12,'Tables 1-15'!C418)</f>
        <v>199.245</v>
      </c>
      <c r="D449" s="395">
        <f>IF(ISNUMBER('Tables 1-15'!D418),'Tables 1-15'!I12,'Tables 1-15'!D418)</f>
        <v>201.041</v>
      </c>
      <c r="E449" s="395">
        <f>IF(ISNUMBER('Tables 1-15'!E418),'Tables 1-15'!J12,'Tables 1-15'!E418)</f>
        <v>202.78300000000002</v>
      </c>
      <c r="F449" s="442">
        <f>IF(ISNUMBER('Tables 1-15'!F418),'Tables 1-15'!K12,'Tables 1-15'!F418)</f>
        <v>204.47</v>
      </c>
      <c r="G449" s="395">
        <f>IF(ISNUMBER('Tables 1-15'!B319),'Tables 1-15'!B418,'Tables 1-15'!B319)</f>
        <v>21721.855</v>
      </c>
      <c r="H449" s="395">
        <f>IF(ISNUMBER('Tables 1-15'!C319),'Tables 1-15'!C418,'Tables 1-15'!C319)</f>
        <v>23692.262999999999</v>
      </c>
      <c r="I449" s="395">
        <f>IF(ISNUMBER('Tables 1-15'!D319),'Tables 1-15'!D418,'Tables 1-15'!D319)</f>
        <v>26020.518</v>
      </c>
      <c r="J449" s="395" t="str">
        <f>IF(ISNUMBER('Tables 1-15'!E319),'Tables 1-15'!E418,'Tables 1-15'!E319)</f>
        <v>nav</v>
      </c>
      <c r="K449" s="442" t="str">
        <f>IF(ISNUMBER('Tables 1-15'!F319),'Tables 1-15'!F418,'Tables 1-15'!F319)</f>
        <v>nav</v>
      </c>
      <c r="L449" s="605">
        <f>IF(ISNUMBER('Tables 1-15'!B418),'Tables 1-15'!B319,'Tables 1-15'!B418)</f>
        <v>150085.23199999999</v>
      </c>
      <c r="M449" s="605">
        <f>IF(ISNUMBER('Tables 1-15'!C418),'Tables 1-15'!C319,'Tables 1-15'!C418)</f>
        <v>162881.111</v>
      </c>
      <c r="N449" s="605">
        <f>IF(ISNUMBER('Tables 1-15'!D418),'Tables 1-15'!D319,'Tables 1-15'!D418)</f>
        <v>172854.89</v>
      </c>
      <c r="O449" s="605" t="str">
        <f>IF(ISNUMBER('Tables 1-15'!E418),'Tables 1-15'!E319,'Tables 1-15'!E418)</f>
        <v>nav</v>
      </c>
      <c r="P449" s="605" t="str">
        <f>IF(ISNUMBER('Tables 1-15'!F418),'Tables 1-15'!F319,'Tables 1-15'!F418)</f>
        <v>nav</v>
      </c>
      <c r="R449" s="636"/>
    </row>
    <row r="450" spans="1:18">
      <c r="A450" s="462" t="s">
        <v>496</v>
      </c>
      <c r="B450" s="395">
        <f>IF(ISNUMBER('Tables 1-15'!B419),'Tables 1-15'!G13,'Tables 1-15'!B419)</f>
        <v>34.302909</v>
      </c>
      <c r="C450" s="395">
        <f>IF(ISNUMBER('Tables 1-15'!C419),'Tables 1-15'!H13,'Tables 1-15'!C419)</f>
        <v>34.698875000000001</v>
      </c>
      <c r="D450" s="395">
        <f>IF(ISNUMBER('Tables 1-15'!D419),'Tables 1-15'!I13,'Tables 1-15'!D419)</f>
        <v>35.10235325</v>
      </c>
      <c r="E450" s="395">
        <f>IF(ISNUMBER('Tables 1-15'!E419),'Tables 1-15'!J13,'Tables 1-15'!E419)</f>
        <v>35.49654675</v>
      </c>
      <c r="F450" s="442">
        <f>IF(ISNUMBER('Tables 1-15'!F419),'Tables 1-15'!K13,'Tables 1-15'!F419)</f>
        <v>35.825432749999997</v>
      </c>
      <c r="G450" s="395" t="str">
        <f>IF(ISNUMBER('Tables 1-15'!B320),'Tables 1-15'!B419,'Tables 1-15'!B320)</f>
        <v>nav</v>
      </c>
      <c r="H450" s="395" t="str">
        <f>IF(ISNUMBER('Tables 1-15'!C320),'Tables 1-15'!C419,'Tables 1-15'!C320)</f>
        <v>nav</v>
      </c>
      <c r="I450" s="395" t="str">
        <f>IF(ISNUMBER('Tables 1-15'!D320),'Tables 1-15'!D419,'Tables 1-15'!D320)</f>
        <v>nav</v>
      </c>
      <c r="J450" s="395" t="str">
        <f>IF(ISNUMBER('Tables 1-15'!E320),'Tables 1-15'!E419,'Tables 1-15'!E320)</f>
        <v>nav</v>
      </c>
      <c r="K450" s="442" t="str">
        <f>IF(ISNUMBER('Tables 1-15'!F320),'Tables 1-15'!F419,'Tables 1-15'!F320)</f>
        <v>nav</v>
      </c>
      <c r="L450" s="373" t="str">
        <f>IF(ISNUMBER('Tables 1-15'!B419),'Tables 1-15'!B320,'Tables 1-15'!B419)</f>
        <v>nav</v>
      </c>
      <c r="M450" s="373" t="str">
        <f>IF(ISNUMBER('Tables 1-15'!C419),'Tables 1-15'!C320,'Tables 1-15'!C419)</f>
        <v>nav</v>
      </c>
      <c r="N450" s="373" t="str">
        <f>IF(ISNUMBER('Tables 1-15'!D419),'Tables 1-15'!D320,'Tables 1-15'!D419)</f>
        <v>nav</v>
      </c>
      <c r="O450" s="373" t="str">
        <f>IF(ISNUMBER('Tables 1-15'!E419),'Tables 1-15'!E320,'Tables 1-15'!E419)</f>
        <v>nav</v>
      </c>
      <c r="P450" s="373" t="str">
        <f>IF(ISNUMBER('Tables 1-15'!F419),'Tables 1-15'!F320,'Tables 1-15'!F419)</f>
        <v>nav</v>
      </c>
      <c r="R450" s="62"/>
    </row>
    <row r="451" spans="1:18">
      <c r="A451" s="66" t="s">
        <v>498</v>
      </c>
      <c r="B451" s="395">
        <f>IF(ISNUMBER('Tables 1-15'!B420),'Tables 1-15'!G14,'Tables 1-15'!B420)</f>
        <v>1347.3500000000001</v>
      </c>
      <c r="C451" s="395">
        <f>IF(ISNUMBER('Tables 1-15'!C420),'Tables 1-15'!H14,'Tables 1-15'!C420)</f>
        <v>1354.04</v>
      </c>
      <c r="D451" s="395">
        <f>IF(ISNUMBER('Tables 1-15'!D420),'Tables 1-15'!I14,'Tables 1-15'!D420)</f>
        <v>1360.72</v>
      </c>
      <c r="E451" s="395">
        <f>IF(ISNUMBER('Tables 1-15'!E420),'Tables 1-15'!J14,'Tables 1-15'!E420)</f>
        <v>1367.82</v>
      </c>
      <c r="F451" s="442" t="str">
        <f>IF(ISNUMBER('Tables 1-15'!F420),'Tables 1-15'!K14,'Tables 1-15'!F420)</f>
        <v>nav</v>
      </c>
      <c r="G451" s="395" t="str">
        <f>IF(ISNUMBER('Tables 1-15'!B321),'Tables 1-15'!B420,'Tables 1-15'!B321)</f>
        <v>nav</v>
      </c>
      <c r="H451" s="395" t="str">
        <f>IF(ISNUMBER('Tables 1-15'!C321),'Tables 1-15'!C420,'Tables 1-15'!C321)</f>
        <v>nav</v>
      </c>
      <c r="I451" s="395" t="str">
        <f>IF(ISNUMBER('Tables 1-15'!D321),'Tables 1-15'!D420,'Tables 1-15'!D321)</f>
        <v>nav</v>
      </c>
      <c r="J451" s="395" t="str">
        <f>IF(ISNUMBER('Tables 1-15'!E321),'Tables 1-15'!E420,'Tables 1-15'!E321)</f>
        <v>nav</v>
      </c>
      <c r="K451" s="442" t="str">
        <f>IF(ISNUMBER('Tables 1-15'!F321),'Tables 1-15'!F420,'Tables 1-15'!F321)</f>
        <v>nav</v>
      </c>
      <c r="L451" s="373" t="str">
        <f>IF(ISNUMBER('Tables 1-15'!B420),'Tables 1-15'!B321,'Tables 1-15'!B420)</f>
        <v>nav</v>
      </c>
      <c r="M451" s="373" t="str">
        <f>IF(ISNUMBER('Tables 1-15'!C420),'Tables 1-15'!C321,'Tables 1-15'!C420)</f>
        <v>nav</v>
      </c>
      <c r="N451" s="373" t="str">
        <f>IF(ISNUMBER('Tables 1-15'!D420),'Tables 1-15'!D321,'Tables 1-15'!D420)</f>
        <v>nav</v>
      </c>
      <c r="O451" s="373" t="str">
        <f>IF(ISNUMBER('Tables 1-15'!E420),'Tables 1-15'!E321,'Tables 1-15'!E420)</f>
        <v>nav</v>
      </c>
      <c r="P451" s="373" t="str">
        <f>IF(ISNUMBER('Tables 1-15'!F420),'Tables 1-15'!F321,'Tables 1-15'!F420)</f>
        <v>nav</v>
      </c>
      <c r="R451" s="636"/>
    </row>
    <row r="452" spans="1:18">
      <c r="A452" s="462" t="s">
        <v>158</v>
      </c>
      <c r="B452" s="395">
        <f>IF(ISNUMBER('Tables 1-15'!B421),'Tables 1-15'!G15,'Tables 1-15'!B421)</f>
        <v>64.933400000000006</v>
      </c>
      <c r="C452" s="395">
        <f>IF(ISNUMBER('Tables 1-15'!C421),'Tables 1-15'!H15,'Tables 1-15'!C421)</f>
        <v>65.241241000000002</v>
      </c>
      <c r="D452" s="395">
        <f>IF(ISNUMBER('Tables 1-15'!D421),'Tables 1-15'!I15,'Tables 1-15'!D421)</f>
        <v>65.564756000000017</v>
      </c>
      <c r="E452" s="395">
        <f>IF(ISNUMBER('Tables 1-15'!E421),'Tables 1-15'!J15,'Tables 1-15'!E421)</f>
        <v>66.074330000000003</v>
      </c>
      <c r="F452" s="442">
        <f>IF(ISNUMBER('Tables 1-15'!F421),'Tables 1-15'!K15,'Tables 1-15'!F421)</f>
        <v>66.380601999999996</v>
      </c>
      <c r="G452" s="395">
        <f>IF(ISNUMBER('Tables 1-15'!B322),'Tables 1-15'!B421,'Tables 1-15'!B322)</f>
        <v>17538.257000000001</v>
      </c>
      <c r="H452" s="395">
        <f>IF(ISNUMBER('Tables 1-15'!C322),'Tables 1-15'!C421,'Tables 1-15'!C322)</f>
        <v>18068.319</v>
      </c>
      <c r="I452" s="395">
        <f>IF(ISNUMBER('Tables 1-15'!D322),'Tables 1-15'!D421,'Tables 1-15'!D322)</f>
        <v>18086.102999999999</v>
      </c>
      <c r="J452" s="395">
        <f>IF(ISNUMBER('Tables 1-15'!E322),'Tables 1-15'!E421,'Tables 1-15'!E322)</f>
        <v>18957.982</v>
      </c>
      <c r="K452" s="442">
        <f>IF(ISNUMBER('Tables 1-15'!F322),'Tables 1-15'!F421,'Tables 1-15'!F322)</f>
        <v>19789.409</v>
      </c>
      <c r="L452" s="373">
        <f>IF(ISNUMBER('Tables 1-15'!B421),'Tables 1-15'!B322,'Tables 1-15'!B421)</f>
        <v>77795</v>
      </c>
      <c r="M452" s="373">
        <f>IF(ISNUMBER('Tables 1-15'!C421),'Tables 1-15'!C322,'Tables 1-15'!C421)</f>
        <v>78412</v>
      </c>
      <c r="N452" s="373">
        <f>IF(ISNUMBER('Tables 1-15'!D421),'Tables 1-15'!D322,'Tables 1-15'!D421)</f>
        <v>79510</v>
      </c>
      <c r="O452" s="373">
        <f>IF(ISNUMBER('Tables 1-15'!E421),'Tables 1-15'!E322,'Tables 1-15'!E421)</f>
        <v>80462</v>
      </c>
      <c r="P452" s="373">
        <f>IF(ISNUMBER('Tables 1-15'!F421),'Tables 1-15'!F322,'Tables 1-15'!F421)</f>
        <v>81590</v>
      </c>
      <c r="R452" s="62"/>
    </row>
    <row r="453" spans="1:18">
      <c r="A453" s="462" t="s">
        <v>55</v>
      </c>
      <c r="B453" s="395">
        <f>IF(ISNUMBER('Tables 1-15'!B422),'Tables 1-15'!G16,'Tables 1-15'!B422)</f>
        <v>80.275000000000006</v>
      </c>
      <c r="C453" s="395">
        <f>IF(ISNUMBER('Tables 1-15'!C422),'Tables 1-15'!H16,'Tables 1-15'!C422)</f>
        <v>80.426000000000002</v>
      </c>
      <c r="D453" s="395">
        <f>IF(ISNUMBER('Tables 1-15'!D422),'Tables 1-15'!I16,'Tables 1-15'!D422)</f>
        <v>80.646000000000001</v>
      </c>
      <c r="E453" s="395">
        <f>IF(ISNUMBER('Tables 1-15'!E422),'Tables 1-15'!J16,'Tables 1-15'!E422)</f>
        <v>80.983000000000004</v>
      </c>
      <c r="F453" s="442">
        <f>IF(ISNUMBER('Tables 1-15'!F422),'Tables 1-15'!K16,'Tables 1-15'!F422)</f>
        <v>81.680999999999997</v>
      </c>
      <c r="G453" s="395">
        <f>IF(ISNUMBER('Tables 1-15'!B323),'Tables 1-15'!B422,'Tables 1-15'!B323)</f>
        <v>17738.73</v>
      </c>
      <c r="H453" s="395">
        <f>IF(ISNUMBER('Tables 1-15'!C323),'Tables 1-15'!C422,'Tables 1-15'!C323)</f>
        <v>18210.689999999999</v>
      </c>
      <c r="I453" s="395">
        <f>IF(ISNUMBER('Tables 1-15'!D323),'Tables 1-15'!D422,'Tables 1-15'!D323)</f>
        <v>19589.725999999999</v>
      </c>
      <c r="J453" s="395">
        <f>IF(ISNUMBER('Tables 1-15'!E323),'Tables 1-15'!E422,'Tables 1-15'!E323)</f>
        <v>18066.34</v>
      </c>
      <c r="K453" s="442">
        <f>IF(ISNUMBER('Tables 1-15'!F323),'Tables 1-15'!F422,'Tables 1-15'!F323)</f>
        <v>19643.457999999999</v>
      </c>
      <c r="L453" s="373">
        <f>IF(ISNUMBER('Tables 1-15'!B422),'Tables 1-15'!B323,'Tables 1-15'!B422)</f>
        <v>95684.274000000005</v>
      </c>
      <c r="M453" s="373">
        <f>IF(ISNUMBER('Tables 1-15'!C422),'Tables 1-15'!C323,'Tables 1-15'!C422)</f>
        <v>96858.421000000002</v>
      </c>
      <c r="N453" s="373">
        <f>IF(ISNUMBER('Tables 1-15'!D422),'Tables 1-15'!D323,'Tables 1-15'!D422)</f>
        <v>98511.665999999997</v>
      </c>
      <c r="O453" s="373">
        <f>IF(ISNUMBER('Tables 1-15'!E422),'Tables 1-15'!E323,'Tables 1-15'!E422)</f>
        <v>102307.537</v>
      </c>
      <c r="P453" s="373">
        <f>IF(ISNUMBER('Tables 1-15'!F422),'Tables 1-15'!F323,'Tables 1-15'!F422)</f>
        <v>99488.173999999999</v>
      </c>
      <c r="R453" s="62"/>
    </row>
    <row r="454" spans="1:18">
      <c r="A454" s="461" t="s">
        <v>693</v>
      </c>
      <c r="B454" s="386" t="str">
        <f>IF(ISNUMBER('Tables 1-15'!B423),'Tables 1-15'!G17,'Tables 1-15'!B423)</f>
        <v>nav</v>
      </c>
      <c r="C454" s="386" t="str">
        <f>IF(ISNUMBER('Tables 1-15'!C423),'Tables 1-15'!H17,'Tables 1-15'!C423)</f>
        <v>nav</v>
      </c>
      <c r="D454" s="386" t="str">
        <f>IF(ISNUMBER('Tables 1-15'!D423),'Tables 1-15'!I17,'Tables 1-15'!D423)</f>
        <v>nav</v>
      </c>
      <c r="E454" s="386" t="str">
        <f>IF(ISNUMBER('Tables 1-15'!E423),'Tables 1-15'!J17,'Tables 1-15'!E423)</f>
        <v>nav</v>
      </c>
      <c r="F454" s="387" t="str">
        <f>IF(ISNUMBER('Tables 1-15'!F423),'Tables 1-15'!K17,'Tables 1-15'!F423)</f>
        <v>nav</v>
      </c>
      <c r="G454" s="386" t="str">
        <f>IF(ISNUMBER('Tables 1-15'!B324),'Tables 1-15'!B423,'Tables 1-15'!B324)</f>
        <v>nav</v>
      </c>
      <c r="H454" s="386" t="str">
        <f>IF(ISNUMBER('Tables 1-15'!C324),'Tables 1-15'!C423,'Tables 1-15'!C324)</f>
        <v>nav</v>
      </c>
      <c r="I454" s="386" t="str">
        <f>IF(ISNUMBER('Tables 1-15'!D324),'Tables 1-15'!D423,'Tables 1-15'!D324)</f>
        <v>nav</v>
      </c>
      <c r="J454" s="386" t="str">
        <f>IF(ISNUMBER('Tables 1-15'!E324),'Tables 1-15'!E423,'Tables 1-15'!E324)</f>
        <v>nav</v>
      </c>
      <c r="K454" s="387" t="str">
        <f>IF(ISNUMBER('Tables 1-15'!F324),'Tables 1-15'!F423,'Tables 1-15'!F324)</f>
        <v>nav</v>
      </c>
      <c r="L454" s="373" t="str">
        <f>IF(ISNUMBER('Tables 1-15'!B423),'Tables 1-15'!B324,'Tables 1-15'!B423)</f>
        <v>nav</v>
      </c>
      <c r="M454" s="373" t="str">
        <f>IF(ISNUMBER('Tables 1-15'!C423),'Tables 1-15'!C324,'Tables 1-15'!C423)</f>
        <v>nav</v>
      </c>
      <c r="N454" s="373" t="str">
        <f>IF(ISNUMBER('Tables 1-15'!D423),'Tables 1-15'!D324,'Tables 1-15'!D423)</f>
        <v>nav</v>
      </c>
      <c r="O454" s="373" t="str">
        <f>IF(ISNUMBER('Tables 1-15'!E423),'Tables 1-15'!E324,'Tables 1-15'!E423)</f>
        <v>nav</v>
      </c>
      <c r="P454" s="373" t="str">
        <f>IF(ISNUMBER('Tables 1-15'!F423),'Tables 1-15'!F324,'Tables 1-15'!F423)</f>
        <v>nav</v>
      </c>
      <c r="R454" s="62"/>
    </row>
    <row r="455" spans="1:18">
      <c r="A455" s="66" t="s">
        <v>924</v>
      </c>
      <c r="B455" s="386">
        <f>IF(ISNUMBER('Tables 1-15'!B424),'Tables 1-15'!G18,'Tables 1-15'!B424)</f>
        <v>1202</v>
      </c>
      <c r="C455" s="386">
        <f>IF(ISNUMBER('Tables 1-15'!C424),'Tables 1-15'!H18,'Tables 1-15'!C424)</f>
        <v>1217</v>
      </c>
      <c r="D455" s="386">
        <f>IF(ISNUMBER('Tables 1-15'!D424),'Tables 1-15'!I18,'Tables 1-15'!D424)</f>
        <v>1233</v>
      </c>
      <c r="E455" s="386">
        <f>IF(ISNUMBER('Tables 1-15'!E424),'Tables 1-15'!J18,'Tables 1-15'!E424)</f>
        <v>1267</v>
      </c>
      <c r="F455" s="387">
        <f>IF(ISNUMBER('Tables 1-15'!F424),'Tables 1-15'!K18,'Tables 1-15'!F424)</f>
        <v>1283</v>
      </c>
      <c r="G455" s="386" t="str">
        <f>IF(ISNUMBER('Tables 1-15'!B325),'Tables 1-15'!B424,'Tables 1-15'!B325)</f>
        <v>nav</v>
      </c>
      <c r="H455" s="386" t="str">
        <f>IF(ISNUMBER('Tables 1-15'!C325),'Tables 1-15'!C424,'Tables 1-15'!C325)</f>
        <v>nav</v>
      </c>
      <c r="I455" s="386" t="str">
        <f>IF(ISNUMBER('Tables 1-15'!D325),'Tables 1-15'!D424,'Tables 1-15'!D325)</f>
        <v>nav</v>
      </c>
      <c r="J455" s="386" t="str">
        <f>IF(ISNUMBER('Tables 1-15'!E325),'Tables 1-15'!E424,'Tables 1-15'!E325)</f>
        <v>nav</v>
      </c>
      <c r="K455" s="387" t="str">
        <f>IF(ISNUMBER('Tables 1-15'!F325),'Tables 1-15'!F424,'Tables 1-15'!F325)</f>
        <v>nav</v>
      </c>
      <c r="L455" s="373" t="str">
        <f>IF(ISNUMBER('Tables 1-15'!B424),'Tables 1-15'!B325,'Tables 1-15'!B424)</f>
        <v>nav</v>
      </c>
      <c r="M455" s="373" t="str">
        <f>IF(ISNUMBER('Tables 1-15'!C424),'Tables 1-15'!C325,'Tables 1-15'!C424)</f>
        <v>nav</v>
      </c>
      <c r="N455" s="373" t="str">
        <f>IF(ISNUMBER('Tables 1-15'!D424),'Tables 1-15'!D325,'Tables 1-15'!D424)</f>
        <v>nav</v>
      </c>
      <c r="O455" s="373" t="str">
        <f>IF(ISNUMBER('Tables 1-15'!E424),'Tables 1-15'!E325,'Tables 1-15'!E424)</f>
        <v>nav</v>
      </c>
      <c r="P455" s="373" t="str">
        <f>IF(ISNUMBER('Tables 1-15'!F424),'Tables 1-15'!F325,'Tables 1-15'!F424)</f>
        <v>nav</v>
      </c>
      <c r="R455" s="636"/>
    </row>
    <row r="456" spans="1:18">
      <c r="A456" s="461" t="s">
        <v>119</v>
      </c>
      <c r="B456" s="386">
        <f>IF(ISNUMBER('Tables 1-15'!B425),'Tables 1-15'!G19,'Tables 1-15'!B425)</f>
        <v>59.659750000000003</v>
      </c>
      <c r="C456" s="386">
        <f>IF(ISNUMBER('Tables 1-15'!C425),'Tables 1-15'!H19,'Tables 1-15'!C425)</f>
        <v>59.898000000000003</v>
      </c>
      <c r="D456" s="386">
        <f>IF(ISNUMBER('Tables 1-15'!D425),'Tables 1-15'!I19,'Tables 1-15'!D425)</f>
        <v>60.22475</v>
      </c>
      <c r="E456" s="386">
        <f>IF(ISNUMBER('Tables 1-15'!E425),'Tables 1-15'!J19,'Tables 1-15'!E425)</f>
        <v>60.448</v>
      </c>
      <c r="F456" s="387">
        <f>IF(ISNUMBER('Tables 1-15'!F425),'Tables 1-15'!K19,'Tables 1-15'!F425)</f>
        <v>60.441000000000003</v>
      </c>
      <c r="G456" s="386">
        <f>IF(ISNUMBER('Tables 1-15'!B326),'Tables 1-15'!B425,'Tables 1-15'!B326)</f>
        <v>4159.576</v>
      </c>
      <c r="H456" s="386">
        <f>IF(ISNUMBER('Tables 1-15'!C326),'Tables 1-15'!C425,'Tables 1-15'!C326)</f>
        <v>4263.0200000000004</v>
      </c>
      <c r="I456" s="386">
        <f>IF(ISNUMBER('Tables 1-15'!D326),'Tables 1-15'!D425,'Tables 1-15'!D326)</f>
        <v>4487.12</v>
      </c>
      <c r="J456" s="386">
        <f>IF(ISNUMBER('Tables 1-15'!E326),'Tables 1-15'!E425,'Tables 1-15'!E326)</f>
        <v>4792.7640000000001</v>
      </c>
      <c r="K456" s="387">
        <f>IF(ISNUMBER('Tables 1-15'!F326),'Tables 1-15'!F425,'Tables 1-15'!F326)</f>
        <v>5288.125</v>
      </c>
      <c r="L456" s="373">
        <f>IF(ISNUMBER('Tables 1-15'!B425),'Tables 1-15'!B326,'Tables 1-15'!B425)</f>
        <v>38467</v>
      </c>
      <c r="M456" s="373">
        <f>IF(ISNUMBER('Tables 1-15'!C425),'Tables 1-15'!C326,'Tables 1-15'!C425)</f>
        <v>38970</v>
      </c>
      <c r="N456" s="373">
        <f>IF(ISNUMBER('Tables 1-15'!D425),'Tables 1-15'!D326,'Tables 1-15'!D425)</f>
        <v>42597</v>
      </c>
      <c r="O456" s="373">
        <f>IF(ISNUMBER('Tables 1-15'!E425),'Tables 1-15'!E326,'Tables 1-15'!E425)</f>
        <v>43168.12</v>
      </c>
      <c r="P456" s="373">
        <f>IF(ISNUMBER('Tables 1-15'!F425),'Tables 1-15'!F326,'Tables 1-15'!F425)</f>
        <v>44789.29</v>
      </c>
      <c r="R456" s="62"/>
    </row>
    <row r="457" spans="1:18">
      <c r="A457" s="461" t="s">
        <v>4</v>
      </c>
      <c r="B457" s="386">
        <f>IF(ISNUMBER('Tables 1-15'!B426),'Tables 1-15'!G20,'Tables 1-15'!B426)</f>
        <v>127.79900000000001</v>
      </c>
      <c r="C457" s="386">
        <f>IF(ISNUMBER('Tables 1-15'!C426),'Tables 1-15'!H20,'Tables 1-15'!C426)</f>
        <v>127.515</v>
      </c>
      <c r="D457" s="386" t="str">
        <f>IF(ISNUMBER('Tables 1-15'!D426),'Tables 1-15'!I20,'Tables 1-15'!D426)</f>
        <v>nav</v>
      </c>
      <c r="E457" s="386" t="str">
        <f>IF(ISNUMBER('Tables 1-15'!E426),'Tables 1-15'!J20,'Tables 1-15'!E426)</f>
        <v>nav</v>
      </c>
      <c r="F457" s="387" t="str">
        <f>IF(ISNUMBER('Tables 1-15'!F426),'Tables 1-15'!K20,'Tables 1-15'!F426)</f>
        <v>nav</v>
      </c>
      <c r="G457" s="386">
        <f>IF(ISNUMBER('Tables 1-15'!B327),'Tables 1-15'!B426,'Tables 1-15'!B327)</f>
        <v>9987.8320000000003</v>
      </c>
      <c r="H457" s="386">
        <f>IF(ISNUMBER('Tables 1-15'!C327),'Tables 1-15'!C426,'Tables 1-15'!C327)</f>
        <v>11240.562</v>
      </c>
      <c r="I457" s="386" t="str">
        <f>IF(ISNUMBER('Tables 1-15'!D327),'Tables 1-15'!D426,'Tables 1-15'!D327)</f>
        <v>nav</v>
      </c>
      <c r="J457" s="386" t="str">
        <f>IF(ISNUMBER('Tables 1-15'!E327),'Tables 1-15'!E426,'Tables 1-15'!E327)</f>
        <v>nav</v>
      </c>
      <c r="K457" s="387" t="str">
        <f>IF(ISNUMBER('Tables 1-15'!F327),'Tables 1-15'!F426,'Tables 1-15'!F327)</f>
        <v>nav</v>
      </c>
      <c r="L457" s="373">
        <f>IF(ISNUMBER('Tables 1-15'!B426),'Tables 1-15'!B327,'Tables 1-15'!B426)</f>
        <v>391805.06200000003</v>
      </c>
      <c r="M457" s="373">
        <f>IF(ISNUMBER('Tables 1-15'!C426),'Tables 1-15'!C327,'Tables 1-15'!C426)</f>
        <v>389435.587</v>
      </c>
      <c r="N457" s="373" t="str">
        <f>IF(ISNUMBER('Tables 1-15'!D426),'Tables 1-15'!D327,'Tables 1-15'!D426)</f>
        <v>nav</v>
      </c>
      <c r="O457" s="373" t="str">
        <f>IF(ISNUMBER('Tables 1-15'!E426),'Tables 1-15'!E327,'Tables 1-15'!E426)</f>
        <v>nav</v>
      </c>
      <c r="P457" s="373" t="str">
        <f>IF(ISNUMBER('Tables 1-15'!F426),'Tables 1-15'!F327,'Tables 1-15'!F426)</f>
        <v>nav</v>
      </c>
      <c r="R457" s="62"/>
    </row>
    <row r="458" spans="1:18">
      <c r="A458" s="66" t="s">
        <v>871</v>
      </c>
      <c r="B458" s="386">
        <f>IF(ISNUMBER('Tables 1-15'!B427),'Tables 1-15'!G21,'Tables 1-15'!B427)</f>
        <v>49.779440000000001</v>
      </c>
      <c r="C458" s="386">
        <f>IF(ISNUMBER('Tables 1-15'!C427),'Tables 1-15'!H21,'Tables 1-15'!C427)</f>
        <v>50.004441</v>
      </c>
      <c r="D458" s="386">
        <f>IF(ISNUMBER('Tables 1-15'!D427),'Tables 1-15'!I21,'Tables 1-15'!D427)</f>
        <v>50.219669000000003</v>
      </c>
      <c r="E458" s="386">
        <f>IF(ISNUMBER('Tables 1-15'!E427),'Tables 1-15'!J21,'Tables 1-15'!E427)</f>
        <v>50.423954999999999</v>
      </c>
      <c r="F458" s="387">
        <f>IF(ISNUMBER('Tables 1-15'!F427),'Tables 1-15'!K21,'Tables 1-15'!F427)</f>
        <v>50.617044999999997</v>
      </c>
      <c r="G458" s="386">
        <f>IF(ISNUMBER('Tables 1-15'!B328),'Tables 1-15'!B427,'Tables 1-15'!B328)</f>
        <v>13493.8</v>
      </c>
      <c r="H458" s="386">
        <f>IF(ISNUMBER('Tables 1-15'!C328),'Tables 1-15'!C427,'Tables 1-15'!C328)</f>
        <v>15241.88</v>
      </c>
      <c r="I458" s="386">
        <f>IF(ISNUMBER('Tables 1-15'!D328),'Tables 1-15'!D427,'Tables 1-15'!D328)</f>
        <v>17027.150000000001</v>
      </c>
      <c r="J458" s="386">
        <f>IF(ISNUMBER('Tables 1-15'!E328),'Tables 1-15'!E427,'Tables 1-15'!E328)</f>
        <v>18896</v>
      </c>
      <c r="K458" s="387">
        <f>IF(ISNUMBER('Tables 1-15'!F328),'Tables 1-15'!F427,'Tables 1-15'!F328)</f>
        <v>21131.47</v>
      </c>
      <c r="L458" s="373">
        <f>IF(ISNUMBER('Tables 1-15'!B427),'Tables 1-15'!B328,'Tables 1-15'!B427)</f>
        <v>32299</v>
      </c>
      <c r="M458" s="373">
        <f>IF(ISNUMBER('Tables 1-15'!C427),'Tables 1-15'!C328,'Tables 1-15'!C427)</f>
        <v>33869</v>
      </c>
      <c r="N458" s="373">
        <f>IF(ISNUMBER('Tables 1-15'!D427),'Tables 1-15'!D328,'Tables 1-15'!D427)</f>
        <v>37267</v>
      </c>
      <c r="O458" s="373">
        <f>IF(ISNUMBER('Tables 1-15'!E427),'Tables 1-15'!E328,'Tables 1-15'!E427)</f>
        <v>39008</v>
      </c>
      <c r="P458" s="373">
        <f>IF(ISNUMBER('Tables 1-15'!F427),'Tables 1-15'!F328,'Tables 1-15'!F427)</f>
        <v>35809</v>
      </c>
      <c r="R458" s="636"/>
    </row>
    <row r="459" spans="1:18">
      <c r="A459" s="66" t="s">
        <v>872</v>
      </c>
      <c r="B459" s="386">
        <f>IF(ISNUMBER('Tables 1-15'!B428),'Tables 1-15'!G22,'Tables 1-15'!B428)</f>
        <v>108.8134</v>
      </c>
      <c r="C459" s="386">
        <f>IF(ISNUMBER('Tables 1-15'!C428),'Tables 1-15'!H22,'Tables 1-15'!C428)</f>
        <v>116.28439999999999</v>
      </c>
      <c r="D459" s="386">
        <f>IF(ISNUMBER('Tables 1-15'!D428),'Tables 1-15'!I22,'Tables 1-15'!D428)</f>
        <v>117.6448</v>
      </c>
      <c r="E459" s="386">
        <f>IF(ISNUMBER('Tables 1-15'!E428),'Tables 1-15'!J22,'Tables 1-15'!E428)</f>
        <v>118.97800000000001</v>
      </c>
      <c r="F459" s="387">
        <f>IF(ISNUMBER('Tables 1-15'!F428),'Tables 1-15'!K22,'Tables 1-15'!F428)</f>
        <v>120.285088</v>
      </c>
      <c r="G459" s="386">
        <f>IF(ISNUMBER('Tables 1-15'!B329),'Tables 1-15'!B428,'Tables 1-15'!B329)</f>
        <v>2616.7860000000001</v>
      </c>
      <c r="H459" s="386">
        <f>IF(ISNUMBER('Tables 1-15'!C329),'Tables 1-15'!C428,'Tables 1-15'!C329)</f>
        <v>2932.4029999999998</v>
      </c>
      <c r="I459" s="386">
        <f>IF(ISNUMBER('Tables 1-15'!D329),'Tables 1-15'!D428,'Tables 1-15'!D329)</f>
        <v>3229.1370000000002</v>
      </c>
      <c r="J459" s="386">
        <f>IF(ISNUMBER('Tables 1-15'!E329),'Tables 1-15'!E428,'Tables 1-15'!E329)</f>
        <v>3465.1439999999998</v>
      </c>
      <c r="K459" s="387">
        <f>IF(ISNUMBER('Tables 1-15'!F329),'Tables 1-15'!F428,'Tables 1-15'!F329)</f>
        <v>3840.7649999999999</v>
      </c>
      <c r="L459" s="373">
        <f>IF(ISNUMBER('Tables 1-15'!B428),'Tables 1-15'!B329,'Tables 1-15'!B428)</f>
        <v>77018.899999999994</v>
      </c>
      <c r="M459" s="373">
        <f>IF(ISNUMBER('Tables 1-15'!C428),'Tables 1-15'!C329,'Tables 1-15'!C428)</f>
        <v>86198.19</v>
      </c>
      <c r="N459" s="373">
        <f>IF(ISNUMBER('Tables 1-15'!D428),'Tables 1-15'!D329,'Tables 1-15'!D428)</f>
        <v>86696.95</v>
      </c>
      <c r="O459" s="373">
        <f>IF(ISNUMBER('Tables 1-15'!E428),'Tables 1-15'!E329,'Tables 1-15'!E428)</f>
        <v>85508.02</v>
      </c>
      <c r="P459" s="373">
        <f>IF(ISNUMBER('Tables 1-15'!F428),'Tables 1-15'!F329,'Tables 1-15'!F428)</f>
        <v>92153.247000000003</v>
      </c>
      <c r="R459" s="636"/>
    </row>
    <row r="460" spans="1:18">
      <c r="A460" s="461" t="s">
        <v>5</v>
      </c>
      <c r="B460" s="386">
        <f>IF(ISNUMBER('Tables 1-15'!B429),'Tables 1-15'!G23,'Tables 1-15'!B429)</f>
        <v>16.695666666666668</v>
      </c>
      <c r="C460" s="386">
        <f>IF(ISNUMBER('Tables 1-15'!C429),'Tables 1-15'!H23,'Tables 1-15'!C429)</f>
        <v>16.754249999999999</v>
      </c>
      <c r="D460" s="386">
        <f>IF(ISNUMBER('Tables 1-15'!D429),'Tables 1-15'!I23,'Tables 1-15'!D429)</f>
        <v>16.801833333333331</v>
      </c>
      <c r="E460" s="386">
        <f>IF(ISNUMBER('Tables 1-15'!E429),'Tables 1-15'!J23,'Tables 1-15'!E429)</f>
        <v>16.86675</v>
      </c>
      <c r="F460" s="387">
        <f>IF(ISNUMBER('Tables 1-15'!F429),'Tables 1-15'!K23,'Tables 1-15'!F429)</f>
        <v>16.934249999999999</v>
      </c>
      <c r="G460" s="386">
        <f>IF(ISNUMBER('Tables 1-15'!B330),'Tables 1-15'!B429,'Tables 1-15'!B330)</f>
        <v>5604.4449999999997</v>
      </c>
      <c r="H460" s="386">
        <f>IF(ISNUMBER('Tables 1-15'!C330),'Tables 1-15'!C429,'Tables 1-15'!C330)</f>
        <v>5783.2790000000005</v>
      </c>
      <c r="I460" s="386">
        <f>IF(ISNUMBER('Tables 1-15'!D330),'Tables 1-15'!D429,'Tables 1-15'!D330)</f>
        <v>6350.9660000000003</v>
      </c>
      <c r="J460" s="386">
        <f>IF(ISNUMBER('Tables 1-15'!E330),'Tables 1-15'!E429,'Tables 1-15'!E330)</f>
        <v>6451.5749999999998</v>
      </c>
      <c r="K460" s="387">
        <f>IF(ISNUMBER('Tables 1-15'!F330),'Tables 1-15'!F429,'Tables 1-15'!F330)</f>
        <v>6735.05</v>
      </c>
      <c r="L460" s="373">
        <f>IF(ISNUMBER('Tables 1-15'!B429),'Tables 1-15'!B330,'Tables 1-15'!B429)</f>
        <v>23459</v>
      </c>
      <c r="M460" s="373">
        <f>IF(ISNUMBER('Tables 1-15'!C429),'Tables 1-15'!C330,'Tables 1-15'!C429)</f>
        <v>22527</v>
      </c>
      <c r="N460" s="373">
        <f>IF(ISNUMBER('Tables 1-15'!D429),'Tables 1-15'!D330,'Tables 1-15'!D429)</f>
        <v>23509</v>
      </c>
      <c r="O460" s="373">
        <f>IF(ISNUMBER('Tables 1-15'!E429),'Tables 1-15'!E330,'Tables 1-15'!E429)</f>
        <v>23317</v>
      </c>
      <c r="P460" s="373">
        <f>IF(ISNUMBER('Tables 1-15'!F429),'Tables 1-15'!F330,'Tables 1-15'!F429)</f>
        <v>22192</v>
      </c>
      <c r="R460" s="62"/>
    </row>
    <row r="461" spans="1:18">
      <c r="A461" s="66" t="s">
        <v>873</v>
      </c>
      <c r="B461" s="386">
        <f>IF(ISNUMBER('Tables 1-15'!B430),'Tables 1-15'!G24,'Tables 1-15'!B430)</f>
        <v>142.96091000000001</v>
      </c>
      <c r="C461" s="386">
        <f>IF(ISNUMBER('Tables 1-15'!C430),'Tables 1-15'!H24,'Tables 1-15'!C430)</f>
        <v>143.20172099999999</v>
      </c>
      <c r="D461" s="386">
        <f>IF(ISNUMBER('Tables 1-15'!D430),'Tables 1-15'!I24,'Tables 1-15'!D430)</f>
        <v>143.50699499999999</v>
      </c>
      <c r="E461" s="386">
        <f>IF(ISNUMBER('Tables 1-15'!E430),'Tables 1-15'!J24,'Tables 1-15'!E430)</f>
        <v>143.82</v>
      </c>
      <c r="F461" s="387">
        <f>IF(ISNUMBER('Tables 1-15'!F430),'Tables 1-15'!K24,'Tables 1-15'!F430)</f>
        <v>146.40599900000001</v>
      </c>
      <c r="G461" s="386">
        <f>IF(ISNUMBER('Tables 1-15'!B331),'Tables 1-15'!B430,'Tables 1-15'!B331)</f>
        <v>5645.98</v>
      </c>
      <c r="H461" s="386">
        <f>IF(ISNUMBER('Tables 1-15'!C331),'Tables 1-15'!C430,'Tables 1-15'!C331)</f>
        <v>7309.3239999999996</v>
      </c>
      <c r="I461" s="386">
        <f>IF(ISNUMBER('Tables 1-15'!D331),'Tables 1-15'!D430,'Tables 1-15'!D331)</f>
        <v>9778.5529999999999</v>
      </c>
      <c r="J461" s="386">
        <f>IF(ISNUMBER('Tables 1-15'!E331),'Tables 1-15'!E430,'Tables 1-15'!E331)</f>
        <v>12645.22</v>
      </c>
      <c r="K461" s="387">
        <f>IF(ISNUMBER('Tables 1-15'!F331),'Tables 1-15'!F430,'Tables 1-15'!F331)</f>
        <v>15584.585999999999</v>
      </c>
      <c r="L461" s="373">
        <f>IF(ISNUMBER('Tables 1-15'!B430),'Tables 1-15'!B331,'Tables 1-15'!B430)</f>
        <v>601525.68099999998</v>
      </c>
      <c r="M461" s="373">
        <f>IF(ISNUMBER('Tables 1-15'!C430),'Tables 1-15'!C331,'Tables 1-15'!C430)</f>
        <v>670978.78300000005</v>
      </c>
      <c r="N461" s="373">
        <f>IF(ISNUMBER('Tables 1-15'!D430),'Tables 1-15'!D331,'Tables 1-15'!D430)</f>
        <v>715109.71400000004</v>
      </c>
      <c r="O461" s="373">
        <f>IF(ISNUMBER('Tables 1-15'!E430),'Tables 1-15'!E331,'Tables 1-15'!E430)</f>
        <v>753440.70700000005</v>
      </c>
      <c r="P461" s="373">
        <f>IF(ISNUMBER('Tables 1-15'!F430),'Tables 1-15'!F331,'Tables 1-15'!F430)</f>
        <v>788962.85699999996</v>
      </c>
      <c r="R461" s="636"/>
    </row>
    <row r="462" spans="1:18">
      <c r="A462" s="66" t="s">
        <v>874</v>
      </c>
      <c r="B462" s="386">
        <f>IF(ISNUMBER('Tables 1-15'!B431),'Tables 1-15'!G25,'Tables 1-15'!B431)</f>
        <v>28.376355</v>
      </c>
      <c r="C462" s="386">
        <f>IF(ISNUMBER('Tables 1-15'!C431),'Tables 1-15'!H25,'Tables 1-15'!C431)</f>
        <v>29.195895</v>
      </c>
      <c r="D462" s="386">
        <f>IF(ISNUMBER('Tables 1-15'!D431),'Tables 1-15'!I25,'Tables 1-15'!D431)</f>
        <v>29.994272000000002</v>
      </c>
      <c r="E462" s="386">
        <f>IF(ISNUMBER('Tables 1-15'!E431),'Tables 1-15'!J25,'Tables 1-15'!E431)</f>
        <v>30.770375000000001</v>
      </c>
      <c r="F462" s="387">
        <f>IF(ISNUMBER('Tables 1-15'!F431),'Tables 1-15'!K25,'Tables 1-15'!F431)</f>
        <v>31.015999000000001</v>
      </c>
      <c r="G462" s="386" t="str">
        <f>IF(ISNUMBER('Tables 1-15'!B332),'Tables 1-15'!B431,'Tables 1-15'!B332)</f>
        <v>nap</v>
      </c>
      <c r="H462" s="386" t="str">
        <f>IF(ISNUMBER('Tables 1-15'!C332),'Tables 1-15'!C431,'Tables 1-15'!C332)</f>
        <v>nap</v>
      </c>
      <c r="I462" s="386" t="str">
        <f>IF(ISNUMBER('Tables 1-15'!D332),'Tables 1-15'!D431,'Tables 1-15'!D332)</f>
        <v>nap</v>
      </c>
      <c r="J462" s="386" t="str">
        <f>IF(ISNUMBER('Tables 1-15'!E332),'Tables 1-15'!E431,'Tables 1-15'!E332)</f>
        <v>nap</v>
      </c>
      <c r="K462" s="387" t="str">
        <f>IF(ISNUMBER('Tables 1-15'!F332),'Tables 1-15'!F431,'Tables 1-15'!F332)</f>
        <v>nap</v>
      </c>
      <c r="L462" s="373" t="str">
        <f>IF(ISNUMBER('Tables 1-15'!B431),'Tables 1-15'!B332,'Tables 1-15'!B431)</f>
        <v>nap</v>
      </c>
      <c r="M462" s="373" t="str">
        <f>IF(ISNUMBER('Tables 1-15'!C431),'Tables 1-15'!C332,'Tables 1-15'!C431)</f>
        <v>nap</v>
      </c>
      <c r="N462" s="373" t="str">
        <f>IF(ISNUMBER('Tables 1-15'!D431),'Tables 1-15'!D332,'Tables 1-15'!D431)</f>
        <v>nap</v>
      </c>
      <c r="O462" s="373" t="str">
        <f>IF(ISNUMBER('Tables 1-15'!E431),'Tables 1-15'!E332,'Tables 1-15'!E431)</f>
        <v>nap</v>
      </c>
      <c r="P462" s="373" t="str">
        <f>IF(ISNUMBER('Tables 1-15'!F431),'Tables 1-15'!F332,'Tables 1-15'!F431)</f>
        <v>nap</v>
      </c>
      <c r="R462" s="636"/>
    </row>
    <row r="463" spans="1:18">
      <c r="A463" s="461" t="s">
        <v>6</v>
      </c>
      <c r="B463" s="386">
        <f>IF(ISNUMBER('Tables 1-15'!B432),'Tables 1-15'!G26,'Tables 1-15'!B432)</f>
        <v>5.1840000000000002</v>
      </c>
      <c r="C463" s="386">
        <f>IF(ISNUMBER('Tables 1-15'!C432),'Tables 1-15'!H26,'Tables 1-15'!C432)</f>
        <v>5.3120000000000003</v>
      </c>
      <c r="D463" s="386">
        <f>IF(ISNUMBER('Tables 1-15'!D432),'Tables 1-15'!I26,'Tables 1-15'!D432)</f>
        <v>5.399</v>
      </c>
      <c r="E463" s="386">
        <f>IF(ISNUMBER('Tables 1-15'!E432),'Tables 1-15'!J26,'Tables 1-15'!E432)</f>
        <v>5.47</v>
      </c>
      <c r="F463" s="387">
        <f>IF(ISNUMBER('Tables 1-15'!F432),'Tables 1-15'!K26,'Tables 1-15'!F432)</f>
        <v>5.5350000000000001</v>
      </c>
      <c r="G463" s="386" t="str">
        <f>IF(ISNUMBER('Tables 1-15'!B333),'Tables 1-15'!B432,'Tables 1-15'!B333)</f>
        <v>nav</v>
      </c>
      <c r="H463" s="386" t="str">
        <f>IF(ISNUMBER('Tables 1-15'!C333),'Tables 1-15'!C432,'Tables 1-15'!C333)</f>
        <v>nav</v>
      </c>
      <c r="I463" s="386" t="str">
        <f>IF(ISNUMBER('Tables 1-15'!D333),'Tables 1-15'!D432,'Tables 1-15'!D333)</f>
        <v>nav</v>
      </c>
      <c r="J463" s="386" t="str">
        <f>IF(ISNUMBER('Tables 1-15'!E333),'Tables 1-15'!E432,'Tables 1-15'!E333)</f>
        <v>nav</v>
      </c>
      <c r="K463" s="387" t="str">
        <f>IF(ISNUMBER('Tables 1-15'!F333),'Tables 1-15'!F432,'Tables 1-15'!F333)</f>
        <v>nav</v>
      </c>
      <c r="L463" s="373" t="str">
        <f>IF(ISNUMBER('Tables 1-15'!B432),'Tables 1-15'!B333,'Tables 1-15'!B432)</f>
        <v>nav</v>
      </c>
      <c r="M463" s="373" t="str">
        <f>IF(ISNUMBER('Tables 1-15'!C432),'Tables 1-15'!C333,'Tables 1-15'!C432)</f>
        <v>nav</v>
      </c>
      <c r="N463" s="373" t="str">
        <f>IF(ISNUMBER('Tables 1-15'!D432),'Tables 1-15'!D333,'Tables 1-15'!D432)</f>
        <v>nav</v>
      </c>
      <c r="O463" s="373" t="str">
        <f>IF(ISNUMBER('Tables 1-15'!E432),'Tables 1-15'!E333,'Tables 1-15'!E432)</f>
        <v>nav</v>
      </c>
      <c r="P463" s="373" t="str">
        <f>IF(ISNUMBER('Tables 1-15'!F432),'Tables 1-15'!F333,'Tables 1-15'!F432)</f>
        <v>nav</v>
      </c>
      <c r="R463" s="62"/>
    </row>
    <row r="464" spans="1:18">
      <c r="A464" s="66" t="s">
        <v>875</v>
      </c>
      <c r="B464" s="386">
        <f>IF(ISNUMBER('Tables 1-15'!B433),'Tables 1-15'!G27,'Tables 1-15'!B433)</f>
        <v>51.634999999999998</v>
      </c>
      <c r="C464" s="386">
        <f>IF(ISNUMBER('Tables 1-15'!C433),'Tables 1-15'!H27,'Tables 1-15'!C433)</f>
        <v>52.231000000000002</v>
      </c>
      <c r="D464" s="386">
        <f>IF(ISNUMBER('Tables 1-15'!D433),'Tables 1-15'!I27,'Tables 1-15'!D433)</f>
        <v>52.872999999999998</v>
      </c>
      <c r="E464" s="386">
        <f>IF(ISNUMBER('Tables 1-15'!E433),'Tables 1-15'!J27,'Tables 1-15'!E433)</f>
        <v>53.548000000000002</v>
      </c>
      <c r="F464" s="387">
        <f>IF(ISNUMBER('Tables 1-15'!F433),'Tables 1-15'!K27,'Tables 1-15'!F433)</f>
        <v>54.262999999999998</v>
      </c>
      <c r="G464" s="386" t="str">
        <f>IF(ISNUMBER('Tables 1-15'!B334),'Tables 1-15'!B433,'Tables 1-15'!B334)</f>
        <v>nav</v>
      </c>
      <c r="H464" s="386" t="str">
        <f>IF(ISNUMBER('Tables 1-15'!C334),'Tables 1-15'!C433,'Tables 1-15'!C334)</f>
        <v>nav</v>
      </c>
      <c r="I464" s="386" t="str">
        <f>IF(ISNUMBER('Tables 1-15'!D334),'Tables 1-15'!D433,'Tables 1-15'!D334)</f>
        <v>nav</v>
      </c>
      <c r="J464" s="386" t="str">
        <f>IF(ISNUMBER('Tables 1-15'!E334),'Tables 1-15'!E433,'Tables 1-15'!E334)</f>
        <v>nav</v>
      </c>
      <c r="K464" s="387" t="str">
        <f>IF(ISNUMBER('Tables 1-15'!F334),'Tables 1-15'!F433,'Tables 1-15'!F334)</f>
        <v>nav</v>
      </c>
      <c r="L464" s="373" t="str">
        <f>IF(ISNUMBER('Tables 1-15'!B433),'Tables 1-15'!B334,'Tables 1-15'!B433)</f>
        <v>nav</v>
      </c>
      <c r="M464" s="373" t="str">
        <f>IF(ISNUMBER('Tables 1-15'!C433),'Tables 1-15'!C334,'Tables 1-15'!C433)</f>
        <v>nav</v>
      </c>
      <c r="N464" s="373" t="str">
        <f>IF(ISNUMBER('Tables 1-15'!D433),'Tables 1-15'!D334,'Tables 1-15'!D433)</f>
        <v>nav</v>
      </c>
      <c r="O464" s="373" t="str">
        <f>IF(ISNUMBER('Tables 1-15'!E433),'Tables 1-15'!E334,'Tables 1-15'!E433)</f>
        <v>nav</v>
      </c>
      <c r="P464" s="373" t="str">
        <f>IF(ISNUMBER('Tables 1-15'!F433),'Tables 1-15'!F334,'Tables 1-15'!F433)</f>
        <v>nav</v>
      </c>
      <c r="R464" s="636"/>
    </row>
    <row r="465" spans="1:18">
      <c r="A465" s="461" t="s">
        <v>7</v>
      </c>
      <c r="B465" s="386">
        <f>IF(ISNUMBER('Tables 1-15'!B434),'Tables 1-15'!G28,'Tables 1-15'!B434)</f>
        <v>9.4570000000000007</v>
      </c>
      <c r="C465" s="386">
        <f>IF(ISNUMBER('Tables 1-15'!C434),'Tables 1-15'!H28,'Tables 1-15'!C434)</f>
        <v>9.5210000000000008</v>
      </c>
      <c r="D465" s="386">
        <f>IF(ISNUMBER('Tables 1-15'!D434),'Tables 1-15'!I28,'Tables 1-15'!D434)</f>
        <v>9.6029999999999998</v>
      </c>
      <c r="E465" s="386">
        <f>IF(ISNUMBER('Tables 1-15'!E434),'Tables 1-15'!J28,'Tables 1-15'!E434)</f>
        <v>9.702</v>
      </c>
      <c r="F465" s="387">
        <f>IF(ISNUMBER('Tables 1-15'!F434),'Tables 1-15'!K28,'Tables 1-15'!F434)</f>
        <v>9.8510170000000006</v>
      </c>
      <c r="G465" s="386" t="str">
        <f>IF(ISNUMBER('Tables 1-15'!B335),'Tables 1-15'!B434,'Tables 1-15'!B335)</f>
        <v>nav</v>
      </c>
      <c r="H465" s="386" t="str">
        <f>IF(ISNUMBER('Tables 1-15'!C335),'Tables 1-15'!C434,'Tables 1-15'!C335)</f>
        <v>nav</v>
      </c>
      <c r="I465" s="386" t="str">
        <f>IF(ISNUMBER('Tables 1-15'!D335),'Tables 1-15'!D434,'Tables 1-15'!D335)</f>
        <v>nav</v>
      </c>
      <c r="J465" s="386" t="str">
        <f>IF(ISNUMBER('Tables 1-15'!E335),'Tables 1-15'!E434,'Tables 1-15'!E335)</f>
        <v>nav</v>
      </c>
      <c r="K465" s="387" t="str">
        <f>IF(ISNUMBER('Tables 1-15'!F335),'Tables 1-15'!F434,'Tables 1-15'!F335)</f>
        <v>nav</v>
      </c>
      <c r="L465" s="373" t="str">
        <f>IF(ISNUMBER('Tables 1-15'!B434),'Tables 1-15'!B335,'Tables 1-15'!B434)</f>
        <v>nav</v>
      </c>
      <c r="M465" s="373" t="str">
        <f>IF(ISNUMBER('Tables 1-15'!C434),'Tables 1-15'!C335,'Tables 1-15'!C434)</f>
        <v>nav</v>
      </c>
      <c r="N465" s="373" t="str">
        <f>IF(ISNUMBER('Tables 1-15'!D434),'Tables 1-15'!D335,'Tables 1-15'!D434)</f>
        <v>nav</v>
      </c>
      <c r="O465" s="373" t="str">
        <f>IF(ISNUMBER('Tables 1-15'!E434),'Tables 1-15'!E335,'Tables 1-15'!E434)</f>
        <v>nav</v>
      </c>
      <c r="P465" s="373" t="str">
        <f>IF(ISNUMBER('Tables 1-15'!F434),'Tables 1-15'!F335,'Tables 1-15'!F434)</f>
        <v>nav</v>
      </c>
      <c r="R465" s="62"/>
    </row>
    <row r="466" spans="1:18">
      <c r="A466" s="461" t="s">
        <v>8</v>
      </c>
      <c r="B466" s="386">
        <f>IF(ISNUMBER('Tables 1-15'!B435),'Tables 1-15'!G29,'Tables 1-15'!B435)</f>
        <v>7.9123999999999999</v>
      </c>
      <c r="C466" s="386">
        <f>IF(ISNUMBER('Tables 1-15'!C435),'Tables 1-15'!H29,'Tables 1-15'!C435)</f>
        <v>7.9968599999999999</v>
      </c>
      <c r="D466" s="386">
        <f>IF(ISNUMBER('Tables 1-15'!D435),'Tables 1-15'!I29,'Tables 1-15'!D435)</f>
        <v>8.0893500000000014</v>
      </c>
      <c r="E466" s="386">
        <f>IF(ISNUMBER('Tables 1-15'!E435),'Tables 1-15'!J29,'Tables 1-15'!E435)</f>
        <v>8.1886499999999991</v>
      </c>
      <c r="F466" s="387">
        <f>IF(ISNUMBER('Tables 1-15'!F435),'Tables 1-15'!K29,'Tables 1-15'!F435)</f>
        <v>8.2823999999999991</v>
      </c>
      <c r="G466" s="386" t="str">
        <f>IF(ISNUMBER('Tables 1-15'!B336),'Tables 1-15'!B435,'Tables 1-15'!B336)</f>
        <v>nav</v>
      </c>
      <c r="H466" s="386" t="str">
        <f>IF(ISNUMBER('Tables 1-15'!C336),'Tables 1-15'!C435,'Tables 1-15'!C336)</f>
        <v>nav</v>
      </c>
      <c r="I466" s="386" t="str">
        <f>IF(ISNUMBER('Tables 1-15'!D336),'Tables 1-15'!D435,'Tables 1-15'!D336)</f>
        <v>nav</v>
      </c>
      <c r="J466" s="386" t="str">
        <f>IF(ISNUMBER('Tables 1-15'!E336),'Tables 1-15'!E435,'Tables 1-15'!E336)</f>
        <v>nav</v>
      </c>
      <c r="K466" s="387" t="str">
        <f>IF(ISNUMBER('Tables 1-15'!F336),'Tables 1-15'!F435,'Tables 1-15'!F336)</f>
        <v>nav</v>
      </c>
      <c r="L466" s="373" t="str">
        <f>IF(ISNUMBER('Tables 1-15'!B435),'Tables 1-15'!B336,'Tables 1-15'!B435)</f>
        <v>nav</v>
      </c>
      <c r="M466" s="373" t="str">
        <f>IF(ISNUMBER('Tables 1-15'!C435),'Tables 1-15'!C336,'Tables 1-15'!C435)</f>
        <v>nav</v>
      </c>
      <c r="N466" s="373" t="str">
        <f>IF(ISNUMBER('Tables 1-15'!D435),'Tables 1-15'!D336,'Tables 1-15'!D435)</f>
        <v>nav</v>
      </c>
      <c r="O466" s="373" t="str">
        <f>IF(ISNUMBER('Tables 1-15'!E435),'Tables 1-15'!E336,'Tables 1-15'!E435)</f>
        <v>nav</v>
      </c>
      <c r="P466" s="373" t="str">
        <f>IF(ISNUMBER('Tables 1-15'!F435),'Tables 1-15'!F336,'Tables 1-15'!F435)</f>
        <v>nav</v>
      </c>
      <c r="R466" s="62"/>
    </row>
    <row r="467" spans="1:18">
      <c r="A467" s="66" t="s">
        <v>876</v>
      </c>
      <c r="B467" s="386">
        <f>IF(ISNUMBER('Tables 1-15'!B436),'Tables 1-15'!G30,'Tables 1-15'!B436)</f>
        <v>74.724269000000007</v>
      </c>
      <c r="C467" s="386">
        <f>IF(ISNUMBER('Tables 1-15'!C436),'Tables 1-15'!H30,'Tables 1-15'!C436)</f>
        <v>75.627384000000006</v>
      </c>
      <c r="D467" s="386">
        <f>IF(ISNUMBER('Tables 1-15'!D436),'Tables 1-15'!I30,'Tables 1-15'!D436)</f>
        <v>76.667864000000009</v>
      </c>
      <c r="E467" s="386">
        <f>IF(ISNUMBER('Tables 1-15'!E436),'Tables 1-15'!J30,'Tables 1-15'!E436)</f>
        <v>77.695903999999999</v>
      </c>
      <c r="F467" s="387">
        <f>IF(ISNUMBER('Tables 1-15'!F436),'Tables 1-15'!K30,'Tables 1-15'!F436)</f>
        <v>78.741053000000008</v>
      </c>
      <c r="G467" s="386">
        <f>IF(ISNUMBER('Tables 1-15'!B337),'Tables 1-15'!B436,'Tables 1-15'!B337)</f>
        <v>2508.172</v>
      </c>
      <c r="H467" s="386">
        <f>IF(ISNUMBER('Tables 1-15'!C337),'Tables 1-15'!C436,'Tables 1-15'!C337)</f>
        <v>2898.02</v>
      </c>
      <c r="I467" s="386">
        <f>IF(ISNUMBER('Tables 1-15'!D337),'Tables 1-15'!D436,'Tables 1-15'!D337)</f>
        <v>3460.9639999999999</v>
      </c>
      <c r="J467" s="386">
        <f>IF(ISNUMBER('Tables 1-15'!E337),'Tables 1-15'!E436,'Tables 1-15'!E337)</f>
        <v>3743.1010000000001</v>
      </c>
      <c r="K467" s="387">
        <f>IF(ISNUMBER('Tables 1-15'!F337),'Tables 1-15'!F436,'Tables 1-15'!F337)</f>
        <v>4159.893</v>
      </c>
      <c r="L467" s="373">
        <f>IF(ISNUMBER('Tables 1-15'!B436),'Tables 1-15'!B337,'Tables 1-15'!B436)</f>
        <v>141766.45699999999</v>
      </c>
      <c r="M467" s="373">
        <f>IF(ISNUMBER('Tables 1-15'!C436),'Tables 1-15'!C337,'Tables 1-15'!C436)</f>
        <v>146541.72</v>
      </c>
      <c r="N467" s="373">
        <f>IF(ISNUMBER('Tables 1-15'!D436),'Tables 1-15'!D337,'Tables 1-15'!D436)</f>
        <v>158392.99799999999</v>
      </c>
      <c r="O467" s="373">
        <f>IF(ISNUMBER('Tables 1-15'!E436),'Tables 1-15'!E337,'Tables 1-15'!E436)</f>
        <v>165820.62599999999</v>
      </c>
      <c r="P467" s="373">
        <f>IF(ISNUMBER('Tables 1-15'!F436),'Tables 1-15'!F337,'Tables 1-15'!F436)</f>
        <v>173606.30799999999</v>
      </c>
      <c r="R467" s="636"/>
    </row>
    <row r="468" spans="1:18">
      <c r="A468" s="461" t="s">
        <v>9</v>
      </c>
      <c r="B468" s="386">
        <f>IF(ISNUMBER('Tables 1-15'!B437),'Tables 1-15'!G31,'Tables 1-15'!B437)</f>
        <v>63.285000000000004</v>
      </c>
      <c r="C468" s="386">
        <f>IF(ISNUMBER('Tables 1-15'!C437),'Tables 1-15'!H31,'Tables 1-15'!C437)</f>
        <v>63.704999999999998</v>
      </c>
      <c r="D468" s="386">
        <f>IF(ISNUMBER('Tables 1-15'!D437),'Tables 1-15'!I31,'Tables 1-15'!D437)</f>
        <v>64.105999999999995</v>
      </c>
      <c r="E468" s="386">
        <f>IF(ISNUMBER('Tables 1-15'!E437),'Tables 1-15'!J31,'Tables 1-15'!E437)</f>
        <v>64.597000000000008</v>
      </c>
      <c r="F468" s="387">
        <f>IF(ISNUMBER('Tables 1-15'!F437),'Tables 1-15'!K31,'Tables 1-15'!F437)</f>
        <v>65.11</v>
      </c>
      <c r="G468" s="386">
        <f>IF(ISNUMBER('Tables 1-15'!B338),'Tables 1-15'!B437,'Tables 1-15'!B338)</f>
        <v>17794.86</v>
      </c>
      <c r="H468" s="386" t="str">
        <f>IF(ISNUMBER('Tables 1-15'!C338),'Tables 1-15'!C437,'Tables 1-15'!C338)</f>
        <v>nav</v>
      </c>
      <c r="I468" s="386" t="str">
        <f>IF(ISNUMBER('Tables 1-15'!D338),'Tables 1-15'!D437,'Tables 1-15'!D338)</f>
        <v>nav</v>
      </c>
      <c r="J468" s="386" t="str">
        <f>IF(ISNUMBER('Tables 1-15'!E338),'Tables 1-15'!E437,'Tables 1-15'!E338)</f>
        <v>nav</v>
      </c>
      <c r="K468" s="387" t="str">
        <f>IF(ISNUMBER('Tables 1-15'!F338),'Tables 1-15'!F437,'Tables 1-15'!F338)</f>
        <v>nav</v>
      </c>
      <c r="L468" s="373">
        <f>IF(ISNUMBER('Tables 1-15'!B437),'Tables 1-15'!B338,'Tables 1-15'!B437)</f>
        <v>128260.59600000001</v>
      </c>
      <c r="M468" s="373" t="str">
        <f>IF(ISNUMBER('Tables 1-15'!C437),'Tables 1-15'!C338,'Tables 1-15'!C437)</f>
        <v>nav</v>
      </c>
      <c r="N468" s="373" t="str">
        <f>IF(ISNUMBER('Tables 1-15'!D437),'Tables 1-15'!D338,'Tables 1-15'!D437)</f>
        <v>nav</v>
      </c>
      <c r="O468" s="373" t="str">
        <f>IF(ISNUMBER('Tables 1-15'!E437),'Tables 1-15'!E338,'Tables 1-15'!E437)</f>
        <v>nav</v>
      </c>
      <c r="P468" s="373" t="str">
        <f>IF(ISNUMBER('Tables 1-15'!F437),'Tables 1-15'!F338,'Tables 1-15'!F437)</f>
        <v>nav</v>
      </c>
      <c r="R468" s="62"/>
    </row>
    <row r="469" spans="1:18">
      <c r="A469" s="461" t="s">
        <v>176</v>
      </c>
      <c r="B469" s="386">
        <f>IF(ISNUMBER('Tables 1-15'!B438),'Tables 1-15'!G32,'Tables 1-15'!B438)</f>
        <v>311.58199999999999</v>
      </c>
      <c r="C469" s="386">
        <f>IF(ISNUMBER('Tables 1-15'!C438),'Tables 1-15'!H32,'Tables 1-15'!C438)</f>
        <v>313.87400000000002</v>
      </c>
      <c r="D469" s="386">
        <f>IF(ISNUMBER('Tables 1-15'!D438),'Tables 1-15'!I32,'Tables 1-15'!D438)</f>
        <v>316.12900000000002</v>
      </c>
      <c r="E469" s="386">
        <f>IF(ISNUMBER('Tables 1-15'!E438),'Tables 1-15'!J32,'Tables 1-15'!E438)</f>
        <v>318.351</v>
      </c>
      <c r="F469" s="387" t="str">
        <f>IF(ISNUMBER('Tables 1-15'!F438),'Tables 1-15'!K32,'Tables 1-15'!F438)</f>
        <v>nav</v>
      </c>
      <c r="G469" s="386" t="str">
        <f>IF(ISNUMBER('Tables 1-15'!B339),'Tables 1-15'!B438,'Tables 1-15'!B339)</f>
        <v>nav</v>
      </c>
      <c r="H469" s="386" t="str">
        <f>IF(ISNUMBER('Tables 1-15'!C339),'Tables 1-15'!C438,'Tables 1-15'!C339)</f>
        <v>nav</v>
      </c>
      <c r="I469" s="386" t="str">
        <f>IF(ISNUMBER('Tables 1-15'!D339),'Tables 1-15'!D438,'Tables 1-15'!D339)</f>
        <v>nav</v>
      </c>
      <c r="J469" s="386" t="str">
        <f>IF(ISNUMBER('Tables 1-15'!E339),'Tables 1-15'!E438,'Tables 1-15'!E339)</f>
        <v>nav</v>
      </c>
      <c r="K469" s="387" t="str">
        <f>IF(ISNUMBER('Tables 1-15'!F339),'Tables 1-15'!F438,'Tables 1-15'!F339)</f>
        <v>nav</v>
      </c>
      <c r="L469" s="373" t="str">
        <f>IF(ISNUMBER('Tables 1-15'!B438),'Tables 1-15'!B339,'Tables 1-15'!B438)</f>
        <v>nav</v>
      </c>
      <c r="M469" s="373" t="str">
        <f>IF(ISNUMBER('Tables 1-15'!C438),'Tables 1-15'!C339,'Tables 1-15'!C438)</f>
        <v>nav</v>
      </c>
      <c r="N469" s="373" t="str">
        <f>IF(ISNUMBER('Tables 1-15'!D438),'Tables 1-15'!D339,'Tables 1-15'!D438)</f>
        <v>nav</v>
      </c>
      <c r="O469" s="373" t="str">
        <f>IF(ISNUMBER('Tables 1-15'!E438),'Tables 1-15'!E339,'Tables 1-15'!E438)</f>
        <v>nav</v>
      </c>
      <c r="P469" s="373" t="str">
        <f>IF(ISNUMBER('Tables 1-15'!F438),'Tables 1-15'!F339,'Tables 1-15'!F438)</f>
        <v>nav</v>
      </c>
      <c r="R469" s="62"/>
    </row>
    <row r="470" spans="1:18">
      <c r="A470" s="464" t="s">
        <v>587</v>
      </c>
      <c r="B470" s="389">
        <f t="shared" ref="B470:P470" si="3">SUM(B447:B469)</f>
        <v>4017.487779666666</v>
      </c>
      <c r="C470" s="389">
        <f t="shared" si="3"/>
        <v>4055.6045619999995</v>
      </c>
      <c r="D470" s="389">
        <f t="shared" si="3"/>
        <v>3961.6001225833334</v>
      </c>
      <c r="E470" s="389">
        <f t="shared" si="3"/>
        <v>4013.6773282500008</v>
      </c>
      <c r="F470" s="390">
        <f t="shared" si="3"/>
        <v>2353.9336507500002</v>
      </c>
      <c r="G470" s="389">
        <f t="shared" si="3"/>
        <v>121312.93200000002</v>
      </c>
      <c r="H470" s="389">
        <f t="shared" si="3"/>
        <v>112150.67300000001</v>
      </c>
      <c r="I470" s="389">
        <f t="shared" si="3"/>
        <v>110732.03599999999</v>
      </c>
      <c r="J470" s="389">
        <f t="shared" si="3"/>
        <v>90460.48599999999</v>
      </c>
      <c r="K470" s="390">
        <f t="shared" si="3"/>
        <v>99442.014999999985</v>
      </c>
      <c r="L470" s="373">
        <f t="shared" si="3"/>
        <v>1774767.6919999998</v>
      </c>
      <c r="M470" s="373">
        <f t="shared" si="3"/>
        <v>1743223.74</v>
      </c>
      <c r="N470" s="373">
        <f t="shared" si="3"/>
        <v>1431241.132</v>
      </c>
      <c r="O470" s="373">
        <f t="shared" si="3"/>
        <v>1318991.68</v>
      </c>
      <c r="P470" s="373">
        <f t="shared" si="3"/>
        <v>1368110.459</v>
      </c>
    </row>
    <row r="471" spans="1:18" ht="14.25">
      <c r="A471" s="572"/>
      <c r="B471" s="573"/>
      <c r="C471" s="573"/>
      <c r="D471" s="573"/>
      <c r="E471" s="573"/>
      <c r="F471" s="573"/>
      <c r="G471" s="573"/>
      <c r="H471" s="573"/>
      <c r="I471" s="573"/>
      <c r="J471" s="573"/>
      <c r="K471" s="603"/>
    </row>
    <row r="472" spans="1:18" ht="14.25">
      <c r="A472" s="574"/>
      <c r="B472" s="574"/>
      <c r="C472" s="574"/>
      <c r="D472" s="574"/>
      <c r="E472" s="574"/>
      <c r="F472" s="574"/>
      <c r="G472" s="574"/>
      <c r="H472" s="574"/>
      <c r="I472" s="574"/>
      <c r="J472" s="574"/>
      <c r="K472" s="604"/>
    </row>
    <row r="473" spans="1:18">
      <c r="A473" s="407"/>
    </row>
    <row r="474" spans="1:18">
      <c r="A474" s="407"/>
    </row>
    <row r="475" spans="1:18">
      <c r="A475" s="407"/>
    </row>
    <row r="476" spans="1:18">
      <c r="A476" s="407"/>
    </row>
    <row r="477" spans="1:18">
      <c r="A477" s="549"/>
      <c r="B477" s="549"/>
      <c r="C477" s="549"/>
      <c r="D477" s="549"/>
      <c r="E477" s="549"/>
      <c r="F477" s="549"/>
      <c r="G477" s="549"/>
      <c r="H477" s="549"/>
      <c r="I477" s="549"/>
      <c r="J477" s="549"/>
      <c r="K477" s="549"/>
    </row>
    <row r="478" spans="1:18" ht="15">
      <c r="A478" s="550"/>
      <c r="B478" s="550"/>
      <c r="C478" s="550"/>
      <c r="D478" s="550"/>
      <c r="E478" s="550"/>
      <c r="F478" s="550"/>
      <c r="G478" s="550"/>
      <c r="H478" s="550"/>
      <c r="I478" s="550"/>
      <c r="J478" s="550"/>
      <c r="K478" s="550"/>
    </row>
    <row r="479" spans="1:18">
      <c r="A479" s="458" t="s">
        <v>154</v>
      </c>
      <c r="B479" s="424"/>
      <c r="C479" s="424"/>
      <c r="D479" s="424"/>
      <c r="E479" s="424"/>
      <c r="F479" s="424"/>
      <c r="G479" s="424"/>
      <c r="H479" s="424"/>
      <c r="I479" s="424"/>
      <c r="J479" s="424"/>
      <c r="K479" s="425"/>
    </row>
    <row r="480" spans="1:18">
      <c r="A480" s="465"/>
      <c r="B480" s="424"/>
      <c r="C480" s="424"/>
      <c r="D480" s="424"/>
      <c r="E480" s="424"/>
      <c r="F480" s="424"/>
      <c r="G480" s="424"/>
      <c r="H480" s="424"/>
      <c r="I480" s="424"/>
      <c r="J480" s="424"/>
      <c r="K480" s="425"/>
    </row>
    <row r="481" spans="1:11">
      <c r="A481" s="427"/>
      <c r="B481" s="562"/>
      <c r="C481" s="562"/>
      <c r="D481" s="562"/>
      <c r="E481" s="562"/>
      <c r="F481" s="437"/>
      <c r="G481" s="562"/>
      <c r="H481" s="562"/>
      <c r="I481" s="562"/>
      <c r="J481" s="562"/>
      <c r="K481" s="562"/>
    </row>
    <row r="482" spans="1:11">
      <c r="A482" s="430"/>
      <c r="B482" s="379"/>
      <c r="C482" s="379"/>
      <c r="D482" s="379"/>
      <c r="E482" s="379"/>
      <c r="F482" s="380"/>
      <c r="G482" s="379"/>
      <c r="H482" s="379"/>
      <c r="I482" s="379"/>
      <c r="J482" s="379"/>
      <c r="K482" s="379"/>
    </row>
    <row r="483" spans="1:11">
      <c r="A483" s="428"/>
      <c r="B483" s="455"/>
      <c r="C483" s="455"/>
      <c r="D483" s="455"/>
      <c r="E483" s="455"/>
      <c r="F483" s="455"/>
      <c r="G483" s="750"/>
      <c r="H483" s="750"/>
      <c r="I483" s="750"/>
      <c r="J483" s="750"/>
      <c r="K483" s="750"/>
    </row>
    <row r="484" spans="1:11">
      <c r="A484" s="461" t="s">
        <v>495</v>
      </c>
      <c r="G484" s="448"/>
      <c r="H484" s="448"/>
      <c r="I484" s="448"/>
      <c r="J484" s="448"/>
      <c r="K484" s="448"/>
    </row>
    <row r="485" spans="1:11">
      <c r="A485" s="461"/>
      <c r="G485" s="448"/>
      <c r="H485" s="448"/>
      <c r="I485" s="448"/>
      <c r="J485" s="448"/>
      <c r="K485" s="448"/>
    </row>
    <row r="486" spans="1:11">
      <c r="A486" s="462" t="s">
        <v>496</v>
      </c>
      <c r="G486" s="448"/>
      <c r="H486" s="448"/>
      <c r="I486" s="448"/>
      <c r="J486" s="448"/>
      <c r="K486" s="448"/>
    </row>
    <row r="487" spans="1:11">
      <c r="A487" s="462"/>
      <c r="G487" s="448"/>
      <c r="H487" s="448"/>
      <c r="I487" s="448"/>
      <c r="J487" s="448"/>
      <c r="K487" s="448"/>
    </row>
    <row r="488" spans="1:11">
      <c r="A488" s="462" t="s">
        <v>158</v>
      </c>
      <c r="G488" s="468"/>
      <c r="H488" s="468"/>
      <c r="I488" s="468"/>
      <c r="J488" s="468"/>
      <c r="K488" s="468"/>
    </row>
    <row r="489" spans="1:11">
      <c r="A489" s="462" t="s">
        <v>55</v>
      </c>
      <c r="G489" s="468"/>
      <c r="H489" s="468"/>
      <c r="I489" s="468"/>
      <c r="J489" s="468"/>
      <c r="K489" s="468"/>
    </row>
    <row r="490" spans="1:11">
      <c r="A490" s="462" t="s">
        <v>693</v>
      </c>
      <c r="G490" s="468"/>
      <c r="H490" s="468"/>
      <c r="I490" s="468"/>
      <c r="J490" s="468"/>
      <c r="K490" s="468"/>
    </row>
    <row r="491" spans="1:11">
      <c r="A491" s="462"/>
      <c r="G491" s="468"/>
      <c r="H491" s="468"/>
      <c r="I491" s="468"/>
      <c r="J491" s="468"/>
      <c r="K491" s="468"/>
    </row>
    <row r="492" spans="1:11">
      <c r="A492" s="462" t="s">
        <v>119</v>
      </c>
      <c r="G492" s="468"/>
      <c r="H492" s="468"/>
      <c r="I492" s="468"/>
      <c r="J492" s="468"/>
      <c r="K492" s="468"/>
    </row>
    <row r="493" spans="1:11">
      <c r="A493" s="462" t="s">
        <v>586</v>
      </c>
      <c r="G493" s="468"/>
      <c r="H493" s="468"/>
      <c r="I493" s="468"/>
      <c r="J493" s="468"/>
      <c r="K493" s="468"/>
    </row>
    <row r="494" spans="1:11">
      <c r="A494" s="462"/>
      <c r="G494" s="468"/>
      <c r="H494" s="468"/>
      <c r="I494" s="468"/>
      <c r="J494" s="468"/>
      <c r="K494" s="468"/>
    </row>
    <row r="495" spans="1:11">
      <c r="A495" s="462"/>
      <c r="G495" s="468"/>
      <c r="H495" s="468"/>
      <c r="I495" s="468"/>
      <c r="J495" s="468"/>
      <c r="K495" s="468"/>
    </row>
    <row r="496" spans="1:11">
      <c r="A496" s="461" t="s">
        <v>5</v>
      </c>
      <c r="G496" s="419"/>
      <c r="H496" s="419"/>
      <c r="I496" s="419"/>
      <c r="J496" s="419"/>
      <c r="K496" s="419"/>
    </row>
    <row r="497" spans="1:11">
      <c r="A497" s="461"/>
      <c r="G497" s="419"/>
      <c r="H497" s="419"/>
      <c r="I497" s="419"/>
      <c r="J497" s="419"/>
      <c r="K497" s="419"/>
    </row>
    <row r="498" spans="1:11">
      <c r="A498" s="461"/>
      <c r="G498" s="419"/>
      <c r="H498" s="419"/>
      <c r="I498" s="419"/>
      <c r="J498" s="419"/>
      <c r="K498" s="419"/>
    </row>
    <row r="499" spans="1:11">
      <c r="A499" s="462" t="s">
        <v>6</v>
      </c>
      <c r="G499" s="419"/>
      <c r="H499" s="419"/>
      <c r="I499" s="419"/>
      <c r="J499" s="419"/>
      <c r="K499" s="419"/>
    </row>
    <row r="500" spans="1:11">
      <c r="A500" s="462"/>
      <c r="G500" s="419"/>
      <c r="H500" s="419"/>
      <c r="I500" s="419"/>
      <c r="J500" s="419"/>
      <c r="K500" s="419"/>
    </row>
    <row r="501" spans="1:11">
      <c r="A501" s="462" t="s">
        <v>7</v>
      </c>
      <c r="G501" s="419"/>
      <c r="H501" s="419"/>
      <c r="I501" s="419"/>
      <c r="J501" s="419"/>
      <c r="K501" s="419"/>
    </row>
    <row r="502" spans="1:11">
      <c r="A502" s="462" t="s">
        <v>8</v>
      </c>
      <c r="G502" s="448"/>
      <c r="H502" s="448"/>
      <c r="I502" s="448"/>
      <c r="J502" s="448"/>
      <c r="K502" s="448"/>
    </row>
    <row r="503" spans="1:11">
      <c r="A503" s="462"/>
      <c r="G503" s="448"/>
      <c r="H503" s="448"/>
      <c r="I503" s="448"/>
      <c r="J503" s="448"/>
      <c r="K503" s="448"/>
    </row>
    <row r="504" spans="1:11">
      <c r="A504" s="462" t="s">
        <v>9</v>
      </c>
      <c r="G504" s="448"/>
      <c r="H504" s="448"/>
      <c r="I504" s="448"/>
      <c r="J504" s="448"/>
      <c r="K504" s="448"/>
    </row>
    <row r="505" spans="1:11">
      <c r="A505" s="462" t="s">
        <v>176</v>
      </c>
      <c r="G505" s="448"/>
      <c r="H505" s="448"/>
      <c r="I505" s="448"/>
      <c r="J505" s="448"/>
      <c r="K505" s="448"/>
    </row>
    <row r="506" spans="1:11">
      <c r="A506" s="388" t="s">
        <v>48</v>
      </c>
      <c r="G506" s="754"/>
      <c r="H506" s="754"/>
      <c r="I506" s="754"/>
      <c r="J506" s="754"/>
      <c r="K506" s="754"/>
    </row>
    <row r="507" spans="1:11">
      <c r="A507" s="388" t="s">
        <v>49</v>
      </c>
    </row>
    <row r="508" spans="1:11">
      <c r="A508" s="407"/>
    </row>
    <row r="509" spans="1:11">
      <c r="A509" s="407"/>
    </row>
    <row r="510" spans="1:11">
      <c r="A510" s="549"/>
      <c r="B510" s="549"/>
      <c r="C510" s="549"/>
      <c r="D510" s="549"/>
      <c r="E510" s="549"/>
      <c r="F510" s="549"/>
      <c r="G510" s="549"/>
      <c r="H510" s="549"/>
      <c r="I510" s="549"/>
      <c r="J510" s="549"/>
      <c r="K510" s="549"/>
    </row>
    <row r="511" spans="1:11">
      <c r="A511" s="407"/>
    </row>
    <row r="512" spans="1:11">
      <c r="A512" s="427"/>
      <c r="B512" s="562"/>
      <c r="C512" s="562"/>
      <c r="D512" s="562"/>
      <c r="E512" s="562"/>
      <c r="F512" s="437"/>
      <c r="G512" s="562"/>
      <c r="H512" s="562"/>
      <c r="I512" s="562"/>
      <c r="J512" s="562"/>
      <c r="K512" s="562"/>
    </row>
    <row r="513" spans="1:11">
      <c r="A513" s="430"/>
      <c r="B513" s="379"/>
      <c r="C513" s="379"/>
      <c r="D513" s="379"/>
      <c r="E513" s="379"/>
      <c r="F513" s="380"/>
      <c r="G513" s="379"/>
      <c r="H513" s="379"/>
      <c r="I513" s="379"/>
      <c r="J513" s="379"/>
      <c r="K513" s="379"/>
    </row>
    <row r="514" spans="1:11">
      <c r="A514" s="428"/>
      <c r="B514" s="749"/>
      <c r="C514" s="750"/>
      <c r="D514" s="750"/>
      <c r="E514" s="750"/>
      <c r="F514" s="751"/>
      <c r="G514" s="750"/>
      <c r="H514" s="750"/>
      <c r="I514" s="750"/>
      <c r="J514" s="750"/>
      <c r="K514" s="750"/>
    </row>
    <row r="515" spans="1:11">
      <c r="A515" s="461" t="s">
        <v>495</v>
      </c>
      <c r="B515" s="448"/>
      <c r="C515" s="448"/>
      <c r="D515" s="448"/>
      <c r="E515" s="448"/>
      <c r="F515" s="467"/>
      <c r="G515" s="448"/>
      <c r="H515" s="448"/>
      <c r="I515" s="448"/>
      <c r="J515" s="448"/>
      <c r="K515" s="448"/>
    </row>
    <row r="516" spans="1:11">
      <c r="A516" s="461"/>
      <c r="B516" s="448"/>
      <c r="C516" s="448"/>
      <c r="D516" s="448"/>
      <c r="E516" s="448"/>
      <c r="F516" s="467"/>
      <c r="G516" s="448"/>
      <c r="H516" s="448"/>
      <c r="I516" s="448"/>
      <c r="J516" s="448"/>
      <c r="K516" s="448"/>
    </row>
    <row r="517" spans="1:11">
      <c r="A517" s="462" t="s">
        <v>496</v>
      </c>
      <c r="B517" s="448"/>
      <c r="C517" s="448"/>
      <c r="D517" s="448"/>
      <c r="E517" s="448"/>
      <c r="F517" s="467"/>
      <c r="G517" s="448"/>
      <c r="H517" s="448"/>
      <c r="I517" s="448"/>
      <c r="J517" s="448"/>
      <c r="K517" s="448"/>
    </row>
    <row r="518" spans="1:11">
      <c r="A518" s="462"/>
      <c r="B518" s="448"/>
      <c r="C518" s="448"/>
      <c r="D518" s="448"/>
      <c r="E518" s="448"/>
      <c r="F518" s="467"/>
      <c r="G518" s="448"/>
      <c r="H518" s="448"/>
      <c r="I518" s="448"/>
      <c r="J518" s="448"/>
      <c r="K518" s="448"/>
    </row>
    <row r="519" spans="1:11">
      <c r="A519" s="462" t="s">
        <v>158</v>
      </c>
      <c r="B519" s="384"/>
      <c r="C519" s="384"/>
      <c r="D519" s="384"/>
      <c r="E519" s="384"/>
      <c r="F519" s="473"/>
      <c r="G519" s="384"/>
      <c r="H519" s="384"/>
      <c r="I519" s="384"/>
      <c r="J519" s="384"/>
      <c r="K519" s="384"/>
    </row>
    <row r="520" spans="1:11">
      <c r="A520" s="462" t="s">
        <v>55</v>
      </c>
      <c r="B520" s="384"/>
      <c r="C520" s="384"/>
      <c r="D520" s="384"/>
      <c r="E520" s="384"/>
      <c r="F520" s="473"/>
      <c r="G520" s="384"/>
      <c r="H520" s="384"/>
      <c r="I520" s="384"/>
      <c r="J520" s="384"/>
      <c r="K520" s="384"/>
    </row>
    <row r="521" spans="1:11">
      <c r="A521" s="462" t="s">
        <v>693</v>
      </c>
      <c r="B521" s="384"/>
      <c r="C521" s="384"/>
      <c r="D521" s="384"/>
      <c r="E521" s="384"/>
      <c r="F521" s="473"/>
      <c r="G521" s="384"/>
      <c r="H521" s="384"/>
      <c r="I521" s="384"/>
      <c r="J521" s="384"/>
      <c r="K521" s="384"/>
    </row>
    <row r="522" spans="1:11">
      <c r="A522" s="462"/>
      <c r="B522" s="384"/>
      <c r="C522" s="384"/>
      <c r="D522" s="384"/>
      <c r="E522" s="384"/>
      <c r="F522" s="473"/>
      <c r="G522" s="384"/>
      <c r="H522" s="384"/>
      <c r="I522" s="384"/>
      <c r="J522" s="384"/>
      <c r="K522" s="384"/>
    </row>
    <row r="523" spans="1:11">
      <c r="A523" s="462" t="s">
        <v>119</v>
      </c>
      <c r="B523" s="384"/>
      <c r="C523" s="384"/>
      <c r="D523" s="384"/>
      <c r="E523" s="384"/>
      <c r="F523" s="473"/>
      <c r="G523" s="384"/>
      <c r="H523" s="384"/>
      <c r="I523" s="384"/>
      <c r="J523" s="384"/>
      <c r="K523" s="384"/>
    </row>
    <row r="524" spans="1:11">
      <c r="A524" s="462" t="s">
        <v>4</v>
      </c>
      <c r="B524" s="384"/>
      <c r="C524" s="384"/>
      <c r="D524" s="384"/>
      <c r="E524" s="384"/>
      <c r="F524" s="473"/>
      <c r="G524" s="384"/>
      <c r="H524" s="384"/>
      <c r="I524" s="384"/>
      <c r="J524" s="384"/>
      <c r="K524" s="384"/>
    </row>
    <row r="525" spans="1:11">
      <c r="A525" s="462"/>
      <c r="B525" s="384"/>
      <c r="C525" s="384"/>
      <c r="D525" s="384"/>
      <c r="E525" s="384"/>
      <c r="F525" s="473"/>
      <c r="G525" s="384"/>
      <c r="H525" s="384"/>
      <c r="I525" s="384"/>
      <c r="J525" s="384"/>
      <c r="K525" s="384"/>
    </row>
    <row r="526" spans="1:11">
      <c r="A526" s="462"/>
      <c r="B526" s="384"/>
      <c r="C526" s="384"/>
      <c r="D526" s="384"/>
      <c r="E526" s="384"/>
      <c r="F526" s="473"/>
      <c r="G526" s="384"/>
      <c r="H526" s="384"/>
      <c r="I526" s="384"/>
      <c r="J526" s="384"/>
      <c r="K526" s="384"/>
    </row>
    <row r="527" spans="1:11">
      <c r="A527" s="461" t="s">
        <v>5</v>
      </c>
      <c r="B527" s="448"/>
      <c r="C527" s="448"/>
      <c r="D527" s="448"/>
      <c r="E527" s="448"/>
      <c r="F527" s="467"/>
      <c r="G527" s="419"/>
      <c r="H527" s="419"/>
      <c r="I527" s="419"/>
      <c r="J527" s="419"/>
      <c r="K527" s="419"/>
    </row>
    <row r="528" spans="1:11">
      <c r="A528" s="461"/>
      <c r="B528" s="448"/>
      <c r="C528" s="448"/>
      <c r="D528" s="448"/>
      <c r="E528" s="448"/>
      <c r="F528" s="467"/>
      <c r="G528" s="419"/>
      <c r="H528" s="419"/>
      <c r="I528" s="419"/>
      <c r="J528" s="419"/>
      <c r="K528" s="419"/>
    </row>
    <row r="529" spans="1:11">
      <c r="A529" s="461"/>
      <c r="B529" s="448"/>
      <c r="C529" s="448"/>
      <c r="D529" s="448"/>
      <c r="E529" s="448"/>
      <c r="F529" s="467"/>
      <c r="G529" s="419"/>
      <c r="H529" s="419"/>
      <c r="I529" s="419"/>
      <c r="J529" s="419"/>
      <c r="K529" s="419"/>
    </row>
    <row r="530" spans="1:11">
      <c r="A530" s="462" t="s">
        <v>6</v>
      </c>
      <c r="B530" s="448"/>
      <c r="C530" s="448"/>
      <c r="D530" s="448"/>
      <c r="E530" s="448"/>
      <c r="F530" s="467"/>
      <c r="G530" s="419"/>
      <c r="H530" s="419"/>
      <c r="I530" s="419"/>
      <c r="J530" s="419"/>
      <c r="K530" s="419"/>
    </row>
    <row r="531" spans="1:11">
      <c r="A531" s="462"/>
      <c r="B531" s="448"/>
      <c r="C531" s="448"/>
      <c r="D531" s="448"/>
      <c r="E531" s="448"/>
      <c r="F531" s="467"/>
      <c r="G531" s="419"/>
      <c r="H531" s="419"/>
      <c r="I531" s="419"/>
      <c r="J531" s="419"/>
      <c r="K531" s="419"/>
    </row>
    <row r="532" spans="1:11">
      <c r="A532" s="462" t="s">
        <v>7</v>
      </c>
      <c r="B532" s="448"/>
      <c r="C532" s="448"/>
      <c r="D532" s="448"/>
      <c r="E532" s="448"/>
      <c r="F532" s="467"/>
      <c r="G532" s="419"/>
      <c r="H532" s="419"/>
      <c r="I532" s="419"/>
      <c r="J532" s="419"/>
      <c r="K532" s="419"/>
    </row>
    <row r="533" spans="1:11">
      <c r="A533" s="462" t="s">
        <v>8</v>
      </c>
      <c r="B533" s="448"/>
      <c r="C533" s="448"/>
      <c r="D533" s="448"/>
      <c r="E533" s="448"/>
      <c r="F533" s="467"/>
      <c r="G533" s="448"/>
      <c r="H533" s="448"/>
      <c r="I533" s="448"/>
      <c r="J533" s="448"/>
      <c r="K533" s="448"/>
    </row>
    <row r="534" spans="1:11">
      <c r="A534" s="462"/>
      <c r="B534" s="448"/>
      <c r="C534" s="448"/>
      <c r="D534" s="448"/>
      <c r="E534" s="448"/>
      <c r="F534" s="467"/>
      <c r="G534" s="448"/>
      <c r="H534" s="448"/>
      <c r="I534" s="448"/>
      <c r="J534" s="448"/>
      <c r="K534" s="448"/>
    </row>
    <row r="535" spans="1:11">
      <c r="A535" s="462" t="s">
        <v>9</v>
      </c>
      <c r="B535" s="448"/>
      <c r="C535" s="448"/>
      <c r="D535" s="448"/>
      <c r="E535" s="448"/>
      <c r="F535" s="467"/>
      <c r="G535" s="448"/>
      <c r="H535" s="448"/>
      <c r="I535" s="448"/>
      <c r="J535" s="448"/>
      <c r="K535" s="448"/>
    </row>
    <row r="536" spans="1:11">
      <c r="A536" s="462" t="s">
        <v>176</v>
      </c>
      <c r="B536" s="448"/>
      <c r="C536" s="448"/>
      <c r="D536" s="448"/>
      <c r="E536" s="448"/>
      <c r="F536" s="467"/>
      <c r="G536" s="448"/>
      <c r="H536" s="448"/>
      <c r="I536" s="448"/>
      <c r="J536" s="448"/>
      <c r="K536" s="448"/>
    </row>
    <row r="537" spans="1:11">
      <c r="A537" s="388" t="s">
        <v>587</v>
      </c>
      <c r="B537" s="471"/>
      <c r="C537" s="471"/>
      <c r="D537" s="471"/>
      <c r="E537" s="471"/>
      <c r="F537" s="472"/>
      <c r="G537" s="471"/>
      <c r="H537" s="471"/>
      <c r="I537" s="471"/>
      <c r="J537" s="471"/>
      <c r="K537" s="471"/>
    </row>
    <row r="538" spans="1:11" ht="14.25">
      <c r="A538" s="563"/>
      <c r="B538" s="564"/>
      <c r="C538" s="564"/>
      <c r="D538" s="564"/>
      <c r="E538" s="564"/>
      <c r="F538" s="564"/>
      <c r="G538" s="564"/>
      <c r="H538" s="564"/>
      <c r="I538" s="564"/>
      <c r="J538" s="564"/>
      <c r="K538" s="564"/>
    </row>
    <row r="539" spans="1:11" ht="14.25">
      <c r="A539" s="574"/>
      <c r="B539" s="575"/>
      <c r="C539" s="575"/>
      <c r="D539" s="575"/>
      <c r="E539" s="575"/>
      <c r="F539" s="575"/>
      <c r="G539" s="575"/>
      <c r="H539" s="575"/>
      <c r="I539" s="575"/>
      <c r="J539" s="575"/>
      <c r="K539" s="575"/>
    </row>
    <row r="540" spans="1:11">
      <c r="A540" s="407"/>
    </row>
    <row r="541" spans="1:11">
      <c r="A541" s="407"/>
    </row>
    <row r="542" spans="1:11">
      <c r="A542" s="407"/>
    </row>
    <row r="543" spans="1:11">
      <c r="A543" s="407"/>
    </row>
    <row r="544" spans="1:11">
      <c r="A544" s="549"/>
      <c r="B544" s="549"/>
      <c r="C544" s="549"/>
      <c r="D544" s="549"/>
      <c r="E544" s="549"/>
      <c r="F544" s="549"/>
      <c r="G544" s="549"/>
      <c r="H544" s="549"/>
      <c r="I544" s="549"/>
      <c r="J544" s="549"/>
      <c r="K544" s="549"/>
    </row>
    <row r="545" spans="1:11">
      <c r="A545" s="407"/>
    </row>
    <row r="546" spans="1:11">
      <c r="A546" s="427"/>
      <c r="B546" s="562"/>
      <c r="C546" s="562"/>
      <c r="D546" s="562"/>
      <c r="E546" s="562"/>
      <c r="F546" s="437"/>
      <c r="G546" s="576"/>
      <c r="H546" s="576"/>
      <c r="I546" s="576"/>
      <c r="J546" s="576"/>
      <c r="K546" s="576"/>
    </row>
    <row r="547" spans="1:11">
      <c r="A547" s="430"/>
      <c r="B547" s="379"/>
      <c r="C547" s="379"/>
      <c r="D547" s="379"/>
      <c r="E547" s="379"/>
      <c r="F547" s="380"/>
      <c r="G547" s="379"/>
      <c r="H547" s="379"/>
      <c r="I547" s="379"/>
      <c r="J547" s="379"/>
      <c r="K547" s="379"/>
    </row>
    <row r="548" spans="1:11">
      <c r="A548" s="428"/>
      <c r="B548" s="749"/>
      <c r="C548" s="750"/>
      <c r="D548" s="750"/>
      <c r="E548" s="750"/>
      <c r="F548" s="751"/>
      <c r="G548" s="750"/>
      <c r="H548" s="750"/>
      <c r="I548" s="750"/>
      <c r="J548" s="750"/>
      <c r="K548" s="750"/>
    </row>
    <row r="549" spans="1:11">
      <c r="A549" s="461" t="s">
        <v>495</v>
      </c>
      <c r="B549" s="448"/>
      <c r="C549" s="448"/>
      <c r="D549" s="448"/>
      <c r="E549" s="448"/>
      <c r="F549" s="467"/>
      <c r="G549" s="475"/>
      <c r="H549" s="475"/>
      <c r="I549" s="475"/>
      <c r="J549" s="475"/>
      <c r="K549" s="475"/>
    </row>
    <row r="550" spans="1:11">
      <c r="A550" s="461"/>
      <c r="B550" s="448"/>
      <c r="C550" s="448"/>
      <c r="D550" s="448"/>
      <c r="E550" s="448"/>
      <c r="F550" s="467"/>
      <c r="G550" s="475"/>
      <c r="H550" s="475"/>
      <c r="I550" s="475"/>
      <c r="J550" s="475"/>
      <c r="K550" s="475"/>
    </row>
    <row r="551" spans="1:11">
      <c r="A551" s="462" t="s">
        <v>496</v>
      </c>
      <c r="B551" s="448"/>
      <c r="C551" s="448"/>
      <c r="D551" s="448"/>
      <c r="E551" s="448"/>
      <c r="F551" s="467"/>
      <c r="G551" s="475"/>
      <c r="H551" s="475"/>
      <c r="I551" s="475"/>
      <c r="J551" s="475"/>
      <c r="K551" s="475"/>
    </row>
    <row r="552" spans="1:11">
      <c r="A552" s="462"/>
      <c r="B552" s="448"/>
      <c r="C552" s="448"/>
      <c r="D552" s="448"/>
      <c r="E552" s="448"/>
      <c r="F552" s="467"/>
      <c r="G552" s="475"/>
      <c r="H552" s="475"/>
      <c r="I552" s="475"/>
      <c r="J552" s="475"/>
      <c r="K552" s="475"/>
    </row>
    <row r="553" spans="1:11">
      <c r="A553" s="462" t="s">
        <v>535</v>
      </c>
      <c r="B553" s="468"/>
      <c r="C553" s="468"/>
      <c r="D553" s="468"/>
      <c r="E553" s="468"/>
      <c r="F553" s="469"/>
      <c r="G553" s="476"/>
      <c r="H553" s="476"/>
      <c r="I553" s="476"/>
      <c r="J553" s="476"/>
      <c r="K553" s="476"/>
    </row>
    <row r="554" spans="1:11">
      <c r="A554" s="462" t="s">
        <v>593</v>
      </c>
      <c r="B554" s="384"/>
      <c r="C554" s="384"/>
      <c r="D554" s="384"/>
      <c r="E554" s="384"/>
      <c r="F554" s="473"/>
      <c r="G554" s="477"/>
      <c r="H554" s="477"/>
      <c r="I554" s="477"/>
      <c r="J554" s="477"/>
      <c r="K554" s="477"/>
    </row>
    <row r="555" spans="1:11">
      <c r="A555" s="462" t="s">
        <v>693</v>
      </c>
      <c r="B555" s="384"/>
      <c r="C555" s="384"/>
      <c r="D555" s="384"/>
      <c r="E555" s="468"/>
      <c r="F555" s="469"/>
      <c r="G555" s="476"/>
      <c r="H555" s="477"/>
      <c r="I555" s="477"/>
      <c r="J555" s="477"/>
      <c r="K555" s="477"/>
    </row>
    <row r="556" spans="1:11">
      <c r="A556" s="462"/>
      <c r="B556" s="384"/>
      <c r="C556" s="384"/>
      <c r="D556" s="384"/>
      <c r="E556" s="468"/>
      <c r="F556" s="469"/>
      <c r="G556" s="476"/>
      <c r="H556" s="477"/>
      <c r="I556" s="477"/>
      <c r="J556" s="477"/>
      <c r="K556" s="477"/>
    </row>
    <row r="557" spans="1:11">
      <c r="A557" s="462" t="s">
        <v>119</v>
      </c>
      <c r="B557" s="384"/>
      <c r="C557" s="384"/>
      <c r="D557" s="384"/>
      <c r="E557" s="468"/>
      <c r="F557" s="469"/>
      <c r="G557" s="476"/>
      <c r="H557" s="477"/>
      <c r="I557" s="477"/>
      <c r="J557" s="477"/>
      <c r="K557" s="477"/>
    </row>
    <row r="558" spans="1:11">
      <c r="A558" s="462" t="s">
        <v>4</v>
      </c>
      <c r="B558" s="384"/>
      <c r="C558" s="384"/>
      <c r="D558" s="384"/>
      <c r="E558" s="468"/>
      <c r="F558" s="469"/>
      <c r="G558" s="476"/>
      <c r="H558" s="477"/>
      <c r="I558" s="477"/>
      <c r="J558" s="477"/>
      <c r="K558" s="477"/>
    </row>
    <row r="559" spans="1:11">
      <c r="A559" s="462"/>
      <c r="B559" s="384"/>
      <c r="C559" s="384"/>
      <c r="D559" s="384"/>
      <c r="E559" s="468"/>
      <c r="F559" s="469"/>
      <c r="G559" s="476"/>
      <c r="H559" s="477"/>
      <c r="I559" s="477"/>
      <c r="J559" s="477"/>
      <c r="K559" s="477"/>
    </row>
    <row r="560" spans="1:11">
      <c r="A560" s="462"/>
      <c r="B560" s="384"/>
      <c r="C560" s="384"/>
      <c r="D560" s="384"/>
      <c r="E560" s="468"/>
      <c r="F560" s="469"/>
      <c r="G560" s="476"/>
      <c r="H560" s="477"/>
      <c r="I560" s="477"/>
      <c r="J560" s="477"/>
      <c r="K560" s="477"/>
    </row>
    <row r="561" spans="1:11">
      <c r="A561" s="461" t="s">
        <v>5</v>
      </c>
      <c r="B561" s="448"/>
      <c r="C561" s="448"/>
      <c r="D561" s="448"/>
      <c r="E561" s="419"/>
      <c r="F561" s="470"/>
      <c r="G561" s="478"/>
      <c r="H561" s="475"/>
      <c r="I561" s="475"/>
      <c r="J561" s="475"/>
      <c r="K561" s="475"/>
    </row>
    <row r="562" spans="1:11">
      <c r="A562" s="461"/>
      <c r="B562" s="448"/>
      <c r="C562" s="448"/>
      <c r="D562" s="448"/>
      <c r="E562" s="419"/>
      <c r="F562" s="470"/>
      <c r="G562" s="478"/>
      <c r="H562" s="475"/>
      <c r="I562" s="475"/>
      <c r="J562" s="475"/>
      <c r="K562" s="475"/>
    </row>
    <row r="563" spans="1:11">
      <c r="A563" s="461"/>
      <c r="B563" s="448"/>
      <c r="C563" s="448"/>
      <c r="D563" s="448"/>
      <c r="E563" s="419"/>
      <c r="F563" s="470"/>
      <c r="G563" s="478"/>
      <c r="H563" s="475"/>
      <c r="I563" s="475"/>
      <c r="J563" s="475"/>
      <c r="K563" s="475"/>
    </row>
    <row r="564" spans="1:11">
      <c r="A564" s="462" t="s">
        <v>6</v>
      </c>
      <c r="B564" s="448"/>
      <c r="C564" s="448"/>
      <c r="D564" s="448"/>
      <c r="E564" s="419"/>
      <c r="F564" s="470"/>
      <c r="G564" s="478"/>
      <c r="H564" s="475"/>
      <c r="I564" s="475"/>
      <c r="J564" s="475"/>
      <c r="K564" s="475"/>
    </row>
    <row r="565" spans="1:11">
      <c r="A565" s="462"/>
      <c r="B565" s="448"/>
      <c r="C565" s="448"/>
      <c r="D565" s="448"/>
      <c r="E565" s="419"/>
      <c r="F565" s="470"/>
      <c r="G565" s="478"/>
      <c r="H565" s="475"/>
      <c r="I565" s="475"/>
      <c r="J565" s="475"/>
      <c r="K565" s="475"/>
    </row>
    <row r="566" spans="1:11">
      <c r="A566" s="462" t="s">
        <v>7</v>
      </c>
      <c r="B566" s="448"/>
      <c r="C566" s="448"/>
      <c r="D566" s="448"/>
      <c r="E566" s="419"/>
      <c r="F566" s="470"/>
      <c r="G566" s="478"/>
      <c r="H566" s="475"/>
      <c r="I566" s="475"/>
      <c r="J566" s="475"/>
      <c r="K566" s="475"/>
    </row>
    <row r="567" spans="1:11">
      <c r="A567" s="462" t="s">
        <v>8</v>
      </c>
      <c r="B567" s="448"/>
      <c r="C567" s="448"/>
      <c r="D567" s="448"/>
      <c r="E567" s="419"/>
      <c r="F567" s="470"/>
      <c r="G567" s="478"/>
      <c r="H567" s="475"/>
      <c r="I567" s="475"/>
      <c r="J567" s="475"/>
      <c r="K567" s="475"/>
    </row>
    <row r="568" spans="1:11">
      <c r="A568" s="462"/>
      <c r="B568" s="448"/>
      <c r="C568" s="448"/>
      <c r="D568" s="448"/>
      <c r="E568" s="419"/>
      <c r="F568" s="470"/>
      <c r="G568" s="478"/>
      <c r="H568" s="475"/>
      <c r="I568" s="475"/>
      <c r="J568" s="475"/>
      <c r="K568" s="475"/>
    </row>
    <row r="569" spans="1:11">
      <c r="A569" s="462" t="s">
        <v>9</v>
      </c>
      <c r="B569" s="448"/>
      <c r="C569" s="448"/>
      <c r="D569" s="448"/>
      <c r="E569" s="419"/>
      <c r="F569" s="470"/>
      <c r="G569" s="478"/>
      <c r="H569" s="475"/>
      <c r="I569" s="475"/>
      <c r="J569" s="475"/>
      <c r="K569" s="475"/>
    </row>
    <row r="570" spans="1:11">
      <c r="A570" s="462" t="s">
        <v>176</v>
      </c>
      <c r="B570" s="448"/>
      <c r="C570" s="448"/>
      <c r="D570" s="448"/>
      <c r="E570" s="419"/>
      <c r="F570" s="470"/>
      <c r="G570" s="478"/>
      <c r="H570" s="475"/>
      <c r="I570" s="475"/>
      <c r="J570" s="475"/>
      <c r="K570" s="475"/>
    </row>
    <row r="571" spans="1:11">
      <c r="A571" s="388" t="s">
        <v>587</v>
      </c>
      <c r="B571" s="471"/>
      <c r="C571" s="471"/>
      <c r="D571" s="471"/>
      <c r="E571" s="471"/>
      <c r="F571" s="472"/>
      <c r="G571" s="479"/>
      <c r="H571" s="479"/>
      <c r="I571" s="479"/>
      <c r="J571" s="479"/>
      <c r="K571" s="479"/>
    </row>
    <row r="572" spans="1:11">
      <c r="A572" s="407"/>
    </row>
    <row r="573" spans="1:11">
      <c r="A573" s="407"/>
    </row>
    <row r="574" spans="1:11">
      <c r="A574" s="407"/>
    </row>
    <row r="575" spans="1:11">
      <c r="A575" s="549"/>
      <c r="B575" s="549"/>
      <c r="C575" s="549"/>
      <c r="D575" s="549"/>
      <c r="E575" s="549"/>
      <c r="F575" s="549"/>
      <c r="G575" s="549"/>
      <c r="H575" s="549"/>
      <c r="I575" s="549"/>
      <c r="J575" s="549"/>
      <c r="K575" s="549"/>
    </row>
    <row r="576" spans="1:11">
      <c r="A576" s="407"/>
    </row>
    <row r="577" spans="1:11">
      <c r="A577" s="377"/>
      <c r="B577" s="576"/>
      <c r="C577" s="576"/>
      <c r="D577" s="576"/>
      <c r="E577" s="576"/>
      <c r="F577" s="577"/>
      <c r="G577" s="576"/>
      <c r="H577" s="576"/>
      <c r="I577" s="576"/>
      <c r="J577" s="576"/>
      <c r="K577" s="576"/>
    </row>
    <row r="578" spans="1:11">
      <c r="A578" s="430"/>
      <c r="B578" s="379"/>
      <c r="C578" s="379"/>
      <c r="D578" s="379"/>
      <c r="E578" s="379"/>
      <c r="F578" s="380"/>
      <c r="G578" s="379"/>
      <c r="H578" s="379"/>
      <c r="I578" s="379"/>
      <c r="J578" s="379"/>
      <c r="K578" s="379"/>
    </row>
    <row r="579" spans="1:11">
      <c r="A579" s="428"/>
      <c r="B579" s="749"/>
      <c r="C579" s="750"/>
      <c r="D579" s="750"/>
      <c r="E579" s="750"/>
      <c r="F579" s="751"/>
      <c r="G579" s="455"/>
      <c r="H579" s="455"/>
      <c r="I579" s="455"/>
      <c r="J579" s="455"/>
      <c r="K579" s="455"/>
    </row>
    <row r="580" spans="1:11">
      <c r="A580" s="461" t="s">
        <v>495</v>
      </c>
      <c r="B580" s="475"/>
      <c r="C580" s="475"/>
      <c r="D580" s="475"/>
      <c r="E580" s="475"/>
      <c r="F580" s="483"/>
      <c r="G580" s="476"/>
      <c r="H580" s="476"/>
      <c r="I580" s="476"/>
      <c r="J580" s="476"/>
      <c r="K580" s="476"/>
    </row>
    <row r="581" spans="1:11">
      <c r="A581" s="461"/>
      <c r="B581" s="475"/>
      <c r="C581" s="475"/>
      <c r="D581" s="475"/>
      <c r="E581" s="475"/>
      <c r="F581" s="483"/>
      <c r="G581" s="476"/>
      <c r="H581" s="476"/>
      <c r="I581" s="476"/>
      <c r="J581" s="476"/>
      <c r="K581" s="476"/>
    </row>
    <row r="582" spans="1:11">
      <c r="A582" s="462" t="s">
        <v>536</v>
      </c>
      <c r="B582" s="477"/>
      <c r="C582" s="477"/>
      <c r="D582" s="477"/>
      <c r="E582" s="477"/>
      <c r="F582" s="481"/>
      <c r="G582" s="478"/>
      <c r="H582" s="478"/>
      <c r="I582" s="478"/>
      <c r="J582" s="478"/>
      <c r="K582" s="478"/>
    </row>
    <row r="583" spans="1:11">
      <c r="A583" s="462"/>
      <c r="B583" s="477"/>
      <c r="C583" s="477"/>
      <c r="D583" s="477"/>
      <c r="E583" s="477"/>
      <c r="F583" s="481"/>
      <c r="G583" s="478"/>
      <c r="H583" s="478"/>
      <c r="I583" s="478"/>
      <c r="J583" s="478"/>
      <c r="K583" s="478"/>
    </row>
    <row r="584" spans="1:11">
      <c r="A584" s="462" t="s">
        <v>535</v>
      </c>
      <c r="B584" s="476"/>
      <c r="C584" s="476"/>
      <c r="D584" s="476"/>
      <c r="E584" s="476"/>
      <c r="F584" s="482"/>
      <c r="G584" s="476"/>
      <c r="H584" s="476"/>
      <c r="I584" s="476"/>
      <c r="J584" s="476"/>
      <c r="K584" s="476"/>
    </row>
    <row r="585" spans="1:11">
      <c r="A585" s="462" t="s">
        <v>593</v>
      </c>
      <c r="B585" s="477"/>
      <c r="C585" s="477"/>
      <c r="D585" s="477"/>
      <c r="E585" s="477"/>
      <c r="F585" s="481"/>
      <c r="G585" s="477"/>
      <c r="H585" s="477"/>
      <c r="I585" s="477"/>
      <c r="J585" s="477"/>
      <c r="K585" s="477"/>
    </row>
    <row r="586" spans="1:11">
      <c r="A586" s="462" t="s">
        <v>693</v>
      </c>
      <c r="B586" s="477"/>
      <c r="C586" s="477"/>
      <c r="D586" s="477"/>
      <c r="E586" s="477"/>
      <c r="F586" s="481"/>
      <c r="G586" s="477"/>
      <c r="H586" s="476"/>
      <c r="I586" s="477"/>
      <c r="J586" s="477"/>
      <c r="K586" s="477"/>
    </row>
    <row r="587" spans="1:11">
      <c r="A587" s="462"/>
      <c r="B587" s="477"/>
      <c r="C587" s="477"/>
      <c r="D587" s="477"/>
      <c r="E587" s="477"/>
      <c r="F587" s="481"/>
      <c r="G587" s="477"/>
      <c r="H587" s="476"/>
      <c r="I587" s="477"/>
      <c r="J587" s="477"/>
      <c r="K587" s="477"/>
    </row>
    <row r="588" spans="1:11">
      <c r="A588" s="462" t="s">
        <v>537</v>
      </c>
      <c r="B588" s="477"/>
      <c r="C588" s="477"/>
      <c r="D588" s="477"/>
      <c r="E588" s="477"/>
      <c r="F588" s="481"/>
      <c r="G588" s="477"/>
      <c r="H588" s="477"/>
      <c r="I588" s="477"/>
      <c r="J588" s="476"/>
      <c r="K588" s="476"/>
    </row>
    <row r="589" spans="1:11">
      <c r="A589" s="462" t="s">
        <v>4</v>
      </c>
      <c r="B589" s="477"/>
      <c r="C589" s="477"/>
      <c r="D589" s="477"/>
      <c r="E589" s="477"/>
      <c r="F589" s="481"/>
      <c r="G589" s="477"/>
      <c r="H589" s="477"/>
      <c r="I589" s="477"/>
      <c r="J589" s="476"/>
      <c r="K589" s="476"/>
    </row>
    <row r="590" spans="1:11">
      <c r="A590" s="462"/>
      <c r="B590" s="477"/>
      <c r="C590" s="477"/>
      <c r="D590" s="477"/>
      <c r="E590" s="477"/>
      <c r="F590" s="481"/>
      <c r="G590" s="477"/>
      <c r="H590" s="477"/>
      <c r="I590" s="477"/>
      <c r="J590" s="476"/>
      <c r="K590" s="476"/>
    </row>
    <row r="591" spans="1:11">
      <c r="A591" s="462"/>
      <c r="B591" s="477"/>
      <c r="C591" s="477"/>
      <c r="D591" s="477"/>
      <c r="E591" s="477"/>
      <c r="F591" s="481"/>
      <c r="G591" s="477"/>
      <c r="H591" s="477"/>
      <c r="I591" s="477"/>
      <c r="J591" s="476"/>
      <c r="K591" s="476"/>
    </row>
    <row r="592" spans="1:11">
      <c r="A592" s="461" t="s">
        <v>386</v>
      </c>
      <c r="B592" s="475"/>
      <c r="C592" s="475"/>
      <c r="D592" s="475"/>
      <c r="E592" s="475"/>
      <c r="F592" s="483"/>
      <c r="G592" s="477"/>
      <c r="H592" s="477"/>
      <c r="I592" s="477"/>
      <c r="J592" s="476"/>
      <c r="K592" s="476"/>
    </row>
    <row r="593" spans="1:11">
      <c r="A593" s="461"/>
      <c r="B593" s="475"/>
      <c r="C593" s="475"/>
      <c r="D593" s="475"/>
      <c r="E593" s="475"/>
      <c r="F593" s="483"/>
      <c r="G593" s="477"/>
      <c r="H593" s="477"/>
      <c r="I593" s="477"/>
      <c r="J593" s="476"/>
      <c r="K593" s="476"/>
    </row>
    <row r="594" spans="1:11">
      <c r="A594" s="461"/>
      <c r="B594" s="475"/>
      <c r="C594" s="475"/>
      <c r="D594" s="475"/>
      <c r="E594" s="475"/>
      <c r="F594" s="483"/>
      <c r="G594" s="477"/>
      <c r="H594" s="477"/>
      <c r="I594" s="477"/>
      <c r="J594" s="476"/>
      <c r="K594" s="476"/>
    </row>
    <row r="595" spans="1:11">
      <c r="A595" s="462" t="s">
        <v>6</v>
      </c>
      <c r="B595" s="475"/>
      <c r="C595" s="475"/>
      <c r="D595" s="475"/>
      <c r="E595" s="475"/>
      <c r="F595" s="483"/>
      <c r="G595" s="475"/>
      <c r="H595" s="475"/>
      <c r="I595" s="475"/>
      <c r="J595" s="475"/>
      <c r="K595" s="475"/>
    </row>
    <row r="596" spans="1:11">
      <c r="A596" s="462"/>
      <c r="B596" s="475"/>
      <c r="C596" s="475"/>
      <c r="D596" s="475"/>
      <c r="E596" s="475"/>
      <c r="F596" s="483"/>
      <c r="G596" s="475"/>
      <c r="H596" s="475"/>
      <c r="I596" s="475"/>
      <c r="J596" s="475"/>
      <c r="K596" s="475"/>
    </row>
    <row r="597" spans="1:11">
      <c r="A597" s="462" t="s">
        <v>7</v>
      </c>
      <c r="B597" s="475"/>
      <c r="C597" s="475"/>
      <c r="D597" s="475"/>
      <c r="E597" s="475"/>
      <c r="F597" s="483"/>
      <c r="G597" s="475"/>
      <c r="H597" s="475"/>
      <c r="I597" s="475"/>
      <c r="J597" s="475"/>
      <c r="K597" s="475"/>
    </row>
    <row r="598" spans="1:11">
      <c r="A598" s="462" t="s">
        <v>1007</v>
      </c>
      <c r="B598" s="477"/>
      <c r="C598" s="477"/>
      <c r="D598" s="477"/>
      <c r="E598" s="477"/>
      <c r="F598" s="481"/>
      <c r="G598" s="475"/>
      <c r="H598" s="475"/>
      <c r="I598" s="475"/>
      <c r="J598" s="475"/>
      <c r="K598" s="475"/>
    </row>
    <row r="599" spans="1:11">
      <c r="A599" s="462"/>
      <c r="B599" s="477"/>
      <c r="C599" s="477"/>
      <c r="D599" s="477"/>
      <c r="E599" s="477"/>
      <c r="F599" s="481"/>
      <c r="G599" s="475"/>
      <c r="H599" s="475"/>
      <c r="I599" s="475"/>
      <c r="J599" s="475"/>
      <c r="K599" s="475"/>
    </row>
    <row r="600" spans="1:11">
      <c r="A600" s="462" t="s">
        <v>9</v>
      </c>
      <c r="B600" s="475"/>
      <c r="C600" s="475"/>
      <c r="D600" s="475"/>
      <c r="E600" s="475"/>
      <c r="F600" s="483"/>
      <c r="G600" s="475"/>
      <c r="H600" s="475"/>
      <c r="I600" s="475"/>
      <c r="J600" s="475"/>
      <c r="K600" s="475"/>
    </row>
    <row r="601" spans="1:11">
      <c r="A601" s="461" t="s">
        <v>176</v>
      </c>
      <c r="B601" s="476"/>
      <c r="C601" s="476"/>
      <c r="D601" s="476"/>
      <c r="E601" s="476"/>
      <c r="F601" s="482"/>
      <c r="G601" s="475"/>
      <c r="H601" s="475"/>
      <c r="I601" s="475"/>
      <c r="J601" s="475"/>
      <c r="K601" s="475"/>
    </row>
    <row r="602" spans="1:11">
      <c r="A602" s="388" t="s">
        <v>587</v>
      </c>
      <c r="B602" s="479"/>
      <c r="C602" s="479"/>
      <c r="D602" s="479"/>
      <c r="E602" s="479"/>
      <c r="F602" s="484"/>
      <c r="G602" s="479"/>
      <c r="H602" s="479"/>
      <c r="I602" s="479"/>
      <c r="J602" s="479"/>
      <c r="K602" s="479"/>
    </row>
    <row r="603" spans="1:11" ht="14.25">
      <c r="A603" s="563"/>
      <c r="B603" s="564"/>
      <c r="C603" s="564"/>
      <c r="D603" s="564"/>
      <c r="E603" s="564"/>
      <c r="F603" s="564"/>
      <c r="G603" s="564"/>
      <c r="H603" s="564"/>
      <c r="I603" s="564"/>
      <c r="J603" s="564"/>
      <c r="K603" s="564"/>
    </row>
    <row r="604" spans="1:11" ht="14.25">
      <c r="A604" s="574"/>
      <c r="B604" s="575"/>
      <c r="C604" s="575"/>
      <c r="D604" s="575"/>
      <c r="E604" s="575"/>
      <c r="F604" s="575"/>
      <c r="G604" s="575"/>
      <c r="H604" s="575"/>
      <c r="I604" s="575"/>
      <c r="J604" s="575"/>
      <c r="K604" s="575"/>
    </row>
    <row r="605" spans="1:11">
      <c r="A605" s="407"/>
    </row>
    <row r="606" spans="1:11">
      <c r="A606" s="407"/>
    </row>
    <row r="607" spans="1:11">
      <c r="A607" s="407"/>
    </row>
    <row r="608" spans="1:11">
      <c r="A608" s="407"/>
    </row>
    <row r="609" spans="1:11">
      <c r="A609" s="549"/>
      <c r="B609" s="549"/>
      <c r="C609" s="549"/>
      <c r="D609" s="549"/>
      <c r="E609" s="549"/>
      <c r="F609" s="549"/>
      <c r="G609" s="549"/>
      <c r="H609" s="549"/>
      <c r="I609" s="549"/>
      <c r="J609" s="549"/>
      <c r="K609" s="549"/>
    </row>
    <row r="610" spans="1:11" ht="15">
      <c r="A610" s="578"/>
      <c r="B610" s="578"/>
      <c r="C610" s="578"/>
      <c r="D610" s="578"/>
      <c r="E610" s="578"/>
      <c r="F610" s="578"/>
      <c r="G610" s="578"/>
      <c r="H610" s="578"/>
      <c r="I610" s="578"/>
      <c r="J610" s="578"/>
      <c r="K610" s="578"/>
    </row>
    <row r="611" spans="1:11">
      <c r="A611" s="458" t="s">
        <v>451</v>
      </c>
    </row>
    <row r="612" spans="1:11">
      <c r="A612" s="460"/>
      <c r="B612" s="376"/>
      <c r="C612" s="376"/>
      <c r="D612" s="376"/>
      <c r="E612" s="376"/>
      <c r="F612" s="376"/>
      <c r="G612" s="376"/>
      <c r="H612" s="376"/>
      <c r="I612" s="376"/>
      <c r="J612" s="376"/>
      <c r="K612" s="376"/>
    </row>
    <row r="613" spans="1:11">
      <c r="A613" s="427"/>
      <c r="B613" s="562"/>
      <c r="C613" s="562"/>
      <c r="D613" s="562"/>
      <c r="E613" s="562"/>
      <c r="F613" s="437"/>
      <c r="G613" s="562"/>
      <c r="H613" s="562"/>
      <c r="I613" s="562"/>
      <c r="J613" s="562"/>
      <c r="K613" s="562"/>
    </row>
    <row r="614" spans="1:11">
      <c r="A614" s="430"/>
      <c r="B614" s="379"/>
      <c r="C614" s="379"/>
      <c r="D614" s="379"/>
      <c r="E614" s="379"/>
      <c r="F614" s="380"/>
      <c r="G614" s="379"/>
      <c r="H614" s="379"/>
      <c r="I614" s="379"/>
      <c r="J614" s="379"/>
      <c r="K614" s="379"/>
    </row>
    <row r="615" spans="1:11">
      <c r="A615" s="428"/>
      <c r="B615" s="749"/>
      <c r="C615" s="750"/>
      <c r="D615" s="750"/>
      <c r="E615" s="750"/>
      <c r="F615" s="751"/>
      <c r="G615" s="750"/>
      <c r="H615" s="750"/>
      <c r="I615" s="750"/>
      <c r="J615" s="750"/>
      <c r="K615" s="750"/>
    </row>
    <row r="616" spans="1:11">
      <c r="A616" s="461" t="s">
        <v>495</v>
      </c>
      <c r="B616" s="448"/>
      <c r="C616" s="448"/>
      <c r="D616" s="448"/>
      <c r="E616" s="448"/>
      <c r="F616" s="467"/>
      <c r="G616" s="448"/>
      <c r="H616" s="448"/>
      <c r="I616" s="448"/>
      <c r="J616" s="448"/>
      <c r="K616" s="448"/>
    </row>
    <row r="617" spans="1:11">
      <c r="A617" s="461"/>
      <c r="B617" s="448"/>
      <c r="C617" s="448"/>
      <c r="D617" s="448"/>
      <c r="E617" s="448"/>
      <c r="F617" s="467"/>
      <c r="G617" s="448"/>
      <c r="H617" s="448"/>
      <c r="I617" s="448"/>
      <c r="J617" s="448"/>
      <c r="K617" s="448"/>
    </row>
    <row r="618" spans="1:11">
      <c r="A618" s="462" t="s">
        <v>496</v>
      </c>
      <c r="B618" s="448"/>
      <c r="C618" s="448"/>
      <c r="D618" s="448"/>
      <c r="E618" s="448"/>
      <c r="F618" s="467"/>
      <c r="G618" s="448"/>
      <c r="H618" s="448"/>
      <c r="I618" s="448"/>
      <c r="J618" s="448"/>
      <c r="K618" s="448"/>
    </row>
    <row r="619" spans="1:11">
      <c r="A619" s="462"/>
      <c r="B619" s="448"/>
      <c r="C619" s="448"/>
      <c r="D619" s="448"/>
      <c r="E619" s="448"/>
      <c r="F619" s="467"/>
      <c r="G619" s="448"/>
      <c r="H619" s="448"/>
      <c r="I619" s="448"/>
      <c r="J619" s="448"/>
      <c r="K619" s="448"/>
    </row>
    <row r="620" spans="1:11">
      <c r="A620" s="462" t="s">
        <v>158</v>
      </c>
      <c r="B620" s="384"/>
      <c r="C620" s="384"/>
      <c r="D620" s="384"/>
      <c r="E620" s="384"/>
      <c r="F620" s="473"/>
      <c r="G620" s="384"/>
      <c r="H620" s="384"/>
      <c r="I620" s="384"/>
      <c r="J620" s="384"/>
      <c r="K620" s="384"/>
    </row>
    <row r="621" spans="1:11">
      <c r="A621" s="462" t="s">
        <v>55</v>
      </c>
      <c r="B621" s="384"/>
      <c r="C621" s="384"/>
      <c r="D621" s="384"/>
      <c r="E621" s="384"/>
      <c r="F621" s="473"/>
      <c r="G621" s="384"/>
      <c r="H621" s="384"/>
      <c r="I621" s="384"/>
      <c r="J621" s="384"/>
      <c r="K621" s="384"/>
    </row>
    <row r="622" spans="1:11">
      <c r="A622" s="461" t="s">
        <v>693</v>
      </c>
      <c r="B622" s="468"/>
      <c r="C622" s="468"/>
      <c r="D622" s="468"/>
      <c r="E622" s="468"/>
      <c r="F622" s="469"/>
      <c r="G622" s="468"/>
      <c r="H622" s="468"/>
      <c r="I622" s="468"/>
      <c r="J622" s="468"/>
      <c r="K622" s="468"/>
    </row>
    <row r="623" spans="1:11">
      <c r="A623" s="461"/>
      <c r="B623" s="468"/>
      <c r="C623" s="468"/>
      <c r="D623" s="468"/>
      <c r="E623" s="468"/>
      <c r="F623" s="469"/>
      <c r="G623" s="468"/>
      <c r="H623" s="468"/>
      <c r="I623" s="468"/>
      <c r="J623" s="468"/>
      <c r="K623" s="468"/>
    </row>
    <row r="624" spans="1:11">
      <c r="A624" s="461" t="s">
        <v>119</v>
      </c>
      <c r="B624" s="468"/>
      <c r="C624" s="468"/>
      <c r="D624" s="468"/>
      <c r="E624" s="468"/>
      <c r="F624" s="469"/>
      <c r="G624" s="468"/>
      <c r="H624" s="468"/>
      <c r="I624" s="468"/>
      <c r="J624" s="468"/>
      <c r="K624" s="468"/>
    </row>
    <row r="625" spans="1:11">
      <c r="A625" s="461" t="s">
        <v>4</v>
      </c>
      <c r="B625" s="468"/>
      <c r="C625" s="468"/>
      <c r="D625" s="468"/>
      <c r="E625" s="468"/>
      <c r="F625" s="469"/>
      <c r="G625" s="468"/>
      <c r="H625" s="468"/>
      <c r="I625" s="468"/>
      <c r="J625" s="468"/>
      <c r="K625" s="468"/>
    </row>
    <row r="626" spans="1:11">
      <c r="A626" s="461"/>
      <c r="B626" s="468"/>
      <c r="C626" s="468"/>
      <c r="D626" s="468"/>
      <c r="E626" s="468"/>
      <c r="F626" s="469"/>
      <c r="G626" s="468"/>
      <c r="H626" s="468"/>
      <c r="I626" s="468"/>
      <c r="J626" s="468"/>
      <c r="K626" s="468"/>
    </row>
    <row r="627" spans="1:11">
      <c r="A627" s="461"/>
      <c r="B627" s="468"/>
      <c r="C627" s="468"/>
      <c r="D627" s="468"/>
      <c r="E627" s="468"/>
      <c r="F627" s="469"/>
      <c r="G627" s="468"/>
      <c r="H627" s="468"/>
      <c r="I627" s="468"/>
      <c r="J627" s="468"/>
      <c r="K627" s="468"/>
    </row>
    <row r="628" spans="1:11">
      <c r="A628" s="461" t="s">
        <v>5</v>
      </c>
      <c r="B628" s="419"/>
      <c r="C628" s="419"/>
      <c r="D628" s="419"/>
      <c r="E628" s="419"/>
      <c r="F628" s="470"/>
      <c r="G628" s="419"/>
      <c r="H628" s="419"/>
      <c r="I628" s="419"/>
      <c r="J628" s="419"/>
      <c r="K628" s="419"/>
    </row>
    <row r="629" spans="1:11">
      <c r="A629" s="461"/>
      <c r="B629" s="419"/>
      <c r="C629" s="419"/>
      <c r="D629" s="419"/>
      <c r="E629" s="419"/>
      <c r="F629" s="470"/>
      <c r="G629" s="419"/>
      <c r="H629" s="419"/>
      <c r="I629" s="419"/>
      <c r="J629" s="419"/>
      <c r="K629" s="419"/>
    </row>
    <row r="630" spans="1:11">
      <c r="A630" s="461"/>
      <c r="B630" s="419"/>
      <c r="C630" s="419"/>
      <c r="D630" s="419"/>
      <c r="E630" s="419"/>
      <c r="F630" s="470"/>
      <c r="G630" s="419"/>
      <c r="H630" s="419"/>
      <c r="I630" s="419"/>
      <c r="J630" s="419"/>
      <c r="K630" s="419"/>
    </row>
    <row r="631" spans="1:11">
      <c r="A631" s="461" t="s">
        <v>6</v>
      </c>
      <c r="B631" s="419"/>
      <c r="C631" s="419"/>
      <c r="D631" s="419"/>
      <c r="E631" s="419"/>
      <c r="F631" s="470"/>
      <c r="G631" s="419"/>
      <c r="H631" s="419"/>
      <c r="I631" s="419"/>
      <c r="J631" s="419"/>
      <c r="K631" s="419"/>
    </row>
    <row r="632" spans="1:11">
      <c r="A632" s="461"/>
      <c r="B632" s="419"/>
      <c r="C632" s="419"/>
      <c r="D632" s="419"/>
      <c r="E632" s="419"/>
      <c r="F632" s="470"/>
      <c r="G632" s="419"/>
      <c r="H632" s="419"/>
      <c r="I632" s="419"/>
      <c r="J632" s="419"/>
      <c r="K632" s="419"/>
    </row>
    <row r="633" spans="1:11">
      <c r="A633" s="461" t="s">
        <v>7</v>
      </c>
      <c r="B633" s="419"/>
      <c r="C633" s="419"/>
      <c r="D633" s="419"/>
      <c r="E633" s="419"/>
      <c r="F633" s="470"/>
      <c r="G633" s="419"/>
      <c r="H633" s="419"/>
      <c r="I633" s="419"/>
      <c r="J633" s="419"/>
      <c r="K633" s="419"/>
    </row>
    <row r="634" spans="1:11">
      <c r="A634" s="461" t="s">
        <v>8</v>
      </c>
      <c r="B634" s="419"/>
      <c r="C634" s="419"/>
      <c r="D634" s="419"/>
      <c r="E634" s="419"/>
      <c r="F634" s="470"/>
      <c r="G634" s="419"/>
      <c r="H634" s="419"/>
      <c r="I634" s="419"/>
      <c r="J634" s="419"/>
      <c r="K634" s="419"/>
    </row>
    <row r="635" spans="1:11">
      <c r="A635" s="461"/>
      <c r="B635" s="419"/>
      <c r="C635" s="419"/>
      <c r="D635" s="419"/>
      <c r="E635" s="419"/>
      <c r="F635" s="470"/>
      <c r="G635" s="419"/>
      <c r="H635" s="419"/>
      <c r="I635" s="419"/>
      <c r="J635" s="419"/>
      <c r="K635" s="419"/>
    </row>
    <row r="636" spans="1:11">
      <c r="A636" s="461" t="s">
        <v>9</v>
      </c>
      <c r="B636" s="419"/>
      <c r="C636" s="419"/>
      <c r="D636" s="419"/>
      <c r="E636" s="419"/>
      <c r="F636" s="470"/>
      <c r="G636" s="419"/>
      <c r="H636" s="419"/>
      <c r="I636" s="419"/>
      <c r="J636" s="419"/>
      <c r="K636" s="419"/>
    </row>
    <row r="637" spans="1:11">
      <c r="A637" s="461" t="s">
        <v>176</v>
      </c>
      <c r="B637" s="419"/>
      <c r="C637" s="419"/>
      <c r="D637" s="419"/>
      <c r="E637" s="419"/>
      <c r="F637" s="470"/>
      <c r="G637" s="419"/>
      <c r="H637" s="419"/>
      <c r="I637" s="419"/>
      <c r="J637" s="419"/>
      <c r="K637" s="419"/>
    </row>
    <row r="638" spans="1:11">
      <c r="A638" s="464" t="s">
        <v>1008</v>
      </c>
      <c r="B638" s="485"/>
      <c r="C638" s="485"/>
      <c r="D638" s="485"/>
      <c r="E638" s="485"/>
      <c r="F638" s="486"/>
      <c r="G638" s="485"/>
      <c r="H638" s="485"/>
      <c r="I638" s="485"/>
      <c r="J638" s="485"/>
      <c r="K638" s="485"/>
    </row>
    <row r="639" spans="1:11">
      <c r="A639" s="372"/>
      <c r="B639" s="459"/>
      <c r="C639" s="459"/>
      <c r="D639" s="459"/>
      <c r="E639" s="459"/>
      <c r="F639" s="459"/>
      <c r="G639" s="459"/>
      <c r="H639" s="459"/>
      <c r="I639" s="459"/>
      <c r="J639" s="459"/>
      <c r="K639" s="463"/>
    </row>
    <row r="640" spans="1:11">
      <c r="A640" s="372"/>
      <c r="B640" s="459"/>
      <c r="C640" s="459"/>
      <c r="D640" s="459"/>
      <c r="E640" s="459"/>
      <c r="F640" s="459"/>
      <c r="G640" s="459"/>
      <c r="H640" s="459"/>
      <c r="I640" s="459"/>
      <c r="J640" s="459"/>
      <c r="K640" s="463"/>
    </row>
    <row r="641" spans="1:11">
      <c r="A641" s="372"/>
      <c r="B641" s="459"/>
      <c r="C641" s="459"/>
      <c r="D641" s="459"/>
      <c r="E641" s="459"/>
      <c r="F641" s="459"/>
      <c r="G641" s="459"/>
      <c r="H641" s="459"/>
      <c r="I641" s="459"/>
      <c r="J641" s="459"/>
      <c r="K641" s="463"/>
    </row>
    <row r="642" spans="1:11">
      <c r="A642" s="549"/>
      <c r="B642" s="549"/>
      <c r="C642" s="549"/>
      <c r="D642" s="549"/>
      <c r="E642" s="549"/>
      <c r="F642" s="549"/>
      <c r="G642" s="549"/>
      <c r="H642" s="549"/>
      <c r="I642" s="549"/>
      <c r="J642" s="549"/>
      <c r="K642" s="549"/>
    </row>
    <row r="643" spans="1:11">
      <c r="A643" s="372"/>
      <c r="B643" s="459"/>
      <c r="C643" s="459"/>
      <c r="D643" s="459"/>
      <c r="E643" s="459"/>
      <c r="F643" s="459"/>
      <c r="G643" s="459"/>
      <c r="H643" s="459"/>
      <c r="I643" s="459"/>
      <c r="J643" s="459"/>
      <c r="K643" s="463"/>
    </row>
    <row r="644" spans="1:11">
      <c r="A644" s="487"/>
      <c r="B644" s="551"/>
      <c r="C644" s="551"/>
      <c r="D644" s="551"/>
      <c r="E644" s="551"/>
      <c r="F644" s="552"/>
      <c r="G644" s="551"/>
      <c r="H644" s="551"/>
      <c r="I644" s="551"/>
      <c r="J644" s="551"/>
      <c r="K644" s="551"/>
    </row>
    <row r="645" spans="1:11">
      <c r="A645" s="488"/>
      <c r="B645" s="379"/>
      <c r="C645" s="379"/>
      <c r="D645" s="379"/>
      <c r="E645" s="379"/>
      <c r="F645" s="380"/>
      <c r="G645" s="379"/>
      <c r="H645" s="379"/>
      <c r="I645" s="379"/>
      <c r="J645" s="379"/>
      <c r="K645" s="379"/>
    </row>
    <row r="646" spans="1:11">
      <c r="A646" s="626"/>
      <c r="B646" s="749"/>
      <c r="C646" s="750"/>
      <c r="D646" s="750"/>
      <c r="E646" s="750"/>
      <c r="F646" s="751"/>
      <c r="G646" s="750"/>
      <c r="H646" s="750"/>
      <c r="I646" s="750"/>
      <c r="J646" s="750"/>
      <c r="K646" s="750"/>
    </row>
    <row r="647" spans="1:11">
      <c r="A647" s="461" t="s">
        <v>495</v>
      </c>
      <c r="B647" s="419"/>
      <c r="C647" s="419"/>
      <c r="D647" s="419"/>
      <c r="E647" s="419"/>
      <c r="F647" s="470"/>
      <c r="G647" s="419"/>
      <c r="H647" s="419"/>
      <c r="I647" s="419"/>
      <c r="J647" s="419"/>
      <c r="K647" s="419"/>
    </row>
    <row r="648" spans="1:11">
      <c r="A648" s="461"/>
      <c r="B648" s="419"/>
      <c r="C648" s="419"/>
      <c r="D648" s="419"/>
      <c r="E648" s="419"/>
      <c r="F648" s="470"/>
      <c r="G648" s="419"/>
      <c r="H648" s="419"/>
      <c r="I648" s="419"/>
      <c r="J648" s="419"/>
      <c r="K648" s="419"/>
    </row>
    <row r="649" spans="1:11">
      <c r="A649" s="461" t="s">
        <v>496</v>
      </c>
      <c r="B649" s="419"/>
      <c r="C649" s="419"/>
      <c r="D649" s="419"/>
      <c r="E649" s="419"/>
      <c r="F649" s="470"/>
      <c r="G649" s="419"/>
      <c r="H649" s="419"/>
      <c r="I649" s="419"/>
      <c r="J649" s="419"/>
      <c r="K649" s="419"/>
    </row>
    <row r="650" spans="1:11">
      <c r="A650" s="461"/>
      <c r="B650" s="419"/>
      <c r="C650" s="419"/>
      <c r="D650" s="419"/>
      <c r="E650" s="419"/>
      <c r="F650" s="470"/>
      <c r="G650" s="419"/>
      <c r="H650" s="419"/>
      <c r="I650" s="419"/>
      <c r="J650" s="419"/>
      <c r="K650" s="419"/>
    </row>
    <row r="651" spans="1:11">
      <c r="A651" s="461" t="s">
        <v>158</v>
      </c>
      <c r="B651" s="468"/>
      <c r="C651" s="468"/>
      <c r="D651" s="468"/>
      <c r="E651" s="468"/>
      <c r="F651" s="469"/>
      <c r="G651" s="468"/>
      <c r="H651" s="468"/>
      <c r="I651" s="468"/>
      <c r="J651" s="468"/>
      <c r="K651" s="468"/>
    </row>
    <row r="652" spans="1:11">
      <c r="A652" s="461" t="s">
        <v>55</v>
      </c>
      <c r="B652" s="468"/>
      <c r="C652" s="468"/>
      <c r="D652" s="468"/>
      <c r="E652" s="468"/>
      <c r="F652" s="469"/>
      <c r="G652" s="468"/>
      <c r="H652" s="468"/>
      <c r="I652" s="468"/>
      <c r="J652" s="468"/>
      <c r="K652" s="468"/>
    </row>
    <row r="653" spans="1:11">
      <c r="A653" s="461" t="s">
        <v>693</v>
      </c>
      <c r="B653" s="468"/>
      <c r="C653" s="468"/>
      <c r="D653" s="468"/>
      <c r="E653" s="468"/>
      <c r="F653" s="469"/>
      <c r="G653" s="468"/>
      <c r="H653" s="468"/>
      <c r="I653" s="468"/>
      <c r="J653" s="468"/>
      <c r="K653" s="468"/>
    </row>
    <row r="654" spans="1:11">
      <c r="A654" s="461"/>
      <c r="B654" s="468"/>
      <c r="C654" s="468"/>
      <c r="D654" s="468"/>
      <c r="E654" s="468"/>
      <c r="F654" s="469"/>
      <c r="G654" s="468"/>
      <c r="H654" s="468"/>
      <c r="I654" s="468"/>
      <c r="J654" s="468"/>
      <c r="K654" s="468"/>
    </row>
    <row r="655" spans="1:11">
      <c r="A655" s="461" t="s">
        <v>119</v>
      </c>
      <c r="B655" s="468"/>
      <c r="C655" s="468"/>
      <c r="D655" s="468"/>
      <c r="E655" s="468"/>
      <c r="F655" s="469"/>
      <c r="G655" s="468"/>
      <c r="H655" s="468"/>
      <c r="I655" s="468"/>
      <c r="J655" s="468"/>
      <c r="K655" s="468"/>
    </row>
    <row r="656" spans="1:11">
      <c r="A656" s="461" t="s">
        <v>4</v>
      </c>
      <c r="B656" s="468"/>
      <c r="C656" s="468"/>
      <c r="D656" s="468"/>
      <c r="E656" s="468"/>
      <c r="F656" s="469"/>
      <c r="G656" s="468"/>
      <c r="H656" s="468"/>
      <c r="I656" s="468"/>
      <c r="J656" s="468"/>
      <c r="K656" s="468"/>
    </row>
    <row r="657" spans="1:11">
      <c r="A657" s="461"/>
      <c r="B657" s="468"/>
      <c r="C657" s="468"/>
      <c r="D657" s="468"/>
      <c r="E657" s="468"/>
      <c r="F657" s="469"/>
      <c r="G657" s="468"/>
      <c r="H657" s="468"/>
      <c r="I657" s="468"/>
      <c r="J657" s="468"/>
      <c r="K657" s="468"/>
    </row>
    <row r="658" spans="1:11">
      <c r="A658" s="461"/>
      <c r="B658" s="468"/>
      <c r="C658" s="468"/>
      <c r="D658" s="468"/>
      <c r="E658" s="468"/>
      <c r="F658" s="469"/>
      <c r="G658" s="468"/>
      <c r="H658" s="468"/>
      <c r="I658" s="468"/>
      <c r="J658" s="468"/>
      <c r="K658" s="468"/>
    </row>
    <row r="659" spans="1:11">
      <c r="A659" s="461" t="s">
        <v>5</v>
      </c>
      <c r="B659" s="468"/>
      <c r="C659" s="468"/>
      <c r="D659" s="468"/>
      <c r="E659" s="468"/>
      <c r="F659" s="469"/>
      <c r="G659" s="419"/>
      <c r="H659" s="419"/>
      <c r="I659" s="419"/>
      <c r="J659" s="419"/>
      <c r="K659" s="419"/>
    </row>
    <row r="660" spans="1:11">
      <c r="A660" s="461"/>
      <c r="B660" s="468"/>
      <c r="C660" s="468"/>
      <c r="D660" s="468"/>
      <c r="E660" s="468"/>
      <c r="F660" s="469"/>
      <c r="G660" s="419"/>
      <c r="H660" s="419"/>
      <c r="I660" s="419"/>
      <c r="J660" s="419"/>
      <c r="K660" s="419"/>
    </row>
    <row r="661" spans="1:11">
      <c r="A661" s="461"/>
      <c r="B661" s="468"/>
      <c r="C661" s="468"/>
      <c r="D661" s="468"/>
      <c r="E661" s="468"/>
      <c r="F661" s="469"/>
      <c r="G661" s="419"/>
      <c r="H661" s="419"/>
      <c r="I661" s="419"/>
      <c r="J661" s="419"/>
      <c r="K661" s="419"/>
    </row>
    <row r="662" spans="1:11">
      <c r="A662" s="462" t="s">
        <v>6</v>
      </c>
      <c r="B662" s="448"/>
      <c r="C662" s="448"/>
      <c r="D662" s="448"/>
      <c r="E662" s="448"/>
      <c r="F662" s="467"/>
      <c r="G662" s="448"/>
      <c r="H662" s="448"/>
      <c r="I662" s="448"/>
      <c r="J662" s="448"/>
      <c r="K662" s="448"/>
    </row>
    <row r="663" spans="1:11">
      <c r="A663" s="462"/>
      <c r="B663" s="448"/>
      <c r="C663" s="448"/>
      <c r="D663" s="448"/>
      <c r="E663" s="448"/>
      <c r="F663" s="467"/>
      <c r="G663" s="448"/>
      <c r="H663" s="448"/>
      <c r="I663" s="448"/>
      <c r="J663" s="448"/>
      <c r="K663" s="448"/>
    </row>
    <row r="664" spans="1:11">
      <c r="A664" s="462" t="s">
        <v>7</v>
      </c>
      <c r="B664" s="448"/>
      <c r="C664" s="448"/>
      <c r="D664" s="448"/>
      <c r="E664" s="448"/>
      <c r="F664" s="467"/>
      <c r="G664" s="448"/>
      <c r="H664" s="448"/>
      <c r="I664" s="448"/>
      <c r="J664" s="448"/>
      <c r="K664" s="448"/>
    </row>
    <row r="665" spans="1:11">
      <c r="A665" s="462" t="s">
        <v>8</v>
      </c>
      <c r="B665" s="448"/>
      <c r="C665" s="448"/>
      <c r="D665" s="448"/>
      <c r="E665" s="448"/>
      <c r="F665" s="467"/>
      <c r="G665" s="448"/>
      <c r="H665" s="448"/>
      <c r="I665" s="448"/>
      <c r="J665" s="448"/>
      <c r="K665" s="448"/>
    </row>
    <row r="666" spans="1:11">
      <c r="A666" s="462"/>
      <c r="B666" s="448"/>
      <c r="C666" s="448"/>
      <c r="D666" s="448"/>
      <c r="E666" s="448"/>
      <c r="F666" s="467"/>
      <c r="G666" s="448"/>
      <c r="H666" s="448"/>
      <c r="I666" s="448"/>
      <c r="J666" s="448"/>
      <c r="K666" s="448"/>
    </row>
    <row r="667" spans="1:11">
      <c r="A667" s="462" t="s">
        <v>9</v>
      </c>
      <c r="B667" s="448"/>
      <c r="C667" s="448"/>
      <c r="D667" s="448"/>
      <c r="E667" s="448"/>
      <c r="F667" s="467"/>
      <c r="G667" s="448"/>
      <c r="H667" s="448"/>
      <c r="I667" s="448"/>
      <c r="J667" s="448"/>
      <c r="K667" s="448"/>
    </row>
    <row r="668" spans="1:11">
      <c r="A668" s="462" t="s">
        <v>176</v>
      </c>
      <c r="B668" s="448"/>
      <c r="C668" s="448"/>
      <c r="D668" s="448"/>
      <c r="E668" s="448"/>
      <c r="F668" s="467"/>
      <c r="G668" s="448"/>
      <c r="H668" s="448"/>
      <c r="I668" s="448"/>
      <c r="J668" s="448"/>
      <c r="K668" s="448"/>
    </row>
    <row r="669" spans="1:11">
      <c r="A669" s="388" t="s">
        <v>1008</v>
      </c>
      <c r="B669" s="471"/>
      <c r="C669" s="471"/>
      <c r="D669" s="471"/>
      <c r="E669" s="471"/>
      <c r="F669" s="472"/>
      <c r="G669" s="471"/>
      <c r="H669" s="471"/>
      <c r="I669" s="471"/>
      <c r="J669" s="471"/>
      <c r="K669" s="471"/>
    </row>
    <row r="670" spans="1:11" ht="14.25">
      <c r="A670" s="563"/>
      <c r="B670" s="564"/>
      <c r="C670" s="564"/>
      <c r="D670" s="564"/>
      <c r="E670" s="564"/>
      <c r="F670" s="564"/>
      <c r="G670" s="564"/>
      <c r="H670" s="564"/>
      <c r="I670" s="564"/>
      <c r="J670" s="564"/>
      <c r="K670" s="564"/>
    </row>
    <row r="671" spans="1:11" ht="14.25">
      <c r="A671" s="565"/>
      <c r="B671" s="566"/>
      <c r="C671" s="566"/>
      <c r="D671" s="566"/>
      <c r="E671" s="566"/>
      <c r="F671" s="566"/>
      <c r="G671" s="566"/>
      <c r="H671" s="566"/>
      <c r="I671" s="566"/>
      <c r="J671" s="566"/>
      <c r="K671" s="566"/>
    </row>
    <row r="672" spans="1:11">
      <c r="A672" s="407"/>
    </row>
    <row r="673" spans="1:11">
      <c r="A673" s="407"/>
    </row>
    <row r="674" spans="1:11">
      <c r="A674" s="407"/>
    </row>
    <row r="675" spans="1:11">
      <c r="A675" s="407"/>
    </row>
    <row r="676" spans="1:11">
      <c r="A676" s="549"/>
      <c r="B676" s="549"/>
      <c r="C676" s="549"/>
      <c r="D676" s="549"/>
      <c r="E676" s="549"/>
      <c r="F676" s="549"/>
      <c r="G676" s="549"/>
      <c r="H676" s="549"/>
      <c r="I676" s="549"/>
      <c r="J676" s="549"/>
      <c r="K676" s="549"/>
    </row>
    <row r="677" spans="1:11">
      <c r="A677" s="407"/>
    </row>
    <row r="678" spans="1:11">
      <c r="A678" s="427"/>
      <c r="B678" s="562"/>
      <c r="C678" s="562"/>
      <c r="D678" s="562"/>
      <c r="E678" s="562"/>
      <c r="F678" s="437"/>
      <c r="G678" s="576"/>
      <c r="H678" s="576"/>
      <c r="I678" s="576"/>
      <c r="J678" s="576"/>
      <c r="K678" s="576"/>
    </row>
    <row r="679" spans="1:11">
      <c r="A679" s="430"/>
      <c r="B679" s="379"/>
      <c r="C679" s="379"/>
      <c r="D679" s="379"/>
      <c r="E679" s="379"/>
      <c r="F679" s="380"/>
      <c r="G679" s="379"/>
      <c r="H679" s="379"/>
      <c r="I679" s="379"/>
      <c r="J679" s="379"/>
      <c r="K679" s="379"/>
    </row>
    <row r="680" spans="1:11">
      <c r="A680" s="428"/>
      <c r="B680" s="749"/>
      <c r="C680" s="750"/>
      <c r="D680" s="750"/>
      <c r="E680" s="750"/>
      <c r="F680" s="751"/>
      <c r="G680" s="750"/>
      <c r="H680" s="750"/>
      <c r="I680" s="750"/>
      <c r="J680" s="750"/>
      <c r="K680" s="750"/>
    </row>
    <row r="681" spans="1:11">
      <c r="A681" s="461" t="s">
        <v>495</v>
      </c>
      <c r="B681" s="448"/>
      <c r="C681" s="448"/>
      <c r="D681" s="448"/>
      <c r="E681" s="448"/>
      <c r="F681" s="467"/>
      <c r="G681" s="475"/>
      <c r="H681" s="475"/>
      <c r="I681" s="475"/>
      <c r="J681" s="475"/>
      <c r="K681" s="475"/>
    </row>
    <row r="682" spans="1:11">
      <c r="A682" s="461"/>
      <c r="B682" s="448"/>
      <c r="C682" s="448"/>
      <c r="D682" s="448"/>
      <c r="E682" s="448"/>
      <c r="F682" s="467"/>
      <c r="G682" s="475"/>
      <c r="H682" s="475"/>
      <c r="I682" s="475"/>
      <c r="J682" s="475"/>
      <c r="K682" s="475"/>
    </row>
    <row r="683" spans="1:11">
      <c r="A683" s="462" t="s">
        <v>496</v>
      </c>
      <c r="B683" s="448"/>
      <c r="C683" s="448"/>
      <c r="D683" s="448"/>
      <c r="E683" s="448"/>
      <c r="F683" s="467"/>
      <c r="G683" s="475"/>
      <c r="H683" s="475"/>
      <c r="I683" s="475"/>
      <c r="J683" s="475"/>
      <c r="K683" s="475"/>
    </row>
    <row r="684" spans="1:11">
      <c r="A684" s="462"/>
      <c r="B684" s="448"/>
      <c r="C684" s="448"/>
      <c r="D684" s="448"/>
      <c r="E684" s="448"/>
      <c r="F684" s="467"/>
      <c r="G684" s="475"/>
      <c r="H684" s="475"/>
      <c r="I684" s="475"/>
      <c r="J684" s="475"/>
      <c r="K684" s="475"/>
    </row>
    <row r="685" spans="1:11">
      <c r="A685" s="462" t="s">
        <v>158</v>
      </c>
      <c r="B685" s="384"/>
      <c r="C685" s="384"/>
      <c r="D685" s="384"/>
      <c r="E685" s="384"/>
      <c r="F685" s="473"/>
      <c r="G685" s="477"/>
      <c r="H685" s="477"/>
      <c r="I685" s="477"/>
      <c r="J685" s="477"/>
      <c r="K685" s="477"/>
    </row>
    <row r="686" spans="1:11">
      <c r="A686" s="462" t="s">
        <v>55</v>
      </c>
      <c r="B686" s="384"/>
      <c r="C686" s="384"/>
      <c r="D686" s="384"/>
      <c r="E686" s="384"/>
      <c r="F686" s="473"/>
      <c r="G686" s="477"/>
      <c r="H686" s="477"/>
      <c r="I686" s="477"/>
      <c r="J686" s="477"/>
      <c r="K686" s="477"/>
    </row>
    <row r="687" spans="1:11">
      <c r="A687" s="462" t="s">
        <v>693</v>
      </c>
      <c r="B687" s="384"/>
      <c r="C687" s="384"/>
      <c r="D687" s="384"/>
      <c r="E687" s="468"/>
      <c r="F687" s="469"/>
      <c r="G687" s="476"/>
      <c r="H687" s="476"/>
      <c r="I687" s="476"/>
      <c r="J687" s="476"/>
      <c r="K687" s="476"/>
    </row>
    <row r="688" spans="1:11">
      <c r="A688" s="462"/>
      <c r="B688" s="384"/>
      <c r="C688" s="384"/>
      <c r="D688" s="384"/>
      <c r="E688" s="468"/>
      <c r="F688" s="469"/>
      <c r="G688" s="476"/>
      <c r="H688" s="476"/>
      <c r="I688" s="476"/>
      <c r="J688" s="476"/>
      <c r="K688" s="476"/>
    </row>
    <row r="689" spans="1:11">
      <c r="A689" s="462" t="s">
        <v>119</v>
      </c>
      <c r="B689" s="384"/>
      <c r="C689" s="384"/>
      <c r="D689" s="384"/>
      <c r="E689" s="468"/>
      <c r="F689" s="469"/>
      <c r="G689" s="476"/>
      <c r="H689" s="476"/>
      <c r="I689" s="476"/>
      <c r="J689" s="476"/>
      <c r="K689" s="476"/>
    </row>
    <row r="690" spans="1:11">
      <c r="A690" s="462" t="s">
        <v>4</v>
      </c>
      <c r="B690" s="384"/>
      <c r="C690" s="384"/>
      <c r="D690" s="384"/>
      <c r="E690" s="468"/>
      <c r="F690" s="469"/>
      <c r="G690" s="476"/>
      <c r="H690" s="476"/>
      <c r="I690" s="476"/>
      <c r="J690" s="476"/>
      <c r="K690" s="476"/>
    </row>
    <row r="691" spans="1:11">
      <c r="A691" s="462"/>
      <c r="B691" s="384"/>
      <c r="C691" s="384"/>
      <c r="D691" s="384"/>
      <c r="E691" s="468"/>
      <c r="F691" s="469"/>
      <c r="G691" s="476"/>
      <c r="H691" s="476"/>
      <c r="I691" s="476"/>
      <c r="J691" s="476"/>
      <c r="K691" s="476"/>
    </row>
    <row r="692" spans="1:11">
      <c r="A692" s="462"/>
      <c r="B692" s="384"/>
      <c r="C692" s="384"/>
      <c r="D692" s="384"/>
      <c r="E692" s="468"/>
      <c r="F692" s="469"/>
      <c r="G692" s="476"/>
      <c r="H692" s="476"/>
      <c r="I692" s="476"/>
      <c r="J692" s="476"/>
      <c r="K692" s="476"/>
    </row>
    <row r="693" spans="1:11">
      <c r="A693" s="461" t="s">
        <v>5</v>
      </c>
      <c r="B693" s="448"/>
      <c r="C693" s="448"/>
      <c r="D693" s="448"/>
      <c r="E693" s="419"/>
      <c r="F693" s="470"/>
      <c r="G693" s="478"/>
      <c r="H693" s="478"/>
      <c r="I693" s="478"/>
      <c r="J693" s="478"/>
      <c r="K693" s="478"/>
    </row>
    <row r="694" spans="1:11">
      <c r="A694" s="461"/>
      <c r="B694" s="448"/>
      <c r="C694" s="448"/>
      <c r="D694" s="448"/>
      <c r="E694" s="419"/>
      <c r="F694" s="470"/>
      <c r="G694" s="478"/>
      <c r="H694" s="478"/>
      <c r="I694" s="478"/>
      <c r="J694" s="478"/>
      <c r="K694" s="478"/>
    </row>
    <row r="695" spans="1:11">
      <c r="A695" s="461"/>
      <c r="B695" s="448"/>
      <c r="C695" s="448"/>
      <c r="D695" s="448"/>
      <c r="E695" s="419"/>
      <c r="F695" s="470"/>
      <c r="G695" s="478"/>
      <c r="H695" s="478"/>
      <c r="I695" s="478"/>
      <c r="J695" s="478"/>
      <c r="K695" s="478"/>
    </row>
    <row r="696" spans="1:11">
      <c r="A696" s="462" t="s">
        <v>6</v>
      </c>
      <c r="B696" s="448"/>
      <c r="C696" s="448"/>
      <c r="D696" s="448"/>
      <c r="E696" s="419"/>
      <c r="F696" s="470"/>
      <c r="G696" s="478"/>
      <c r="H696" s="478"/>
      <c r="I696" s="478"/>
      <c r="J696" s="478"/>
      <c r="K696" s="478"/>
    </row>
    <row r="697" spans="1:11">
      <c r="A697" s="462"/>
      <c r="B697" s="448"/>
      <c r="C697" s="448"/>
      <c r="D697" s="448"/>
      <c r="E697" s="419"/>
      <c r="F697" s="470"/>
      <c r="G697" s="478"/>
      <c r="H697" s="478"/>
      <c r="I697" s="478"/>
      <c r="J697" s="478"/>
      <c r="K697" s="478"/>
    </row>
    <row r="698" spans="1:11">
      <c r="A698" s="462" t="s">
        <v>7</v>
      </c>
      <c r="B698" s="448"/>
      <c r="C698" s="448"/>
      <c r="D698" s="448"/>
      <c r="E698" s="448"/>
      <c r="F698" s="467"/>
      <c r="G698" s="475"/>
      <c r="H698" s="475"/>
      <c r="I698" s="475"/>
      <c r="J698" s="475"/>
      <c r="K698" s="475"/>
    </row>
    <row r="699" spans="1:11">
      <c r="A699" s="462" t="s">
        <v>8</v>
      </c>
      <c r="B699" s="448"/>
      <c r="C699" s="448"/>
      <c r="D699" s="448"/>
      <c r="E699" s="448"/>
      <c r="F699" s="467"/>
      <c r="G699" s="475"/>
      <c r="H699" s="475"/>
      <c r="I699" s="475"/>
      <c r="J699" s="475"/>
      <c r="K699" s="475"/>
    </row>
    <row r="700" spans="1:11">
      <c r="A700" s="462"/>
      <c r="B700" s="448"/>
      <c r="C700" s="448"/>
      <c r="D700" s="448"/>
      <c r="E700" s="448"/>
      <c r="F700" s="467"/>
      <c r="G700" s="475"/>
      <c r="H700" s="475"/>
      <c r="I700" s="475"/>
      <c r="J700" s="475"/>
      <c r="K700" s="475"/>
    </row>
    <row r="701" spans="1:11">
      <c r="A701" s="462" t="s">
        <v>9</v>
      </c>
      <c r="B701" s="448"/>
      <c r="C701" s="448"/>
      <c r="D701" s="448"/>
      <c r="E701" s="448"/>
      <c r="F701" s="467"/>
      <c r="G701" s="475"/>
      <c r="H701" s="475"/>
      <c r="I701" s="475"/>
      <c r="J701" s="475"/>
      <c r="K701" s="475"/>
    </row>
    <row r="702" spans="1:11">
      <c r="A702" s="462" t="s">
        <v>176</v>
      </c>
      <c r="B702" s="448"/>
      <c r="C702" s="448"/>
      <c r="D702" s="448"/>
      <c r="E702" s="448"/>
      <c r="F702" s="467"/>
      <c r="G702" s="475"/>
      <c r="H702" s="475"/>
      <c r="I702" s="475"/>
      <c r="J702" s="475"/>
      <c r="K702" s="475"/>
    </row>
    <row r="703" spans="1:11">
      <c r="A703" s="388" t="s">
        <v>1008</v>
      </c>
      <c r="B703" s="471"/>
      <c r="C703" s="471"/>
      <c r="D703" s="471"/>
      <c r="E703" s="471"/>
      <c r="F703" s="472"/>
      <c r="G703" s="479"/>
      <c r="H703" s="479"/>
      <c r="I703" s="479"/>
      <c r="J703" s="479"/>
      <c r="K703" s="479"/>
    </row>
    <row r="704" spans="1:11">
      <c r="A704" s="407"/>
    </row>
    <row r="705" spans="1:11">
      <c r="A705" s="407"/>
    </row>
    <row r="706" spans="1:11">
      <c r="A706" s="407"/>
    </row>
    <row r="707" spans="1:11">
      <c r="A707" s="549"/>
      <c r="B707" s="549"/>
      <c r="C707" s="549"/>
      <c r="D707" s="549"/>
      <c r="E707" s="549"/>
      <c r="F707" s="549"/>
      <c r="G707" s="549"/>
      <c r="H707" s="549"/>
      <c r="I707" s="549"/>
      <c r="J707" s="549"/>
      <c r="K707" s="549"/>
    </row>
    <row r="708" spans="1:11">
      <c r="A708" s="407"/>
    </row>
    <row r="709" spans="1:11">
      <c r="A709" s="427"/>
      <c r="B709" s="576"/>
      <c r="C709" s="576"/>
      <c r="D709" s="576"/>
      <c r="E709" s="576"/>
      <c r="F709" s="577"/>
      <c r="G709" s="576"/>
      <c r="H709" s="576"/>
      <c r="I709" s="576"/>
      <c r="J709" s="576"/>
      <c r="K709" s="576"/>
    </row>
    <row r="710" spans="1:11">
      <c r="A710" s="430"/>
      <c r="B710" s="379"/>
      <c r="C710" s="379"/>
      <c r="D710" s="379"/>
      <c r="E710" s="379"/>
      <c r="F710" s="380"/>
      <c r="G710" s="379"/>
      <c r="H710" s="379"/>
      <c r="I710" s="379"/>
      <c r="J710" s="379"/>
      <c r="K710" s="379"/>
    </row>
    <row r="711" spans="1:11">
      <c r="A711" s="428"/>
      <c r="B711" s="749"/>
      <c r="C711" s="750"/>
      <c r="D711" s="750"/>
      <c r="E711" s="750"/>
      <c r="F711" s="751"/>
      <c r="G711" s="455"/>
      <c r="H711" s="455"/>
      <c r="I711" s="455"/>
      <c r="J711" s="455"/>
      <c r="K711" s="455"/>
    </row>
    <row r="712" spans="1:11">
      <c r="A712" s="461" t="s">
        <v>495</v>
      </c>
      <c r="B712" s="475"/>
      <c r="C712" s="475"/>
      <c r="D712" s="475"/>
      <c r="E712" s="475"/>
      <c r="F712" s="483"/>
      <c r="G712" s="477"/>
      <c r="H712" s="477"/>
      <c r="I712" s="477"/>
      <c r="J712" s="477"/>
      <c r="K712" s="477"/>
    </row>
    <row r="713" spans="1:11">
      <c r="A713" s="461"/>
      <c r="B713" s="475"/>
      <c r="C713" s="475"/>
      <c r="D713" s="475"/>
      <c r="E713" s="475"/>
      <c r="F713" s="483"/>
      <c r="G713" s="477"/>
      <c r="H713" s="477"/>
      <c r="I713" s="477"/>
      <c r="J713" s="477"/>
      <c r="K713" s="477"/>
    </row>
    <row r="714" spans="1:11">
      <c r="A714" s="462" t="s">
        <v>496</v>
      </c>
      <c r="B714" s="477"/>
      <c r="C714" s="477"/>
      <c r="D714" s="477"/>
      <c r="E714" s="477"/>
      <c r="F714" s="481"/>
      <c r="G714" s="475"/>
      <c r="H714" s="475"/>
      <c r="I714" s="475"/>
      <c r="J714" s="475"/>
      <c r="K714" s="475"/>
    </row>
    <row r="715" spans="1:11">
      <c r="A715" s="462"/>
      <c r="B715" s="477"/>
      <c r="C715" s="477"/>
      <c r="D715" s="477"/>
      <c r="E715" s="477"/>
      <c r="F715" s="481"/>
      <c r="G715" s="475"/>
      <c r="H715" s="475"/>
      <c r="I715" s="475"/>
      <c r="J715" s="475"/>
      <c r="K715" s="475"/>
    </row>
    <row r="716" spans="1:11">
      <c r="A716" s="462" t="s">
        <v>158</v>
      </c>
      <c r="B716" s="477"/>
      <c r="C716" s="477"/>
      <c r="D716" s="477"/>
      <c r="E716" s="477"/>
      <c r="F716" s="481"/>
      <c r="G716" s="477"/>
      <c r="H716" s="477"/>
      <c r="I716" s="477"/>
      <c r="J716" s="477"/>
      <c r="K716" s="477"/>
    </row>
    <row r="717" spans="1:11">
      <c r="A717" s="462" t="s">
        <v>55</v>
      </c>
      <c r="B717" s="477"/>
      <c r="C717" s="477"/>
      <c r="D717" s="477"/>
      <c r="E717" s="477"/>
      <c r="F717" s="481"/>
      <c r="G717" s="477"/>
      <c r="H717" s="477"/>
      <c r="I717" s="477"/>
      <c r="J717" s="477"/>
      <c r="K717" s="477"/>
    </row>
    <row r="718" spans="1:11">
      <c r="A718" s="462" t="s">
        <v>693</v>
      </c>
      <c r="B718" s="477"/>
      <c r="C718" s="477"/>
      <c r="D718" s="477"/>
      <c r="E718" s="477"/>
      <c r="F718" s="481"/>
      <c r="G718" s="477"/>
      <c r="H718" s="477"/>
      <c r="I718" s="477"/>
      <c r="J718" s="476"/>
      <c r="K718" s="476"/>
    </row>
    <row r="719" spans="1:11">
      <c r="A719" s="462"/>
      <c r="B719" s="477"/>
      <c r="C719" s="477"/>
      <c r="D719" s="477"/>
      <c r="E719" s="477"/>
      <c r="F719" s="481"/>
      <c r="G719" s="477"/>
      <c r="H719" s="477"/>
      <c r="I719" s="477"/>
      <c r="J719" s="476"/>
      <c r="K719" s="476"/>
    </row>
    <row r="720" spans="1:11">
      <c r="A720" s="462" t="s">
        <v>119</v>
      </c>
      <c r="B720" s="476"/>
      <c r="C720" s="476"/>
      <c r="D720" s="476"/>
      <c r="E720" s="476"/>
      <c r="F720" s="482"/>
      <c r="G720" s="477"/>
      <c r="H720" s="477"/>
      <c r="I720" s="477"/>
      <c r="J720" s="476"/>
      <c r="K720" s="476"/>
    </row>
    <row r="721" spans="1:11">
      <c r="A721" s="462" t="s">
        <v>4</v>
      </c>
      <c r="B721" s="476"/>
      <c r="C721" s="476"/>
      <c r="D721" s="476"/>
      <c r="E721" s="476"/>
      <c r="F721" s="482"/>
      <c r="G721" s="477"/>
      <c r="H721" s="477"/>
      <c r="I721" s="477"/>
      <c r="J721" s="476"/>
      <c r="K721" s="476"/>
    </row>
    <row r="722" spans="1:11">
      <c r="A722" s="462"/>
      <c r="B722" s="476"/>
      <c r="C722" s="476"/>
      <c r="D722" s="476"/>
      <c r="E722" s="476"/>
      <c r="F722" s="482"/>
      <c r="G722" s="477"/>
      <c r="H722" s="477"/>
      <c r="I722" s="477"/>
      <c r="J722" s="476"/>
      <c r="K722" s="476"/>
    </row>
    <row r="723" spans="1:11">
      <c r="A723" s="462"/>
      <c r="B723" s="476"/>
      <c r="C723" s="476"/>
      <c r="D723" s="476"/>
      <c r="E723" s="476"/>
      <c r="F723" s="482"/>
      <c r="G723" s="477"/>
      <c r="H723" s="477"/>
      <c r="I723" s="477"/>
      <c r="J723" s="476"/>
      <c r="K723" s="476"/>
    </row>
    <row r="724" spans="1:11">
      <c r="A724" s="461" t="s">
        <v>5</v>
      </c>
      <c r="B724" s="475"/>
      <c r="C724" s="475"/>
      <c r="D724" s="475"/>
      <c r="E724" s="475"/>
      <c r="F724" s="483"/>
      <c r="G724" s="477"/>
      <c r="H724" s="477"/>
      <c r="I724" s="477"/>
      <c r="J724" s="476"/>
      <c r="K724" s="476"/>
    </row>
    <row r="725" spans="1:11">
      <c r="A725" s="461"/>
      <c r="B725" s="475"/>
      <c r="C725" s="475"/>
      <c r="D725" s="475"/>
      <c r="E725" s="475"/>
      <c r="F725" s="483"/>
      <c r="G725" s="477"/>
      <c r="H725" s="477"/>
      <c r="I725" s="477"/>
      <c r="J725" s="476"/>
      <c r="K725" s="476"/>
    </row>
    <row r="726" spans="1:11">
      <c r="A726" s="461"/>
      <c r="B726" s="475"/>
      <c r="C726" s="475"/>
      <c r="D726" s="475"/>
      <c r="E726" s="475"/>
      <c r="F726" s="483"/>
      <c r="G726" s="477"/>
      <c r="H726" s="477"/>
      <c r="I726" s="477"/>
      <c r="J726" s="476"/>
      <c r="K726" s="476"/>
    </row>
    <row r="727" spans="1:11">
      <c r="A727" s="462" t="s">
        <v>6</v>
      </c>
      <c r="B727" s="475"/>
      <c r="C727" s="475"/>
      <c r="D727" s="475"/>
      <c r="E727" s="475"/>
      <c r="F727" s="483"/>
      <c r="G727" s="475"/>
      <c r="H727" s="475"/>
      <c r="I727" s="475"/>
      <c r="J727" s="475"/>
      <c r="K727" s="475"/>
    </row>
    <row r="728" spans="1:11">
      <c r="A728" s="462"/>
      <c r="B728" s="475"/>
      <c r="C728" s="475"/>
      <c r="D728" s="475"/>
      <c r="E728" s="475"/>
      <c r="F728" s="483"/>
      <c r="G728" s="475"/>
      <c r="H728" s="475"/>
      <c r="I728" s="475"/>
      <c r="J728" s="475"/>
      <c r="K728" s="475"/>
    </row>
    <row r="729" spans="1:11">
      <c r="A729" s="462" t="s">
        <v>7</v>
      </c>
      <c r="B729" s="475"/>
      <c r="C729" s="475"/>
      <c r="D729" s="475"/>
      <c r="E729" s="475"/>
      <c r="F729" s="483"/>
      <c r="G729" s="475"/>
      <c r="H729" s="475"/>
      <c r="I729" s="475"/>
      <c r="J729" s="475"/>
      <c r="K729" s="475"/>
    </row>
    <row r="730" spans="1:11">
      <c r="A730" s="462" t="s">
        <v>8</v>
      </c>
      <c r="B730" s="477"/>
      <c r="C730" s="477"/>
      <c r="D730" s="477"/>
      <c r="E730" s="477"/>
      <c r="F730" s="481"/>
      <c r="G730" s="475"/>
      <c r="H730" s="475"/>
      <c r="I730" s="475"/>
      <c r="J730" s="475"/>
      <c r="K730" s="475"/>
    </row>
    <row r="731" spans="1:11">
      <c r="A731" s="462"/>
      <c r="B731" s="477"/>
      <c r="C731" s="477"/>
      <c r="D731" s="477"/>
      <c r="E731" s="477"/>
      <c r="F731" s="481"/>
      <c r="G731" s="475"/>
      <c r="H731" s="475"/>
      <c r="I731" s="475"/>
      <c r="J731" s="475"/>
      <c r="K731" s="475"/>
    </row>
    <row r="732" spans="1:11">
      <c r="A732" s="462" t="s">
        <v>9</v>
      </c>
      <c r="B732" s="475"/>
      <c r="C732" s="475"/>
      <c r="D732" s="475"/>
      <c r="E732" s="475"/>
      <c r="F732" s="483"/>
      <c r="G732" s="475"/>
      <c r="H732" s="475"/>
      <c r="I732" s="475"/>
      <c r="J732" s="475"/>
      <c r="K732" s="475"/>
    </row>
    <row r="733" spans="1:11">
      <c r="A733" s="462" t="s">
        <v>176</v>
      </c>
      <c r="B733" s="476"/>
      <c r="C733" s="476"/>
      <c r="D733" s="476"/>
      <c r="E733" s="476"/>
      <c r="F733" s="482"/>
      <c r="G733" s="475"/>
      <c r="H733" s="475"/>
      <c r="I733" s="475"/>
      <c r="J733" s="475"/>
      <c r="K733" s="475"/>
    </row>
    <row r="734" spans="1:11">
      <c r="A734" s="388" t="s">
        <v>1008</v>
      </c>
      <c r="B734" s="479"/>
      <c r="C734" s="479"/>
      <c r="D734" s="479"/>
      <c r="E734" s="479"/>
      <c r="F734" s="484"/>
      <c r="G734" s="479"/>
      <c r="H734" s="479"/>
      <c r="I734" s="479"/>
      <c r="J734" s="479"/>
      <c r="K734" s="479"/>
    </row>
    <row r="735" spans="1:11" ht="14.25">
      <c r="A735" s="563"/>
      <c r="B735" s="564"/>
      <c r="C735" s="564"/>
      <c r="D735" s="564"/>
      <c r="E735" s="564"/>
      <c r="F735" s="564"/>
      <c r="G735" s="564"/>
      <c r="H735" s="564"/>
      <c r="I735" s="564"/>
      <c r="J735" s="564"/>
      <c r="K735" s="564"/>
    </row>
    <row r="736" spans="1:11" ht="14.25">
      <c r="A736" s="565"/>
      <c r="B736" s="566"/>
      <c r="C736" s="566"/>
      <c r="D736" s="566"/>
      <c r="E736" s="566"/>
      <c r="F736" s="566"/>
      <c r="G736" s="566"/>
      <c r="H736" s="566"/>
      <c r="I736" s="566"/>
      <c r="J736" s="566"/>
      <c r="K736" s="566"/>
    </row>
    <row r="737" spans="1:16">
      <c r="B737" s="374"/>
      <c r="C737" s="374"/>
      <c r="D737" s="374"/>
      <c r="E737" s="374"/>
      <c r="F737" s="374"/>
      <c r="G737" s="374"/>
      <c r="H737" s="374"/>
      <c r="I737" s="374"/>
      <c r="J737" s="374"/>
    </row>
    <row r="738" spans="1:16">
      <c r="B738" s="374"/>
      <c r="C738" s="374"/>
      <c r="D738" s="374"/>
      <c r="E738" s="374"/>
      <c r="F738" s="374"/>
      <c r="G738" s="374"/>
      <c r="H738" s="374"/>
      <c r="I738" s="374"/>
      <c r="J738" s="374"/>
    </row>
    <row r="739" spans="1:16">
      <c r="B739" s="374"/>
      <c r="C739" s="374"/>
      <c r="D739" s="374"/>
      <c r="E739" s="374"/>
      <c r="F739" s="374"/>
      <c r="G739" s="374"/>
      <c r="H739" s="374"/>
      <c r="I739" s="374"/>
      <c r="J739" s="374"/>
    </row>
    <row r="740" spans="1:16">
      <c r="A740" s="407"/>
    </row>
    <row r="741" spans="1:16">
      <c r="A741" s="549"/>
      <c r="B741" s="549"/>
      <c r="C741" s="549"/>
      <c r="D741" s="549"/>
      <c r="E741" s="549"/>
      <c r="F741" s="549"/>
      <c r="G741" s="549"/>
      <c r="H741" s="549"/>
      <c r="I741" s="549"/>
      <c r="J741" s="549"/>
      <c r="K741" s="549"/>
    </row>
    <row r="742" spans="1:16" ht="15">
      <c r="A742" s="550"/>
      <c r="B742" s="550"/>
      <c r="C742" s="550"/>
      <c r="D742" s="550"/>
      <c r="E742" s="550"/>
      <c r="F742" s="550"/>
      <c r="G742" s="550"/>
      <c r="H742" s="550"/>
      <c r="I742" s="550"/>
      <c r="J742" s="550"/>
      <c r="K742" s="550"/>
    </row>
    <row r="743" spans="1:16">
      <c r="A743" s="458" t="s">
        <v>454</v>
      </c>
    </row>
    <row r="744" spans="1:16">
      <c r="A744" s="460"/>
      <c r="B744" s="376"/>
      <c r="C744" s="376"/>
      <c r="D744" s="376"/>
      <c r="E744" s="376"/>
      <c r="F744" s="376"/>
      <c r="G744" s="376"/>
      <c r="H744" s="376"/>
      <c r="I744" s="376"/>
      <c r="J744" s="376"/>
      <c r="K744" s="376"/>
    </row>
    <row r="745" spans="1:16">
      <c r="A745" s="427"/>
      <c r="B745" s="562"/>
      <c r="C745" s="562"/>
      <c r="D745" s="562"/>
      <c r="E745" s="562"/>
      <c r="F745" s="437"/>
      <c r="G745" s="576" t="s">
        <v>477</v>
      </c>
      <c r="H745" s="562"/>
      <c r="I745" s="562"/>
      <c r="J745" s="562"/>
      <c r="K745" s="562"/>
    </row>
    <row r="746" spans="1:16">
      <c r="A746" s="430"/>
      <c r="B746" s="379"/>
      <c r="C746" s="379"/>
      <c r="D746" s="379"/>
      <c r="E746" s="379"/>
      <c r="F746" s="380"/>
      <c r="G746" s="379"/>
      <c r="H746" s="379"/>
      <c r="I746" s="379"/>
      <c r="J746" s="379"/>
      <c r="K746" s="379"/>
      <c r="L746" s="606">
        <f>'Tables 1-15'!M482</f>
        <v>0</v>
      </c>
      <c r="M746" s="606">
        <f>'Tables 1-15'!M482</f>
        <v>0</v>
      </c>
    </row>
    <row r="747" spans="1:16">
      <c r="A747" s="63" t="s">
        <v>33</v>
      </c>
      <c r="B747" s="601">
        <f>IF('Tables 1-15'!B483="nap","nav",'Tables 1-15'!B483)</f>
        <v>1588.0840000000001</v>
      </c>
      <c r="C747" s="456">
        <f>IF('Tables 1-15'!C483="nap","nav",'Tables 1-15'!C483)</f>
        <v>1640.798</v>
      </c>
      <c r="D747" s="456">
        <f>IF('Tables 1-15'!D483="nap","nav",'Tables 1-15'!D483)</f>
        <v>1746.0360000000001</v>
      </c>
      <c r="E747" s="456">
        <f>IF('Tables 1-15'!E483="nap","nav",'Tables 1-15'!E483)</f>
        <v>1784.598</v>
      </c>
      <c r="F747" s="466">
        <f>IF('Tables 1-15'!F483="nap","nav",'Tables 1-15'!F483)</f>
        <v>1869.704</v>
      </c>
      <c r="G747" s="456">
        <f>IF('Tables 1-15'!G483="nap","nav",'Tables 1-15'!G483)</f>
        <v>705.93200000000002</v>
      </c>
      <c r="H747" s="456">
        <f>IF('Tables 1-15'!H483="nap","nav",'Tables 1-15'!H483)</f>
        <v>737.34400000000005</v>
      </c>
      <c r="I747" s="456">
        <f>IF('Tables 1-15'!I483="nap","nav",'Tables 1-15'!I483)</f>
        <v>807.53200000000004</v>
      </c>
      <c r="J747" s="456">
        <f>IF('Tables 1-15'!J483="nap","nav",'Tables 1-15'!J483)</f>
        <v>883.08799999999997</v>
      </c>
      <c r="K747" s="456">
        <f>IF('Tables 1-15'!K483="nap","nav",'Tables 1-15'!K483)</f>
        <v>976.58500000000004</v>
      </c>
      <c r="L747" s="373">
        <f>IF('Tables 1-15'!L483="nap","nav",'Tables 1-15'!L483)</f>
        <v>0</v>
      </c>
      <c r="M747" s="373">
        <f>IF('Tables 1-15'!M483="nap","nav",'Tables 1-15'!M483)</f>
        <v>0</v>
      </c>
      <c r="O747" s="636"/>
      <c r="P747" s="636"/>
    </row>
    <row r="748" spans="1:16">
      <c r="A748" s="461" t="s">
        <v>495</v>
      </c>
      <c r="B748" s="448">
        <f>IF('Tables 1-15'!B484="nap","nav",'Tables 1-15'!B484)</f>
        <v>1026.643</v>
      </c>
      <c r="C748" s="448">
        <f>IF('Tables 1-15'!C484="nap","nav",'Tables 1-15'!C484)</f>
        <v>946.76599999999996</v>
      </c>
      <c r="D748" s="448">
        <f>IF('Tables 1-15'!D484="nap","nav",'Tables 1-15'!D484)</f>
        <v>1022.803</v>
      </c>
      <c r="E748" s="448">
        <f>IF('Tables 1-15'!E484="nap","nav",'Tables 1-15'!E484)</f>
        <v>1366.3920000000001</v>
      </c>
      <c r="F748" s="467">
        <f>IF('Tables 1-15'!F484="nap","nav",'Tables 1-15'!F484)</f>
        <v>1257.7159999999999</v>
      </c>
      <c r="G748" s="448">
        <f>IF('Tables 1-15'!G484="nap","nav",'Tables 1-15'!G484)</f>
        <v>264.54700000000003</v>
      </c>
      <c r="H748" s="448">
        <f>IF('Tables 1-15'!H484="nap","nav",'Tables 1-15'!H484)</f>
        <v>285.63799999999998</v>
      </c>
      <c r="I748" s="448">
        <f>IF('Tables 1-15'!I484="nap","nav",'Tables 1-15'!I484)</f>
        <v>313.09899999999999</v>
      </c>
      <c r="J748" s="448">
        <f>IF('Tables 1-15'!J484="nap","nav",'Tables 1-15'!J484)</f>
        <v>529.452</v>
      </c>
      <c r="K748" s="448">
        <f>IF('Tables 1-15'!K484="nap","nav",'Tables 1-15'!K484)</f>
        <v>413.34899999999999</v>
      </c>
      <c r="L748" s="373">
        <f>IF('Tables 1-15'!L484="nap","nav",'Tables 1-15'!L484)</f>
        <v>0</v>
      </c>
      <c r="M748" s="373">
        <f>IF('Tables 1-15'!M484="nap","nav",'Tables 1-15'!M484)</f>
        <v>0</v>
      </c>
      <c r="O748" s="62"/>
      <c r="P748" s="636"/>
    </row>
    <row r="749" spans="1:16">
      <c r="A749" s="66" t="s">
        <v>497</v>
      </c>
      <c r="B749" s="448">
        <f>IF('Tables 1-15'!B485="nap","nav",'Tables 1-15'!B485)</f>
        <v>8529.5040000000008</v>
      </c>
      <c r="C749" s="448">
        <f>IF('Tables 1-15'!C485="nap","nav",'Tables 1-15'!C485)</f>
        <v>9165.9959999999992</v>
      </c>
      <c r="D749" s="448">
        <f>IF('Tables 1-15'!D485="nap","nav",'Tables 1-15'!D485)</f>
        <v>9695.99</v>
      </c>
      <c r="E749" s="448">
        <f>IF('Tables 1-15'!E485="nap","nav",'Tables 1-15'!E485)</f>
        <v>9686.7099999999991</v>
      </c>
      <c r="F749" s="467">
        <f>IF('Tables 1-15'!F485="nap","nav",'Tables 1-15'!F485)</f>
        <v>10513.091</v>
      </c>
      <c r="G749" s="448">
        <f>IF('Tables 1-15'!G485="nap","nav",'Tables 1-15'!G485)</f>
        <v>4134.7849999999999</v>
      </c>
      <c r="H749" s="448">
        <f>IF('Tables 1-15'!H485="nap","nav",'Tables 1-15'!H485)</f>
        <v>4357.9089999999997</v>
      </c>
      <c r="I749" s="448">
        <f>IF('Tables 1-15'!I485="nap","nav",'Tables 1-15'!I485)</f>
        <v>4953.4040000000005</v>
      </c>
      <c r="J749" s="448">
        <f>IF('Tables 1-15'!J485="nap","nav",'Tables 1-15'!J485)</f>
        <v>5557.0649999999996</v>
      </c>
      <c r="K749" s="448">
        <f>IF('Tables 1-15'!K485="nap","nav",'Tables 1-15'!K485)</f>
        <v>5427.0029999999997</v>
      </c>
      <c r="L749" s="373">
        <f>IF('Tables 1-15'!L485="nap","nav",'Tables 1-15'!L485)</f>
        <v>0</v>
      </c>
      <c r="M749" s="373">
        <f>IF('Tables 1-15'!M485="nap","nav",'Tables 1-15'!M485)</f>
        <v>0</v>
      </c>
      <c r="O749" s="636"/>
      <c r="P749" s="636"/>
    </row>
    <row r="750" spans="1:16">
      <c r="A750" s="462" t="s">
        <v>496</v>
      </c>
      <c r="B750" s="448">
        <f>IF('Tables 1-15'!B486="nap","nav",'Tables 1-15'!B486)</f>
        <v>1043.722</v>
      </c>
      <c r="C750" s="448">
        <f>IF('Tables 1-15'!C486="nap","nav",'Tables 1-15'!C486)</f>
        <v>1136.011</v>
      </c>
      <c r="D750" s="448">
        <f>IF('Tables 1-15'!D486="nap","nav",'Tables 1-15'!D486)</f>
        <v>1225.345</v>
      </c>
      <c r="E750" s="448">
        <f>IF('Tables 1-15'!E486="nap","nav",'Tables 1-15'!E486)</f>
        <v>1262.432</v>
      </c>
      <c r="F750" s="467">
        <f>IF('Tables 1-15'!F486="nap","nav",'Tables 1-15'!F486)</f>
        <v>1317.635</v>
      </c>
      <c r="G750" s="448">
        <f>IF('Tables 1-15'!G486="nap","nav",'Tables 1-15'!G486)</f>
        <v>673.76900000000001</v>
      </c>
      <c r="H750" s="448">
        <f>IF('Tables 1-15'!H486="nap","nav",'Tables 1-15'!H486)</f>
        <v>699.27200000000005</v>
      </c>
      <c r="I750" s="448">
        <f>IF('Tables 1-15'!I486="nap","nav",'Tables 1-15'!I486)</f>
        <v>728.36500000000001</v>
      </c>
      <c r="J750" s="448">
        <f>IF('Tables 1-15'!J486="nap","nav",'Tables 1-15'!J486)</f>
        <v>762.32100000000003</v>
      </c>
      <c r="K750" s="448">
        <f>IF('Tables 1-15'!K486="nap","nav",'Tables 1-15'!K486)</f>
        <v>791.34299999999996</v>
      </c>
      <c r="L750" s="373">
        <f>IF('Tables 1-15'!L486="nap","nav",'Tables 1-15'!L486)</f>
        <v>0</v>
      </c>
      <c r="M750" s="373">
        <f>IF('Tables 1-15'!M486="nap","nav",'Tables 1-15'!M486)</f>
        <v>0</v>
      </c>
      <c r="O750" s="62"/>
      <c r="P750" s="636"/>
    </row>
    <row r="751" spans="1:16">
      <c r="A751" s="66" t="s">
        <v>498</v>
      </c>
      <c r="B751" s="448">
        <f>IF('Tables 1-15'!B487="nap","nav",'Tables 1-15'!B487)</f>
        <v>1172.625</v>
      </c>
      <c r="C751" s="448">
        <f>IF('Tables 1-15'!C487="nap","nav",'Tables 1-15'!C487)</f>
        <v>1410.001</v>
      </c>
      <c r="D751" s="448">
        <f>IF('Tables 1-15'!D487="nap","nav",'Tables 1-15'!D487)</f>
        <v>1837.173</v>
      </c>
      <c r="E751" s="448">
        <f>IF('Tables 1-15'!E487="nap","nav",'Tables 1-15'!E487)</f>
        <v>2569.0410000000002</v>
      </c>
      <c r="F751" s="467" t="str">
        <f>IF('Tables 1-15'!F487="nap","nav",'Tables 1-15'!F487)</f>
        <v>nav</v>
      </c>
      <c r="G751" s="448" t="str">
        <f>IF('Tables 1-15'!G487="nap","nav",'Tables 1-15'!G487)</f>
        <v>nav</v>
      </c>
      <c r="H751" s="448" t="str">
        <f>IF('Tables 1-15'!H487="nap","nav",'Tables 1-15'!H487)</f>
        <v>nav</v>
      </c>
      <c r="I751" s="448" t="str">
        <f>IF('Tables 1-15'!I487="nap","nav",'Tables 1-15'!I487)</f>
        <v>nav</v>
      </c>
      <c r="J751" s="448" t="str">
        <f>IF('Tables 1-15'!J487="nap","nav",'Tables 1-15'!J487)</f>
        <v>nav</v>
      </c>
      <c r="K751" s="448" t="str">
        <f>IF('Tables 1-15'!K487="nap","nav",'Tables 1-15'!K487)</f>
        <v>nav</v>
      </c>
      <c r="L751" s="373">
        <f>IF('Tables 1-15'!L487="nap","nav",'Tables 1-15'!L487)</f>
        <v>0</v>
      </c>
      <c r="M751" s="373">
        <f>IF('Tables 1-15'!M487="nap","nav",'Tables 1-15'!M487)</f>
        <v>0</v>
      </c>
      <c r="O751" s="636"/>
      <c r="P751" s="636"/>
    </row>
    <row r="752" spans="1:16">
      <c r="A752" s="462" t="s">
        <v>158</v>
      </c>
      <c r="B752" s="384">
        <f>IF('Tables 1-15'!B488="nap","nav",'Tables 1-15'!B488)</f>
        <v>2977.5349999999999</v>
      </c>
      <c r="C752" s="384">
        <f>IF('Tables 1-15'!C488="nap","nav",'Tables 1-15'!C488)</f>
        <v>3097.203</v>
      </c>
      <c r="D752" s="384">
        <f>IF('Tables 1-15'!D488="nap","nav",'Tables 1-15'!D488)</f>
        <v>3250.232</v>
      </c>
      <c r="E752" s="468">
        <f>IF('Tables 1-15'!E488="nap","nav",'Tables 1-15'!E488)</f>
        <v>3416.9450000000002</v>
      </c>
      <c r="F752" s="469">
        <f>IF('Tables 1-15'!F488="nap","nav",'Tables 1-15'!F488)</f>
        <v>3358.1529999999998</v>
      </c>
      <c r="G752" s="384">
        <f>IF('Tables 1-15'!G488="nap","nav",'Tables 1-15'!G488)</f>
        <v>3533.3229999999999</v>
      </c>
      <c r="H752" s="384">
        <f>IF('Tables 1-15'!H488="nap","nav",'Tables 1-15'!H488)</f>
        <v>3543.3780000000002</v>
      </c>
      <c r="I752" s="384">
        <f>IF('Tables 1-15'!I488="nap","nav",'Tables 1-15'!I488)</f>
        <v>3107.7330000000002</v>
      </c>
      <c r="J752" s="384">
        <f>IF('Tables 1-15'!J488="nap","nav",'Tables 1-15'!J488)</f>
        <v>3541.4630000000002</v>
      </c>
      <c r="K752" s="384">
        <f>IF('Tables 1-15'!K488="nap","nav",'Tables 1-15'!K488)</f>
        <v>3849.5149999999999</v>
      </c>
      <c r="L752" s="373">
        <f>IF('Tables 1-15'!L488="nap","nav",'Tables 1-15'!L488)</f>
        <v>0</v>
      </c>
      <c r="M752" s="373">
        <f>IF('Tables 1-15'!M488="nap","nav",'Tables 1-15'!M488)</f>
        <v>0</v>
      </c>
      <c r="O752" s="62"/>
      <c r="P752" s="636"/>
    </row>
    <row r="753" spans="1:16">
      <c r="A753" s="462" t="s">
        <v>55</v>
      </c>
      <c r="B753" s="384">
        <f>IF('Tables 1-15'!B489="nap","nav",'Tables 1-15'!B489)</f>
        <v>6072.48</v>
      </c>
      <c r="C753" s="384">
        <f>IF('Tables 1-15'!C489="nap","nav",'Tables 1-15'!C489)</f>
        <v>6151.03</v>
      </c>
      <c r="D753" s="384">
        <f>IF('Tables 1-15'!D489="nap","nav",'Tables 1-15'!D489)</f>
        <v>6217.3919999999998</v>
      </c>
      <c r="E753" s="468">
        <f>IF('Tables 1-15'!E489="nap","nav",'Tables 1-15'!E489)</f>
        <v>5974.9549999999999</v>
      </c>
      <c r="F753" s="469">
        <f>IF('Tables 1-15'!F489="nap","nav",'Tables 1-15'!F489)</f>
        <v>6000.9459999999999</v>
      </c>
      <c r="G753" s="384">
        <f>IF('Tables 1-15'!G489="nap","nav",'Tables 1-15'!G489)</f>
        <v>8648.2999999999993</v>
      </c>
      <c r="H753" s="384">
        <f>IF('Tables 1-15'!H489="nap","nav",'Tables 1-15'!H489)</f>
        <v>8809.4599999999991</v>
      </c>
      <c r="I753" s="384">
        <f>IF('Tables 1-15'!I489="nap","nav",'Tables 1-15'!I489)</f>
        <v>9676.4009999999998</v>
      </c>
      <c r="J753" s="384">
        <f>IF('Tables 1-15'!J489="nap","nav",'Tables 1-15'!J489)</f>
        <v>8673.99</v>
      </c>
      <c r="K753" s="384">
        <f>IF('Tables 1-15'!K489="nap","nav",'Tables 1-15'!K489)</f>
        <v>9939.2900000000009</v>
      </c>
      <c r="L753" s="373">
        <f>IF('Tables 1-15'!L489="nap","nav",'Tables 1-15'!L489)</f>
        <v>0</v>
      </c>
      <c r="M753" s="373">
        <f>IF('Tables 1-15'!M489="nap","nav",'Tables 1-15'!M489)</f>
        <v>0</v>
      </c>
      <c r="O753" s="62"/>
      <c r="P753" s="636"/>
    </row>
    <row r="754" spans="1:16">
      <c r="A754" s="462" t="s">
        <v>693</v>
      </c>
      <c r="B754" s="384" t="str">
        <f>IF('Tables 1-15'!B490="nap","nav",'Tables 1-15'!B490)</f>
        <v>nav</v>
      </c>
      <c r="C754" s="384" t="str">
        <f>IF('Tables 1-15'!C490="nap","nav",'Tables 1-15'!C490)</f>
        <v>nav</v>
      </c>
      <c r="D754" s="384" t="str">
        <f>IF('Tables 1-15'!D490="nap","nav",'Tables 1-15'!D490)</f>
        <v>nav</v>
      </c>
      <c r="E754" s="468" t="str">
        <f>IF('Tables 1-15'!E490="nap","nav",'Tables 1-15'!E490)</f>
        <v>nav</v>
      </c>
      <c r="F754" s="469" t="str">
        <f>IF('Tables 1-15'!F490="nap","nav",'Tables 1-15'!F490)</f>
        <v>nav</v>
      </c>
      <c r="G754" s="468" t="str">
        <f>IF('Tables 1-15'!G490="nap","nav",'Tables 1-15'!G490)</f>
        <v>nav</v>
      </c>
      <c r="H754" s="384" t="str">
        <f>IF('Tables 1-15'!H490="nap","nav",'Tables 1-15'!H490)</f>
        <v>nav</v>
      </c>
      <c r="I754" s="384" t="str">
        <f>IF('Tables 1-15'!I490="nap","nav",'Tables 1-15'!I490)</f>
        <v>nav</v>
      </c>
      <c r="J754" s="384" t="str">
        <f>IF('Tables 1-15'!J490="nap","nav",'Tables 1-15'!J490)</f>
        <v>nav</v>
      </c>
      <c r="K754" s="384" t="str">
        <f>IF('Tables 1-15'!K490="nap","nav",'Tables 1-15'!K490)</f>
        <v>nav</v>
      </c>
      <c r="L754" s="373">
        <f>IF('Tables 1-15'!L490="nap","nav",'Tables 1-15'!L490)</f>
        <v>0</v>
      </c>
      <c r="M754" s="373">
        <f>IF('Tables 1-15'!M490="nap","nav",'Tables 1-15'!M490)</f>
        <v>0</v>
      </c>
      <c r="O754" s="62"/>
      <c r="P754" s="636"/>
    </row>
    <row r="755" spans="1:16">
      <c r="A755" s="66" t="s">
        <v>924</v>
      </c>
      <c r="B755" s="384">
        <f>IF('Tables 1-15'!B491="nap","nav",'Tables 1-15'!B491)</f>
        <v>403.2</v>
      </c>
      <c r="C755" s="384">
        <f>IF('Tables 1-15'!C491="nap","nav",'Tables 1-15'!C491)</f>
        <v>586</v>
      </c>
      <c r="D755" s="384">
        <f>IF('Tables 1-15'!D491="nap","nav",'Tables 1-15'!D491)</f>
        <v>910</v>
      </c>
      <c r="E755" s="468">
        <f>IF('Tables 1-15'!E491="nap","nav",'Tables 1-15'!E491)</f>
        <v>1135.6600000000001</v>
      </c>
      <c r="F755" s="469">
        <f>IF('Tables 1-15'!F491="nap","nav",'Tables 1-15'!F491)</f>
        <v>1390.21</v>
      </c>
      <c r="G755" s="468">
        <f>IF('Tables 1-15'!G491="nap","nav",'Tables 1-15'!G491)</f>
        <v>164.7</v>
      </c>
      <c r="H755" s="384">
        <f>IF('Tables 1-15'!H491="nap","nav",'Tables 1-15'!H491)</f>
        <v>176.5</v>
      </c>
      <c r="I755" s="384">
        <f>IF('Tables 1-15'!I491="nap","nav",'Tables 1-15'!I491)</f>
        <v>192.9</v>
      </c>
      <c r="J755" s="384">
        <f>IF('Tables 1-15'!J491="nap","nav",'Tables 1-15'!J491)</f>
        <v>226.01</v>
      </c>
      <c r="K755" s="384">
        <f>IF('Tables 1-15'!K491="nap","nav",'Tables 1-15'!K491)</f>
        <v>224.75399999999999</v>
      </c>
      <c r="L755" s="373">
        <f>IF('Tables 1-15'!L491="nap","nav",'Tables 1-15'!L491)</f>
        <v>0</v>
      </c>
      <c r="M755" s="373">
        <f>IF('Tables 1-15'!M491="nap","nav",'Tables 1-15'!M491)</f>
        <v>0</v>
      </c>
      <c r="O755" s="636"/>
      <c r="P755" s="636"/>
    </row>
    <row r="756" spans="1:16">
      <c r="A756" s="462" t="s">
        <v>119</v>
      </c>
      <c r="B756" s="384">
        <f>IF('Tables 1-15'!B492="nap","nav",'Tables 1-15'!B492)</f>
        <v>1261.723</v>
      </c>
      <c r="C756" s="384">
        <f>IF('Tables 1-15'!C492="nap","nav",'Tables 1-15'!C492)</f>
        <v>1261.27</v>
      </c>
      <c r="D756" s="384">
        <f>IF('Tables 1-15'!D492="nap","nav",'Tables 1-15'!D492)</f>
        <v>1261.07</v>
      </c>
      <c r="E756" s="468">
        <f>IF('Tables 1-15'!E492="nap","nav",'Tables 1-15'!E492)</f>
        <v>1347.2249999999999</v>
      </c>
      <c r="F756" s="469">
        <f>IF('Tables 1-15'!F492="nap","nav",'Tables 1-15'!F492)</f>
        <v>1471.0340000000001</v>
      </c>
      <c r="G756" s="468">
        <f>IF('Tables 1-15'!G492="nap","nav",'Tables 1-15'!G492)</f>
        <v>600.69899999999996</v>
      </c>
      <c r="H756" s="384">
        <f>IF('Tables 1-15'!H492="nap","nav",'Tables 1-15'!H492)</f>
        <v>602.27</v>
      </c>
      <c r="I756" s="384">
        <f>IF('Tables 1-15'!I492="nap","nav",'Tables 1-15'!I492)</f>
        <v>624.34</v>
      </c>
      <c r="J756" s="384">
        <f>IF('Tables 1-15'!J492="nap","nav",'Tables 1-15'!J492)</f>
        <v>608.09299999999996</v>
      </c>
      <c r="K756" s="384">
        <f>IF('Tables 1-15'!K492="nap","nav",'Tables 1-15'!K492)</f>
        <v>682.25</v>
      </c>
      <c r="L756" s="373">
        <f>IF('Tables 1-15'!L492="nap","nav",'Tables 1-15'!L492)</f>
        <v>0</v>
      </c>
      <c r="M756" s="373">
        <f>IF('Tables 1-15'!M492="nap","nav",'Tables 1-15'!M492)</f>
        <v>0</v>
      </c>
      <c r="O756" s="62"/>
      <c r="P756" s="636"/>
    </row>
    <row r="757" spans="1:16">
      <c r="A757" s="462" t="s">
        <v>4</v>
      </c>
      <c r="B757" s="384">
        <f>IF('Tables 1-15'!B493="nap","nav",'Tables 1-15'!B493)</f>
        <v>1438.4169999999999</v>
      </c>
      <c r="C757" s="384">
        <f>IF('Tables 1-15'!C493="nap","nav",'Tables 1-15'!C493)</f>
        <v>1499.7819999999999</v>
      </c>
      <c r="D757" s="384">
        <f>IF('Tables 1-15'!D493="nap","nav",'Tables 1-15'!D493)</f>
        <v>1522.2239999999999</v>
      </c>
      <c r="E757" s="468">
        <f>IF('Tables 1-15'!E493="nap","nav",'Tables 1-15'!E493)</f>
        <v>1558.354</v>
      </c>
      <c r="F757" s="469" t="str">
        <f>IF('Tables 1-15'!F493="nap","nav",'Tables 1-15'!F493)</f>
        <v>nav</v>
      </c>
      <c r="G757" s="468" t="str">
        <f>IF('Tables 1-15'!G493="nap","nav",'Tables 1-15'!G493)</f>
        <v>nav</v>
      </c>
      <c r="H757" s="384" t="str">
        <f>IF('Tables 1-15'!H493="nap","nav",'Tables 1-15'!H493)</f>
        <v>nav</v>
      </c>
      <c r="I757" s="384" t="str">
        <f>IF('Tables 1-15'!I493="nap","nav",'Tables 1-15'!I493)</f>
        <v>nav</v>
      </c>
      <c r="J757" s="384" t="str">
        <f>IF('Tables 1-15'!J493="nap","nav",'Tables 1-15'!J493)</f>
        <v>nav</v>
      </c>
      <c r="K757" s="384" t="str">
        <f>IF('Tables 1-15'!K493="nap","nav",'Tables 1-15'!K493)</f>
        <v>nav</v>
      </c>
      <c r="L757" s="373">
        <f>IF('Tables 1-15'!L493="nap","nav",'Tables 1-15'!L493)</f>
        <v>0</v>
      </c>
      <c r="M757" s="373">
        <f>IF('Tables 1-15'!M493="nap","nav",'Tables 1-15'!M493)</f>
        <v>0</v>
      </c>
      <c r="O757" s="62"/>
      <c r="P757" s="636"/>
    </row>
    <row r="758" spans="1:16">
      <c r="A758" s="66" t="s">
        <v>871</v>
      </c>
      <c r="B758" s="384">
        <f>IF('Tables 1-15'!B494="nap","nav",'Tables 1-15'!B494)</f>
        <v>2909.78</v>
      </c>
      <c r="C758" s="384">
        <f>IF('Tables 1-15'!C494="nap","nav",'Tables 1-15'!C494)</f>
        <v>3165.16</v>
      </c>
      <c r="D758" s="384">
        <f>IF('Tables 1-15'!D494="nap","nav",'Tables 1-15'!D494)</f>
        <v>3434.75</v>
      </c>
      <c r="E758" s="468">
        <f>IF('Tables 1-15'!E494="nap","nav",'Tables 1-15'!E494)</f>
        <v>3696.3</v>
      </c>
      <c r="F758" s="469">
        <f>IF('Tables 1-15'!F494="nap","nav",'Tables 1-15'!F494)</f>
        <v>4011.93</v>
      </c>
      <c r="G758" s="468">
        <f>IF('Tables 1-15'!G494="nap","nav",'Tables 1-15'!G494)</f>
        <v>1492.6</v>
      </c>
      <c r="H758" s="384">
        <f>IF('Tables 1-15'!H494="nap","nav",'Tables 1-15'!H494)</f>
        <v>1652.96</v>
      </c>
      <c r="I758" s="384">
        <f>IF('Tables 1-15'!I494="nap","nav",'Tables 1-15'!I494)</f>
        <v>1702.21</v>
      </c>
      <c r="J758" s="384">
        <f>IF('Tables 1-15'!J494="nap","nav",'Tables 1-15'!J494)</f>
        <v>1700</v>
      </c>
      <c r="K758" s="384">
        <f>IF('Tables 1-15'!K494="nap","nav",'Tables 1-15'!K494)</f>
        <v>1709.12</v>
      </c>
      <c r="L758" s="373">
        <f>IF('Tables 1-15'!L494="nap","nav",'Tables 1-15'!L494)</f>
        <v>0</v>
      </c>
      <c r="M758" s="373">
        <f>IF('Tables 1-15'!M494="nap","nav",'Tables 1-15'!M494)</f>
        <v>0</v>
      </c>
      <c r="O758" s="636"/>
      <c r="P758" s="636"/>
    </row>
    <row r="759" spans="1:16">
      <c r="A759" s="66" t="s">
        <v>872</v>
      </c>
      <c r="B759" s="384">
        <f>IF('Tables 1-15'!B495="nap","nav",'Tables 1-15'!B495)</f>
        <v>933.44600000000003</v>
      </c>
      <c r="C759" s="384">
        <f>IF('Tables 1-15'!C495="nap","nav",'Tables 1-15'!C495)</f>
        <v>991.19899999999996</v>
      </c>
      <c r="D759" s="384">
        <f>IF('Tables 1-15'!D495="nap","nav",'Tables 1-15'!D495)</f>
        <v>1057.45</v>
      </c>
      <c r="E759" s="468">
        <f>IF('Tables 1-15'!E495="nap","nav",'Tables 1-15'!E495)</f>
        <v>1090.357</v>
      </c>
      <c r="F759" s="469">
        <f>IF('Tables 1-15'!F495="nap","nav",'Tables 1-15'!F495)</f>
        <v>1135.143</v>
      </c>
      <c r="G759" s="468">
        <f>IF('Tables 1-15'!G495="nap","nav",'Tables 1-15'!G495)</f>
        <v>52.183999999999997</v>
      </c>
      <c r="H759" s="384">
        <f>IF('Tables 1-15'!H495="nap","nav",'Tables 1-15'!H495)</f>
        <v>58.917999999999999</v>
      </c>
      <c r="I759" s="384">
        <f>IF('Tables 1-15'!I495="nap","nav",'Tables 1-15'!I495)</f>
        <v>63.768000000000001</v>
      </c>
      <c r="J759" s="384">
        <f>IF('Tables 1-15'!J495="nap","nav",'Tables 1-15'!J495)</f>
        <v>70.831999999999994</v>
      </c>
      <c r="K759" s="384">
        <f>IF('Tables 1-15'!K495="nap","nav",'Tables 1-15'!K495)</f>
        <v>79.989999999999995</v>
      </c>
      <c r="L759" s="373">
        <f>IF('Tables 1-15'!L495="nap","nav",'Tables 1-15'!L495)</f>
        <v>0</v>
      </c>
      <c r="M759" s="373">
        <f>IF('Tables 1-15'!M495="nap","nav",'Tables 1-15'!M495)</f>
        <v>0</v>
      </c>
      <c r="O759" s="636"/>
      <c r="P759" s="636"/>
    </row>
    <row r="760" spans="1:16">
      <c r="A760" s="461" t="s">
        <v>5</v>
      </c>
      <c r="B760" s="448">
        <f>IF('Tables 1-15'!B496="nap","nav",'Tables 1-15'!B496)</f>
        <v>1647.9069999999999</v>
      </c>
      <c r="C760" s="448">
        <f>IF('Tables 1-15'!C496="nap","nav",'Tables 1-15'!C496)</f>
        <v>1623.6990000000001</v>
      </c>
      <c r="D760" s="448">
        <f>IF('Tables 1-15'!D496="nap","nav",'Tables 1-15'!D496)</f>
        <v>2013.662</v>
      </c>
      <c r="E760" s="419">
        <f>IF('Tables 1-15'!E496="nap","nav",'Tables 1-15'!E496)</f>
        <v>2043.229</v>
      </c>
      <c r="F760" s="470">
        <f>IF('Tables 1-15'!F496="nap","nav",'Tables 1-15'!F496)</f>
        <v>1972.9659999999999</v>
      </c>
      <c r="G760" s="419">
        <f>IF('Tables 1-15'!G496="nap","nav",'Tables 1-15'!G496)</f>
        <v>1340.3789999999999</v>
      </c>
      <c r="H760" s="448">
        <f>IF('Tables 1-15'!H496="nap","nav",'Tables 1-15'!H496)</f>
        <v>1368.6469999999999</v>
      </c>
      <c r="I760" s="448">
        <f>IF('Tables 1-15'!I496="nap","nav",'Tables 1-15'!I496)</f>
        <v>1329.712</v>
      </c>
      <c r="J760" s="448">
        <f>IF('Tables 1-15'!J496="nap","nav",'Tables 1-15'!J496)</f>
        <v>1163.4349999999999</v>
      </c>
      <c r="K760" s="448">
        <f>IF('Tables 1-15'!K496="nap","nav",'Tables 1-15'!K496)</f>
        <v>1300.2809999999999</v>
      </c>
      <c r="L760" s="373">
        <f>IF('Tables 1-15'!L496="nap","nav",'Tables 1-15'!L496)</f>
        <v>0</v>
      </c>
      <c r="M760" s="373">
        <f>IF('Tables 1-15'!M496="nap","nav",'Tables 1-15'!M496)</f>
        <v>0</v>
      </c>
      <c r="O760" s="62"/>
      <c r="P760" s="636"/>
    </row>
    <row r="761" spans="1:16">
      <c r="A761" s="66" t="s">
        <v>873</v>
      </c>
      <c r="B761" s="448">
        <f>IF('Tables 1-15'!B497="nap","nav",'Tables 1-15'!B497)</f>
        <v>2683.5859999999998</v>
      </c>
      <c r="C761" s="448">
        <f>IF('Tables 1-15'!C497="nap","nav",'Tables 1-15'!C497)</f>
        <v>2689.1610000000001</v>
      </c>
      <c r="D761" s="448">
        <f>IF('Tables 1-15'!D497="nap","nav",'Tables 1-15'!D497)</f>
        <v>2833.3629999999998</v>
      </c>
      <c r="E761" s="419">
        <f>IF('Tables 1-15'!E497="nap","nav",'Tables 1-15'!E497)</f>
        <v>2840.4670000000001</v>
      </c>
      <c r="F761" s="470">
        <f>IF('Tables 1-15'!F497="nap","nav",'Tables 1-15'!F497)</f>
        <v>2772.5329999999999</v>
      </c>
      <c r="G761" s="419">
        <f>IF('Tables 1-15'!G497="nap","nav",'Tables 1-15'!G497)</f>
        <v>117.99299999999999</v>
      </c>
      <c r="H761" s="448">
        <f>IF('Tables 1-15'!H497="nap","nav",'Tables 1-15'!H497)</f>
        <v>82.078999999999994</v>
      </c>
      <c r="I761" s="448">
        <f>IF('Tables 1-15'!I497="nap","nav",'Tables 1-15'!I497)</f>
        <v>84.814999999999998</v>
      </c>
      <c r="J761" s="448">
        <f>IF('Tables 1-15'!J497="nap","nav",'Tables 1-15'!J497)</f>
        <v>84.629000000000005</v>
      </c>
      <c r="K761" s="448">
        <f>IF('Tables 1-15'!K497="nap","nav",'Tables 1-15'!K497)</f>
        <v>77.372</v>
      </c>
      <c r="L761" s="373">
        <f>IF('Tables 1-15'!L497="nap","nav",'Tables 1-15'!L497)</f>
        <v>0</v>
      </c>
      <c r="M761" s="373">
        <f>IF('Tables 1-15'!M497="nap","nav",'Tables 1-15'!M497)</f>
        <v>0</v>
      </c>
      <c r="O761" s="636"/>
      <c r="P761" s="636"/>
    </row>
    <row r="762" spans="1:16">
      <c r="A762" s="66" t="s">
        <v>874</v>
      </c>
      <c r="B762" s="448">
        <f>IF('Tables 1-15'!B498="nap","nav",'Tables 1-15'!B498)</f>
        <v>4.8360000000000003</v>
      </c>
      <c r="C762" s="448">
        <f>IF('Tables 1-15'!C498="nap","nav",'Tables 1-15'!C498)</f>
        <v>5.931</v>
      </c>
      <c r="D762" s="448">
        <f>IF('Tables 1-15'!D498="nap","nav",'Tables 1-15'!D498)</f>
        <v>7.2080000000000002</v>
      </c>
      <c r="E762" s="419">
        <f>IF('Tables 1-15'!E498="nap","nav",'Tables 1-15'!E498)</f>
        <v>8.4019999999999992</v>
      </c>
      <c r="F762" s="470">
        <f>IF('Tables 1-15'!F498="nap","nav",'Tables 1-15'!F498)</f>
        <v>11.058999999999999</v>
      </c>
      <c r="G762" s="419">
        <f>IF('Tables 1-15'!G498="nap","nav",'Tables 1-15'!G498)</f>
        <v>1.2</v>
      </c>
      <c r="H762" s="448">
        <f>IF('Tables 1-15'!H498="nap","nav",'Tables 1-15'!H498)</f>
        <v>1.1759999999999999</v>
      </c>
      <c r="I762" s="448">
        <f>IF('Tables 1-15'!I498="nap","nav",'Tables 1-15'!I498)</f>
        <v>1.4179999999999999</v>
      </c>
      <c r="J762" s="448">
        <f>IF('Tables 1-15'!J498="nap","nav",'Tables 1-15'!J498)</f>
        <v>1.5920000000000001</v>
      </c>
      <c r="K762" s="448">
        <f>IF('Tables 1-15'!K498="nap","nav",'Tables 1-15'!K498)</f>
        <v>2.3039999999999998</v>
      </c>
      <c r="L762" s="373">
        <f>IF('Tables 1-15'!L498="nap","nav",'Tables 1-15'!L498)</f>
        <v>0</v>
      </c>
      <c r="M762" s="373">
        <f>IF('Tables 1-15'!M498="nap","nav",'Tables 1-15'!M498)</f>
        <v>0</v>
      </c>
      <c r="O762" s="636"/>
      <c r="P762" s="636"/>
    </row>
    <row r="763" spans="1:16">
      <c r="A763" s="462" t="s">
        <v>6</v>
      </c>
      <c r="B763" s="448">
        <f>IF('Tables 1-15'!B499="nap","nav",'Tables 1-15'!B499)</f>
        <v>37.640999999999998</v>
      </c>
      <c r="C763" s="448">
        <f>IF('Tables 1-15'!C499="nap","nav",'Tables 1-15'!C499)</f>
        <v>39.896999999999998</v>
      </c>
      <c r="D763" s="448">
        <f>IF('Tables 1-15'!D499="nap","nav",'Tables 1-15'!D499)</f>
        <v>42.673999999999999</v>
      </c>
      <c r="E763" s="419">
        <f>IF('Tables 1-15'!E499="nap","nav",'Tables 1-15'!E499)</f>
        <v>40.640999999999998</v>
      </c>
      <c r="F763" s="470">
        <f>IF('Tables 1-15'!F499="nap","nav",'Tables 1-15'!F499)</f>
        <v>60.793999999999997</v>
      </c>
      <c r="G763" s="419">
        <f>IF('Tables 1-15'!G499="nap","nav",'Tables 1-15'!G499)</f>
        <v>55.021999999999998</v>
      </c>
      <c r="H763" s="448">
        <f>IF('Tables 1-15'!H499="nap","nav",'Tables 1-15'!H499)</f>
        <v>56.448</v>
      </c>
      <c r="I763" s="448">
        <f>IF('Tables 1-15'!I499="nap","nav",'Tables 1-15'!I499)</f>
        <v>57.133000000000003</v>
      </c>
      <c r="J763" s="448">
        <f>IF('Tables 1-15'!J499="nap","nav",'Tables 1-15'!J499)</f>
        <v>57.183999999999997</v>
      </c>
      <c r="K763" s="448">
        <f>IF('Tables 1-15'!K499="nap","nav",'Tables 1-15'!K499)</f>
        <v>57.021000000000001</v>
      </c>
      <c r="L763" s="373">
        <f>IF('Tables 1-15'!L499="nap","nav",'Tables 1-15'!L499)</f>
        <v>0</v>
      </c>
      <c r="M763" s="373">
        <f>IF('Tables 1-15'!M499="nap","nav",'Tables 1-15'!M499)</f>
        <v>0</v>
      </c>
      <c r="O763" s="62"/>
      <c r="P763" s="636"/>
    </row>
    <row r="764" spans="1:16">
      <c r="A764" s="66" t="s">
        <v>875</v>
      </c>
      <c r="B764" s="448">
        <f>IF('Tables 1-15'!B500="nap","nav",'Tables 1-15'!B500)</f>
        <v>567.16898000000003</v>
      </c>
      <c r="C764" s="448">
        <f>IF('Tables 1-15'!C500="nap","nav",'Tables 1-15'!C500)</f>
        <v>653.34199999999998</v>
      </c>
      <c r="D764" s="448">
        <f>IF('Tables 1-15'!D500="nap","nav",'Tables 1-15'!D500)</f>
        <v>664.62099999999998</v>
      </c>
      <c r="E764" s="419">
        <f>IF('Tables 1-15'!E500="nap","nav",'Tables 1-15'!E500)</f>
        <v>695.31700000000001</v>
      </c>
      <c r="F764" s="470">
        <f>IF('Tables 1-15'!F500="nap","nav",'Tables 1-15'!F500)</f>
        <v>738.30700000000002</v>
      </c>
      <c r="G764" s="419">
        <f>IF('Tables 1-15'!G500="nap","nav",'Tables 1-15'!G500)</f>
        <v>628.00099999999998</v>
      </c>
      <c r="H764" s="448">
        <f>IF('Tables 1-15'!H500="nap","nav",'Tables 1-15'!H500)</f>
        <v>707.16399999999999</v>
      </c>
      <c r="I764" s="448">
        <f>IF('Tables 1-15'!I500="nap","nav",'Tables 1-15'!I500)</f>
        <v>766.06500000000005</v>
      </c>
      <c r="J764" s="448">
        <f>IF('Tables 1-15'!J500="nap","nav",'Tables 1-15'!J500)</f>
        <v>785.96500000000003</v>
      </c>
      <c r="K764" s="448">
        <f>IF('Tables 1-15'!K500="nap","nav",'Tables 1-15'!K500)</f>
        <v>782.90700000000004</v>
      </c>
      <c r="L764" s="373">
        <f>IF('Tables 1-15'!L500="nap","nav",'Tables 1-15'!L500)</f>
        <v>0</v>
      </c>
      <c r="M764" s="373">
        <f>IF('Tables 1-15'!M500="nap","nav",'Tables 1-15'!M500)</f>
        <v>0</v>
      </c>
      <c r="O764" s="636"/>
      <c r="P764" s="636"/>
    </row>
    <row r="765" spans="1:16">
      <c r="A765" s="462" t="s">
        <v>7</v>
      </c>
      <c r="B765" s="448">
        <f>IF('Tables 1-15'!B501="nap","nav",'Tables 1-15'!B501)</f>
        <v>831</v>
      </c>
      <c r="C765" s="448">
        <f>IF('Tables 1-15'!C501="nap","nav",'Tables 1-15'!C501)</f>
        <v>859</v>
      </c>
      <c r="D765" s="448">
        <f>IF('Tables 1-15'!D501="nap","nav",'Tables 1-15'!D501)</f>
        <v>894</v>
      </c>
      <c r="E765" s="419">
        <f>IF('Tables 1-15'!E501="nap","nav",'Tables 1-15'!E501)</f>
        <v>957</v>
      </c>
      <c r="F765" s="470">
        <f>IF('Tables 1-15'!F501="nap","nav",'Tables 1-15'!F501)</f>
        <v>1074</v>
      </c>
      <c r="G765" s="448">
        <f>IF('Tables 1-15'!G501="nap","nav",'Tables 1-15'!G501)</f>
        <v>289</v>
      </c>
      <c r="H765" s="448">
        <f>IF('Tables 1-15'!H501="nap","nav",'Tables 1-15'!H501)</f>
        <v>297</v>
      </c>
      <c r="I765" s="448">
        <f>IF('Tables 1-15'!I501="nap","nav",'Tables 1-15'!I501)</f>
        <v>312</v>
      </c>
      <c r="J765" s="448">
        <f>IF('Tables 1-15'!J501="nap","nav",'Tables 1-15'!J501)</f>
        <v>323</v>
      </c>
      <c r="K765" s="448">
        <f>IF('Tables 1-15'!K501="nap","nav",'Tables 1-15'!K501)</f>
        <v>279.54399999999998</v>
      </c>
      <c r="L765" s="373">
        <f>IF('Tables 1-15'!L501="nap","nav",'Tables 1-15'!L501)</f>
        <v>0</v>
      </c>
      <c r="M765" s="373">
        <f>IF('Tables 1-15'!M501="nap","nav",'Tables 1-15'!M501)</f>
        <v>0</v>
      </c>
      <c r="O765" s="62"/>
      <c r="P765" s="636"/>
    </row>
    <row r="766" spans="1:16">
      <c r="A766" s="462" t="s">
        <v>8</v>
      </c>
      <c r="B766" s="448">
        <f>IF('Tables 1-15'!B502="nap","nav",'Tables 1-15'!B502)</f>
        <v>753.08</v>
      </c>
      <c r="C766" s="448">
        <f>IF('Tables 1-15'!C502="nap","nav",'Tables 1-15'!C502)</f>
        <v>928</v>
      </c>
      <c r="D766" s="448">
        <f>IF('Tables 1-15'!D502="nap","nav",'Tables 1-15'!D502)</f>
        <v>950.31</v>
      </c>
      <c r="E766" s="448">
        <f>IF('Tables 1-15'!E502="nap","nav",'Tables 1-15'!E502)</f>
        <v>961.28</v>
      </c>
      <c r="F766" s="467">
        <f>IF('Tables 1-15'!F502="nap","nav",'Tables 1-15'!F502)</f>
        <v>976.01</v>
      </c>
      <c r="G766" s="448">
        <f>IF('Tables 1-15'!G502="nap","nav",'Tables 1-15'!G502)</f>
        <v>45.98</v>
      </c>
      <c r="H766" s="448">
        <f>IF('Tables 1-15'!H502="nap","nav",'Tables 1-15'!H502)</f>
        <v>55.39</v>
      </c>
      <c r="I766" s="448">
        <f>IF('Tables 1-15'!I502="nap","nav",'Tables 1-15'!I502)</f>
        <v>56.76</v>
      </c>
      <c r="J766" s="448">
        <f>IF('Tables 1-15'!J502="nap","nav",'Tables 1-15'!J502)</f>
        <v>57.7</v>
      </c>
      <c r="K766" s="448">
        <f>IF('Tables 1-15'!K502="nap","nav",'Tables 1-15'!K502)</f>
        <v>58.52</v>
      </c>
      <c r="L766" s="373">
        <f>IF('Tables 1-15'!L502="nap","nav",'Tables 1-15'!L502)</f>
        <v>0</v>
      </c>
      <c r="M766" s="373">
        <f>IF('Tables 1-15'!M502="nap","nav",'Tables 1-15'!M502)</f>
        <v>0</v>
      </c>
      <c r="O766" s="62"/>
      <c r="P766" s="636"/>
    </row>
    <row r="767" spans="1:16">
      <c r="A767" s="66" t="s">
        <v>876</v>
      </c>
      <c r="B767" s="448" t="str">
        <f>IF('Tables 1-15'!B503="nap","nav",'Tables 1-15'!B503)</f>
        <v>nav</v>
      </c>
      <c r="C767" s="448">
        <f>IF('Tables 1-15'!C503="nap","nav",'Tables 1-15'!C503)</f>
        <v>14.93</v>
      </c>
      <c r="D767" s="448">
        <f>IF('Tables 1-15'!D503="nap","nav",'Tables 1-15'!D503)</f>
        <v>229.53299999999999</v>
      </c>
      <c r="E767" s="448">
        <f>IF('Tables 1-15'!E503="nap","nav",'Tables 1-15'!E503)</f>
        <v>266.61</v>
      </c>
      <c r="F767" s="467">
        <f>IF('Tables 1-15'!F503="nap","nav",'Tables 1-15'!F503)</f>
        <v>315.24</v>
      </c>
      <c r="G767" s="448" t="str">
        <f>IF('Tables 1-15'!G503="nap","nav",'Tables 1-15'!G503)</f>
        <v>nav</v>
      </c>
      <c r="H767" s="448" t="str">
        <f>IF('Tables 1-15'!H503="nap","nav",'Tables 1-15'!H503)</f>
        <v>nav</v>
      </c>
      <c r="I767" s="448" t="str">
        <f>IF('Tables 1-15'!I503="nap","nav",'Tables 1-15'!I503)</f>
        <v>nav</v>
      </c>
      <c r="J767" s="448" t="str">
        <f>IF('Tables 1-15'!J503="nap","nav",'Tables 1-15'!J503)</f>
        <v>nav</v>
      </c>
      <c r="K767" s="448" t="str">
        <f>IF('Tables 1-15'!K503="nap","nav",'Tables 1-15'!K503)</f>
        <v>nav</v>
      </c>
      <c r="L767" s="373">
        <f>IF('Tables 1-15'!L503="nap","nav",'Tables 1-15'!L503)</f>
        <v>0</v>
      </c>
      <c r="M767" s="373">
        <f>IF('Tables 1-15'!M503="nap","nav",'Tables 1-15'!M503)</f>
        <v>0</v>
      </c>
      <c r="O767" s="636"/>
      <c r="P767" s="636"/>
    </row>
    <row r="768" spans="1:16">
      <c r="A768" s="462" t="s">
        <v>9</v>
      </c>
      <c r="B768" s="448">
        <f>IF('Tables 1-15'!B504="nap","nav",'Tables 1-15'!B504)</f>
        <v>3601.5</v>
      </c>
      <c r="C768" s="448">
        <f>IF('Tables 1-15'!C504="nap","nav",'Tables 1-15'!C504)</f>
        <v>3693.1</v>
      </c>
      <c r="D768" s="448">
        <f>IF('Tables 1-15'!D504="nap","nav",'Tables 1-15'!D504)</f>
        <v>3871.1</v>
      </c>
      <c r="E768" s="448">
        <f>IF('Tables 1-15'!E504="nap","nav",'Tables 1-15'!E504)</f>
        <v>3939.7</v>
      </c>
      <c r="F768" s="467">
        <f>IF('Tables 1-15'!F504="nap","nav",'Tables 1-15'!F504)</f>
        <v>4051.8</v>
      </c>
      <c r="G768" s="448">
        <f>IF('Tables 1-15'!G504="nap","nav",'Tables 1-15'!G504)</f>
        <v>3322.36</v>
      </c>
      <c r="H768" s="448">
        <f>IF('Tables 1-15'!H504="nap","nav",'Tables 1-15'!H504)</f>
        <v>3416.6509999999998</v>
      </c>
      <c r="I768" s="448">
        <f>IF('Tables 1-15'!I504="nap","nav",'Tables 1-15'!I504)</f>
        <v>3524.9050000000002</v>
      </c>
      <c r="J768" s="448">
        <f>IF('Tables 1-15'!J504="nap","nav",'Tables 1-15'!J504)</f>
        <v>3671.9949999999999</v>
      </c>
      <c r="K768" s="448">
        <f>IF('Tables 1-15'!K504="nap","nav",'Tables 1-15'!K504)</f>
        <v>3908.346</v>
      </c>
      <c r="L768" s="373">
        <f>IF('Tables 1-15'!L504="nap","nav",'Tables 1-15'!L504)</f>
        <v>0</v>
      </c>
      <c r="M768" s="373">
        <f>IF('Tables 1-15'!M504="nap","nav",'Tables 1-15'!M504)</f>
        <v>0</v>
      </c>
      <c r="O768" s="62"/>
      <c r="P768" s="636"/>
    </row>
    <row r="769" spans="1:16">
      <c r="A769" s="462" t="s">
        <v>176</v>
      </c>
      <c r="B769" s="448">
        <f>IF('Tables 1-15'!B505="nap","nav",'Tables 1-15'!B505)</f>
        <v>8008.7839999999997</v>
      </c>
      <c r="C769" s="448">
        <f>IF('Tables 1-15'!C505="nap","nav",'Tables 1-15'!C505)</f>
        <v>8493.5619999999999</v>
      </c>
      <c r="D769" s="448">
        <f>IF('Tables 1-15'!D505="nap","nav",'Tables 1-15'!D505)</f>
        <v>9026.4709999999995</v>
      </c>
      <c r="E769" s="448">
        <f>IF('Tables 1-15'!E505="nap","nav",'Tables 1-15'!E505)</f>
        <v>9463.7549999999992</v>
      </c>
      <c r="F769" s="467">
        <f>IF('Tables 1-15'!F505="nap","nav",'Tables 1-15'!F505)</f>
        <v>9962.3289999999997</v>
      </c>
      <c r="G769" s="448">
        <f>IF('Tables 1-15'!G505="nap","nav",'Tables 1-15'!G505)</f>
        <v>12209.241</v>
      </c>
      <c r="H769" s="448">
        <f>IF('Tables 1-15'!H505="nap","nav",'Tables 1-15'!H505)</f>
        <v>12821.723</v>
      </c>
      <c r="I769" s="448">
        <f>IF('Tables 1-15'!I505="nap","nav",'Tables 1-15'!I505)</f>
        <v>13574.555</v>
      </c>
      <c r="J769" s="448">
        <f>IF('Tables 1-15'!J505="nap","nav",'Tables 1-15'!J505)</f>
        <v>14389.465</v>
      </c>
      <c r="K769" s="448">
        <f>IF('Tables 1-15'!K505="nap","nav",'Tables 1-15'!K505)</f>
        <v>15227.938</v>
      </c>
      <c r="L769" s="373">
        <f>IF('Tables 1-15'!L505="nap","nav",'Tables 1-15'!L505)</f>
        <v>0</v>
      </c>
      <c r="M769" s="373">
        <f>IF('Tables 1-15'!M505="nap","nav",'Tables 1-15'!M505)</f>
        <v>0</v>
      </c>
      <c r="O769" s="62"/>
      <c r="P769" s="636"/>
    </row>
    <row r="770" spans="1:16">
      <c r="A770" s="388" t="s">
        <v>266</v>
      </c>
      <c r="B770" s="471">
        <f>SUMIF(B747:B769,"&lt;&gt;nav",L747:L769)</f>
        <v>0</v>
      </c>
      <c r="C770" s="471">
        <f>SUMIF(C747:C769,"&lt;&gt;nav",B747:B769)</f>
        <v>47492.661980000012</v>
      </c>
      <c r="D770" s="471">
        <f>SUMIF(D747:D769,"&lt;&gt;nav",C747:C769)</f>
        <v>50051.837999999989</v>
      </c>
      <c r="E770" s="471">
        <f>SUMIF(E747:E769,"&lt;&gt;nav",D747:D769)</f>
        <v>53713.406999999985</v>
      </c>
      <c r="F770" s="472">
        <f>SUMIF(F747:F769,"&lt;&gt;nav",E747:E769)</f>
        <v>51977.974999999999</v>
      </c>
      <c r="G770" s="471">
        <f>SUMIF(G747:G769,"&lt;&gt;nav",M747:M769)</f>
        <v>0</v>
      </c>
      <c r="H770" s="471">
        <f>SUMIF(H747:H769,"&lt;&gt;nav",G747:G769)</f>
        <v>38280.014999999999</v>
      </c>
      <c r="I770" s="471">
        <f>SUMIF(I747:I769,"&lt;&gt;nav",H747:H769)</f>
        <v>39729.926999999996</v>
      </c>
      <c r="J770" s="471">
        <f>SUMIF(J747:J769,"&lt;&gt;nav",I747:I769)</f>
        <v>41877.114999999998</v>
      </c>
      <c r="K770" s="471">
        <f>SUMIF(K747:K769,"&lt;&gt;nav",J747:J769)</f>
        <v>43087.279000000002</v>
      </c>
      <c r="O770" s="636"/>
      <c r="P770" s="636"/>
    </row>
    <row r="771" spans="1:16">
      <c r="A771" s="495" t="s">
        <v>267</v>
      </c>
      <c r="B771" s="373">
        <f>SUMIF(L747:L769,"&lt;&gt;nav",B747:B769)</f>
        <v>47492.661980000012</v>
      </c>
      <c r="C771" s="373">
        <f>SUMIF(B747:B769,"&lt;&gt;nav",C747:C769)</f>
        <v>50036.907999999989</v>
      </c>
      <c r="D771" s="373">
        <f>SUMIF(C747:C769,"&lt;&gt;nav",D747:D769)</f>
        <v>53713.406999999985</v>
      </c>
      <c r="E771" s="373">
        <f>SUMIF(D747:D769,"&lt;&gt;nav",E747:E769)</f>
        <v>56105.369999999995</v>
      </c>
      <c r="F771" s="373">
        <f>SUMIF(E747:E769,"&lt;&gt;nav",F747:F769)</f>
        <v>54260.600000000006</v>
      </c>
      <c r="G771" s="373">
        <f>SUMIF(M747:M769,"&lt;&gt;nav",G747:G769)</f>
        <v>38280.014999999999</v>
      </c>
      <c r="H771" s="373">
        <f>SUMIF(G747:G769,"&lt;&gt;nav",H747:H769)</f>
        <v>39729.926999999996</v>
      </c>
      <c r="I771" s="373">
        <f>SUMIF(H747:H769,"&lt;&gt;nav",I747:I769)</f>
        <v>41877.114999999998</v>
      </c>
      <c r="J771" s="373">
        <f>SUMIF(I747:I769,"&lt;&gt;nav",J747:J769)</f>
        <v>43087.279000000002</v>
      </c>
      <c r="K771" s="373">
        <f>SUMIF(J747:J769,"&lt;&gt;nav",K747:K769)</f>
        <v>45787.432000000001</v>
      </c>
    </row>
    <row r="772" spans="1:16">
      <c r="A772" s="407"/>
    </row>
    <row r="773" spans="1:16">
      <c r="A773" s="407"/>
    </row>
    <row r="774" spans="1:16">
      <c r="A774" s="549"/>
      <c r="B774" s="549"/>
      <c r="C774" s="549"/>
      <c r="D774" s="549"/>
      <c r="E774" s="549"/>
      <c r="F774" s="549"/>
      <c r="G774" s="549"/>
      <c r="H774" s="549"/>
      <c r="I774" s="549"/>
      <c r="J774" s="549"/>
      <c r="K774" s="549"/>
    </row>
    <row r="775" spans="1:16">
      <c r="A775" s="407"/>
    </row>
    <row r="776" spans="1:16">
      <c r="A776" s="427"/>
      <c r="B776" s="562"/>
      <c r="C776" s="562"/>
      <c r="D776" s="562"/>
      <c r="E776" s="562"/>
      <c r="F776" s="437"/>
      <c r="G776" s="576" t="s">
        <v>477</v>
      </c>
      <c r="H776" s="562"/>
      <c r="I776" s="562"/>
      <c r="J776" s="562"/>
      <c r="K776" s="562"/>
    </row>
    <row r="777" spans="1:16">
      <c r="A777" s="430"/>
      <c r="B777" s="379"/>
      <c r="C777" s="379"/>
      <c r="D777" s="379"/>
      <c r="E777" s="379"/>
      <c r="F777" s="380"/>
      <c r="G777" s="379"/>
      <c r="H777" s="379"/>
      <c r="I777" s="379"/>
      <c r="J777" s="379"/>
      <c r="K777" s="379"/>
    </row>
    <row r="778" spans="1:16">
      <c r="A778" s="63" t="s">
        <v>33</v>
      </c>
      <c r="B778" s="601">
        <f>IF('Tables 1-15'!B514="nap","nav",'Tables 1-15'!B514)</f>
        <v>256.44400000000002</v>
      </c>
      <c r="C778" s="456">
        <f>IF('Tables 1-15'!C514="nap","nav",'Tables 1-15'!C514)</f>
        <v>224.37</v>
      </c>
      <c r="D778" s="456">
        <f>IF('Tables 1-15'!D514="nap","nav",'Tables 1-15'!D514)</f>
        <v>194.398</v>
      </c>
      <c r="E778" s="456">
        <f>IF('Tables 1-15'!E514="nap","nav",'Tables 1-15'!E514)</f>
        <v>166.648</v>
      </c>
      <c r="F778" s="466">
        <f>IF('Tables 1-15'!F514="nap","nav",'Tables 1-15'!F514)</f>
        <v>139.54900000000001</v>
      </c>
      <c r="G778" s="456" t="str">
        <f>IF('Tables 1-15'!G514="nap","nav",'Tables 1-15'!G514)</f>
        <v>nav</v>
      </c>
      <c r="H778" s="456" t="str">
        <f>IF('Tables 1-15'!H514="nap","nav",'Tables 1-15'!H514)</f>
        <v>nav</v>
      </c>
      <c r="I778" s="456" t="str">
        <f>IF('Tables 1-15'!I514="nap","nav",'Tables 1-15'!I514)</f>
        <v>nav</v>
      </c>
      <c r="J778" s="456" t="str">
        <f>IF('Tables 1-15'!J514="nap","nav",'Tables 1-15'!J514)</f>
        <v>nav</v>
      </c>
      <c r="K778" s="456" t="str">
        <f>IF('Tables 1-15'!K514="nap","nav",'Tables 1-15'!K514)</f>
        <v>nav</v>
      </c>
      <c r="L778" s="369">
        <f>IF('Tables 1-15'!L514="nap","nav",'Tables 1-15'!L514)</f>
        <v>0</v>
      </c>
      <c r="M778" s="373">
        <f>IF('Tables 1-15'!M514="nap","nav",'Tables 1-15'!M514)</f>
        <v>0</v>
      </c>
    </row>
    <row r="779" spans="1:16">
      <c r="A779" s="461" t="s">
        <v>495</v>
      </c>
      <c r="B779" s="448">
        <f>IF('Tables 1-15'!B515="nap","nav",'Tables 1-15'!B515)</f>
        <v>6.4969999999999999</v>
      </c>
      <c r="C779" s="448">
        <f>IF('Tables 1-15'!C515="nap","nav",'Tables 1-15'!C515)</f>
        <v>5.4349999999999996</v>
      </c>
      <c r="D779" s="448">
        <f>IF('Tables 1-15'!D515="nap","nav",'Tables 1-15'!D515)</f>
        <v>4.282</v>
      </c>
      <c r="E779" s="448">
        <f>IF('Tables 1-15'!E515="nap","nav",'Tables 1-15'!E515)</f>
        <v>8.5280000000000005</v>
      </c>
      <c r="F779" s="467">
        <f>IF('Tables 1-15'!F515="nap","nav",'Tables 1-15'!F515)</f>
        <v>9.48</v>
      </c>
      <c r="G779" s="448">
        <f>IF('Tables 1-15'!G515="nap","nav",'Tables 1-15'!G515)</f>
        <v>50.512</v>
      </c>
      <c r="H779" s="448">
        <f>IF('Tables 1-15'!H515="nap","nav",'Tables 1-15'!H515)</f>
        <v>46.195999999999998</v>
      </c>
      <c r="I779" s="448">
        <f>IF('Tables 1-15'!I515="nap","nav",'Tables 1-15'!I515)</f>
        <v>29.364000000000001</v>
      </c>
      <c r="J779" s="448">
        <f>IF('Tables 1-15'!J515="nap","nav",'Tables 1-15'!J515)</f>
        <v>28.5</v>
      </c>
      <c r="K779" s="448">
        <f>IF('Tables 1-15'!K515="nap","nav",'Tables 1-15'!K515)</f>
        <v>7</v>
      </c>
      <c r="L779" s="373">
        <f>IF('Tables 1-15'!L515="nap","nav",'Tables 1-15'!L515)</f>
        <v>0</v>
      </c>
      <c r="M779" s="373">
        <f>IF('Tables 1-15'!M515="nap","nav",'Tables 1-15'!M515)</f>
        <v>0</v>
      </c>
      <c r="O779" s="62"/>
    </row>
    <row r="780" spans="1:16">
      <c r="A780" s="66" t="s">
        <v>497</v>
      </c>
      <c r="B780" s="448">
        <f>IF('Tables 1-15'!B516="nap","nav",'Tables 1-15'!B516)</f>
        <v>1590.1690000000001</v>
      </c>
      <c r="C780" s="448">
        <f>IF('Tables 1-15'!C516="nap","nav",'Tables 1-15'!C516)</f>
        <v>1439.296</v>
      </c>
      <c r="D780" s="448">
        <f>IF('Tables 1-15'!D516="nap","nav",'Tables 1-15'!D516)</f>
        <v>1296.9760000000001</v>
      </c>
      <c r="E780" s="448">
        <f>IF('Tables 1-15'!E516="nap","nav",'Tables 1-15'!E516)</f>
        <v>1164.816</v>
      </c>
      <c r="F780" s="467">
        <f>IF('Tables 1-15'!F516="nap","nav",'Tables 1-15'!F516)</f>
        <v>1018.024</v>
      </c>
      <c r="G780" s="448">
        <f>IF('Tables 1-15'!G516="nap","nav",'Tables 1-15'!G516)</f>
        <v>37.393000000000001</v>
      </c>
      <c r="H780" s="448">
        <f>IF('Tables 1-15'!H516="nap","nav",'Tables 1-15'!H516)</f>
        <v>36.003</v>
      </c>
      <c r="I780" s="448">
        <f>IF('Tables 1-15'!I516="nap","nav",'Tables 1-15'!I516)</f>
        <v>38.082000000000001</v>
      </c>
      <c r="J780" s="448">
        <f>IF('Tables 1-15'!J516="nap","nav",'Tables 1-15'!J516)</f>
        <v>27.774999999999999</v>
      </c>
      <c r="K780" s="448">
        <f>IF('Tables 1-15'!K516="nap","nav",'Tables 1-15'!K516)</f>
        <v>24.367000000000001</v>
      </c>
      <c r="L780" s="373">
        <f>IF('Tables 1-15'!L516="nap","nav",'Tables 1-15'!L516)</f>
        <v>0</v>
      </c>
      <c r="M780" s="373">
        <f>IF('Tables 1-15'!M516="nap","nav",'Tables 1-15'!M516)</f>
        <v>0</v>
      </c>
      <c r="O780" s="636"/>
    </row>
    <row r="781" spans="1:16">
      <c r="A781" s="462" t="s">
        <v>496</v>
      </c>
      <c r="B781" s="448">
        <f>IF('Tables 1-15'!B517="nap","nav",'Tables 1-15'!B517)</f>
        <v>870.85799999999995</v>
      </c>
      <c r="C781" s="448">
        <f>IF('Tables 1-15'!C517="nap","nav",'Tables 1-15'!C517)</f>
        <v>805.452</v>
      </c>
      <c r="D781" s="448">
        <f>IF('Tables 1-15'!D517="nap","nav",'Tables 1-15'!D517)</f>
        <v>761.14400000000001</v>
      </c>
      <c r="E781" s="448">
        <f>IF('Tables 1-15'!E517="nap","nav",'Tables 1-15'!E517)</f>
        <v>708.86400000000003</v>
      </c>
      <c r="F781" s="467">
        <f>IF('Tables 1-15'!F517="nap","nav",'Tables 1-15'!F517)</f>
        <v>648.20899999999995</v>
      </c>
      <c r="G781" s="448" t="str">
        <f>IF('Tables 1-15'!G517="nap","nav",'Tables 1-15'!G517)</f>
        <v>nav</v>
      </c>
      <c r="H781" s="448" t="str">
        <f>IF('Tables 1-15'!H517="nap","nav",'Tables 1-15'!H517)</f>
        <v>nav</v>
      </c>
      <c r="I781" s="448" t="str">
        <f>IF('Tables 1-15'!I517="nap","nav",'Tables 1-15'!I517)</f>
        <v>nav</v>
      </c>
      <c r="J781" s="448" t="str">
        <f>IF('Tables 1-15'!J517="nap","nav",'Tables 1-15'!J517)</f>
        <v>nav</v>
      </c>
      <c r="K781" s="448" t="str">
        <f>IF('Tables 1-15'!K517="nap","nav",'Tables 1-15'!K517)</f>
        <v>nav</v>
      </c>
      <c r="L781" s="373">
        <f>IF('Tables 1-15'!L517="nap","nav",'Tables 1-15'!L517)</f>
        <v>0</v>
      </c>
      <c r="M781" s="373">
        <f>IF('Tables 1-15'!M517="nap","nav",'Tables 1-15'!M517)</f>
        <v>0</v>
      </c>
      <c r="O781" s="62"/>
    </row>
    <row r="782" spans="1:16">
      <c r="A782" s="66" t="s">
        <v>498</v>
      </c>
      <c r="B782" s="448">
        <f>IF('Tables 1-15'!B518="nap","nav",'Tables 1-15'!B518)</f>
        <v>846.65700000000004</v>
      </c>
      <c r="C782" s="448">
        <f>IF('Tables 1-15'!C518="nap","nav",'Tables 1-15'!C518)</f>
        <v>783.67100000000005</v>
      </c>
      <c r="D782" s="448">
        <f>IF('Tables 1-15'!D518="nap","nav",'Tables 1-15'!D518)</f>
        <v>693.428</v>
      </c>
      <c r="E782" s="448">
        <f>IF('Tables 1-15'!E518="nap","nav",'Tables 1-15'!E518)</f>
        <v>578.21699999999998</v>
      </c>
      <c r="F782" s="467" t="str">
        <f>IF('Tables 1-15'!F518="nap","nav",'Tables 1-15'!F518)</f>
        <v>nav</v>
      </c>
      <c r="G782" s="448" t="str">
        <f>IF('Tables 1-15'!G518="nap","nav",'Tables 1-15'!G518)</f>
        <v>nav</v>
      </c>
      <c r="H782" s="448" t="str">
        <f>IF('Tables 1-15'!H518="nap","nav",'Tables 1-15'!H518)</f>
        <v>nav</v>
      </c>
      <c r="I782" s="448" t="str">
        <f>IF('Tables 1-15'!I518="nap","nav",'Tables 1-15'!I518)</f>
        <v>nav</v>
      </c>
      <c r="J782" s="448" t="str">
        <f>IF('Tables 1-15'!J518="nap","nav",'Tables 1-15'!J518)</f>
        <v>nav</v>
      </c>
      <c r="K782" s="448" t="str">
        <f>IF('Tables 1-15'!K518="nap","nav",'Tables 1-15'!K518)</f>
        <v>nav</v>
      </c>
      <c r="L782" s="373">
        <f>IF('Tables 1-15'!L518="nap","nav",'Tables 1-15'!L518)</f>
        <v>0</v>
      </c>
      <c r="M782" s="373">
        <f>IF('Tables 1-15'!M518="nap","nav",'Tables 1-15'!M518)</f>
        <v>0</v>
      </c>
      <c r="O782" s="636"/>
    </row>
    <row r="783" spans="1:16">
      <c r="A783" s="462" t="s">
        <v>158</v>
      </c>
      <c r="B783" s="384">
        <f>IF('Tables 1-15'!B519="nap","nav",'Tables 1-15'!B519)</f>
        <v>2971.442</v>
      </c>
      <c r="C783" s="384">
        <f>IF('Tables 1-15'!C519="nap","nav",'Tables 1-15'!C519)</f>
        <v>2805.6170000000002</v>
      </c>
      <c r="D783" s="384">
        <f>IF('Tables 1-15'!D519="nap","nav",'Tables 1-15'!D519)</f>
        <v>2620.5659999999998</v>
      </c>
      <c r="E783" s="384">
        <f>IF('Tables 1-15'!E519="nap","nav",'Tables 1-15'!E519)</f>
        <v>2482.8220000000001</v>
      </c>
      <c r="F783" s="473">
        <f>IF('Tables 1-15'!F519="nap","nav",'Tables 1-15'!F519)</f>
        <v>2238.8879999999999</v>
      </c>
      <c r="G783" s="384">
        <f>IF('Tables 1-15'!G519="nap","nav",'Tables 1-15'!G519)</f>
        <v>46.5</v>
      </c>
      <c r="H783" s="384">
        <f>IF('Tables 1-15'!H519="nap","nav",'Tables 1-15'!H519)</f>
        <v>52.247999999999998</v>
      </c>
      <c r="I783" s="384">
        <f>IF('Tables 1-15'!I519="nap","nav",'Tables 1-15'!I519)</f>
        <v>50.526000000000003</v>
      </c>
      <c r="J783" s="384">
        <f>IF('Tables 1-15'!J519="nap","nav",'Tables 1-15'!J519)</f>
        <v>52.906999999999996</v>
      </c>
      <c r="K783" s="384">
        <f>IF('Tables 1-15'!K519="nap","nav",'Tables 1-15'!K519)</f>
        <v>36.463999999999999</v>
      </c>
      <c r="L783" s="373">
        <f>IF('Tables 1-15'!L519="nap","nav",'Tables 1-15'!L519)</f>
        <v>0</v>
      </c>
      <c r="M783" s="373">
        <f>IF('Tables 1-15'!M519="nap","nav",'Tables 1-15'!M519)</f>
        <v>0</v>
      </c>
      <c r="O783" s="62"/>
    </row>
    <row r="784" spans="1:16">
      <c r="A784" s="462" t="s">
        <v>55</v>
      </c>
      <c r="B784" s="384">
        <f>IF('Tables 1-15'!B520="nap","nav",'Tables 1-15'!B520)</f>
        <v>40.61</v>
      </c>
      <c r="C784" s="384">
        <f>IF('Tables 1-15'!C520="nap","nav",'Tables 1-15'!C520)</f>
        <v>34.409999999999997</v>
      </c>
      <c r="D784" s="384">
        <f>IF('Tables 1-15'!D520="nap","nav",'Tables 1-15'!D520)</f>
        <v>31.326000000000001</v>
      </c>
      <c r="E784" s="384">
        <f>IF('Tables 1-15'!E520="nap","nav",'Tables 1-15'!E520)</f>
        <v>29.870999999999999</v>
      </c>
      <c r="F784" s="473">
        <f>IF('Tables 1-15'!F520="nap","nav",'Tables 1-15'!F520)</f>
        <v>21.181000000000001</v>
      </c>
      <c r="G784" s="384">
        <f>IF('Tables 1-15'!G520="nap","nav",'Tables 1-15'!G520)</f>
        <v>35.92</v>
      </c>
      <c r="H784" s="384">
        <f>IF('Tables 1-15'!H520="nap","nav",'Tables 1-15'!H520)</f>
        <v>33.6</v>
      </c>
      <c r="I784" s="384">
        <f>IF('Tables 1-15'!I520="nap","nav",'Tables 1-15'!I520)</f>
        <v>31.763000000000002</v>
      </c>
      <c r="J784" s="384">
        <f>IF('Tables 1-15'!J520="nap","nav",'Tables 1-15'!J520)</f>
        <v>34.164999999999999</v>
      </c>
      <c r="K784" s="384">
        <f>IF('Tables 1-15'!K520="nap","nav",'Tables 1-15'!K520)</f>
        <v>31.64</v>
      </c>
      <c r="L784" s="373">
        <f>IF('Tables 1-15'!L520="nap","nav",'Tables 1-15'!L520)</f>
        <v>0</v>
      </c>
      <c r="M784" s="373">
        <f>IF('Tables 1-15'!M520="nap","nav",'Tables 1-15'!M520)</f>
        <v>0</v>
      </c>
      <c r="O784" s="62"/>
    </row>
    <row r="785" spans="1:15">
      <c r="A785" s="462" t="s">
        <v>693</v>
      </c>
      <c r="B785" s="384" t="str">
        <f>IF('Tables 1-15'!B521="nap","nav",'Tables 1-15'!B521)</f>
        <v>nav</v>
      </c>
      <c r="C785" s="384" t="str">
        <f>IF('Tables 1-15'!C521="nap","nav",'Tables 1-15'!C521)</f>
        <v>nav</v>
      </c>
      <c r="D785" s="384" t="str">
        <f>IF('Tables 1-15'!D521="nap","nav",'Tables 1-15'!D521)</f>
        <v>nav</v>
      </c>
      <c r="E785" s="384" t="str">
        <f>IF('Tables 1-15'!E521="nap","nav",'Tables 1-15'!E521)</f>
        <v>nav</v>
      </c>
      <c r="F785" s="473" t="str">
        <f>IF('Tables 1-15'!F521="nap","nav",'Tables 1-15'!F521)</f>
        <v>nav</v>
      </c>
      <c r="G785" s="384" t="str">
        <f>IF('Tables 1-15'!G521="nap","nav",'Tables 1-15'!G521)</f>
        <v>nav</v>
      </c>
      <c r="H785" s="384" t="str">
        <f>IF('Tables 1-15'!H521="nap","nav",'Tables 1-15'!H521)</f>
        <v>nav</v>
      </c>
      <c r="I785" s="384" t="str">
        <f>IF('Tables 1-15'!I521="nap","nav",'Tables 1-15'!I521)</f>
        <v>nav</v>
      </c>
      <c r="J785" s="384" t="str">
        <f>IF('Tables 1-15'!J521="nap","nav",'Tables 1-15'!J521)</f>
        <v>nav</v>
      </c>
      <c r="K785" s="384" t="str">
        <f>IF('Tables 1-15'!K521="nap","nav",'Tables 1-15'!K521)</f>
        <v>nav</v>
      </c>
      <c r="L785" s="373">
        <f>IF('Tables 1-15'!L521="nap","nav",'Tables 1-15'!L521)</f>
        <v>0</v>
      </c>
      <c r="M785" s="373">
        <f>IF('Tables 1-15'!M521="nap","nav",'Tables 1-15'!M521)</f>
        <v>0</v>
      </c>
      <c r="O785" s="62"/>
    </row>
    <row r="786" spans="1:15">
      <c r="A786" s="66" t="s">
        <v>924</v>
      </c>
      <c r="B786" s="384">
        <f>IF('Tables 1-15'!B522="nap","nav",'Tables 1-15'!B522)</f>
        <v>1341.9</v>
      </c>
      <c r="C786" s="384">
        <f>IF('Tables 1-15'!C522="nap","nav",'Tables 1-15'!C522)</f>
        <v>1313.7</v>
      </c>
      <c r="D786" s="384">
        <f>IF('Tables 1-15'!D522="nap","nav",'Tables 1-15'!D522)</f>
        <v>1257.3</v>
      </c>
      <c r="E786" s="384">
        <f>IF('Tables 1-15'!E522="nap","nav",'Tables 1-15'!E522)</f>
        <v>1195.81</v>
      </c>
      <c r="F786" s="473">
        <f>IF('Tables 1-15'!F522="nap","nav",'Tables 1-15'!F522)</f>
        <v>1096.3699999999999</v>
      </c>
      <c r="G786" s="384">
        <f>IF('Tables 1-15'!G522="nap","nav",'Tables 1-15'!G522)</f>
        <v>30.6</v>
      </c>
      <c r="H786" s="384">
        <f>IF('Tables 1-15'!H522="nap","nav",'Tables 1-15'!H522)</f>
        <v>66.099999999999994</v>
      </c>
      <c r="I786" s="384">
        <f>IF('Tables 1-15'!I522="nap","nav",'Tables 1-15'!I522)</f>
        <v>133.6</v>
      </c>
      <c r="J786" s="384">
        <f>IF('Tables 1-15'!J522="nap","nav",'Tables 1-15'!J522)</f>
        <v>310.7</v>
      </c>
      <c r="K786" s="384">
        <f>IF('Tables 1-15'!K522="nap","nav",'Tables 1-15'!K522)</f>
        <v>748.02</v>
      </c>
      <c r="L786" s="373">
        <f>IF('Tables 1-15'!L522="nap","nav",'Tables 1-15'!L522)</f>
        <v>0</v>
      </c>
      <c r="M786" s="373">
        <f>IF('Tables 1-15'!M522="nap","nav",'Tables 1-15'!M522)</f>
        <v>0</v>
      </c>
      <c r="O786" s="636"/>
    </row>
    <row r="787" spans="1:15">
      <c r="A787" s="462" t="s">
        <v>119</v>
      </c>
      <c r="B787" s="384">
        <f>IF('Tables 1-15'!B523="nap","nav",'Tables 1-15'!B523)</f>
        <v>291.61799999999999</v>
      </c>
      <c r="C787" s="384">
        <f>IF('Tables 1-15'!C523="nap","nav",'Tables 1-15'!C523)</f>
        <v>275.69</v>
      </c>
      <c r="D787" s="384">
        <f>IF('Tables 1-15'!D523="nap","nav",'Tables 1-15'!D523)</f>
        <v>252.41</v>
      </c>
      <c r="E787" s="384">
        <f>IF('Tables 1-15'!E523="nap","nav",'Tables 1-15'!E523)</f>
        <v>231.511</v>
      </c>
      <c r="F787" s="473">
        <f>IF('Tables 1-15'!F523="nap","nav",'Tables 1-15'!F523)</f>
        <v>208.63</v>
      </c>
      <c r="G787" s="384">
        <f>IF('Tables 1-15'!G523="nap","nav",'Tables 1-15'!G523)</f>
        <v>151.89400000000001</v>
      </c>
      <c r="H787" s="384">
        <f>IF('Tables 1-15'!H523="nap","nav",'Tables 1-15'!H523)</f>
        <v>191.23</v>
      </c>
      <c r="I787" s="384">
        <f>IF('Tables 1-15'!I523="nap","nav",'Tables 1-15'!I523)</f>
        <v>243.98</v>
      </c>
      <c r="J787" s="384">
        <f>IF('Tables 1-15'!J523="nap","nav",'Tables 1-15'!J523)</f>
        <v>291.39499999999998</v>
      </c>
      <c r="K787" s="384">
        <f>IF('Tables 1-15'!K523="nap","nav",'Tables 1-15'!K523)</f>
        <v>373.91199999999998</v>
      </c>
      <c r="L787" s="373">
        <f>IF('Tables 1-15'!L523="nap","nav",'Tables 1-15'!L523)</f>
        <v>0</v>
      </c>
      <c r="M787" s="373">
        <f>IF('Tables 1-15'!M523="nap","nav",'Tables 1-15'!M523)</f>
        <v>0</v>
      </c>
      <c r="O787" s="62"/>
    </row>
    <row r="788" spans="1:15">
      <c r="A788" s="462" t="s">
        <v>4</v>
      </c>
      <c r="B788" s="384">
        <f>IF('Tables 1-15'!B524="nap","nav",'Tables 1-15'!B524)</f>
        <v>82.584999999999994</v>
      </c>
      <c r="C788" s="384">
        <f>IF('Tables 1-15'!C524="nap","nav",'Tables 1-15'!C524)</f>
        <v>77.453000000000003</v>
      </c>
      <c r="D788" s="384">
        <f>IF('Tables 1-15'!D524="nap","nav",'Tables 1-15'!D524)</f>
        <v>73.051000000000002</v>
      </c>
      <c r="E788" s="384">
        <f>IF('Tables 1-15'!E524="nap","nav",'Tables 1-15'!E524)</f>
        <v>68.864000000000004</v>
      </c>
      <c r="F788" s="473">
        <f>IF('Tables 1-15'!F524="nap","nav",'Tables 1-15'!F524)</f>
        <v>64.099999999999994</v>
      </c>
      <c r="G788" s="384">
        <f>IF('Tables 1-15'!G524="nap","nav",'Tables 1-15'!G524)</f>
        <v>2342.0459999999998</v>
      </c>
      <c r="H788" s="384">
        <f>IF('Tables 1-15'!H524="nap","nav",'Tables 1-15'!H524)</f>
        <v>2836.5880000000002</v>
      </c>
      <c r="I788" s="384">
        <f>IF('Tables 1-15'!I524="nap","nav",'Tables 1-15'!I524)</f>
        <v>3453.4229999999998</v>
      </c>
      <c r="J788" s="384">
        <f>IF('Tables 1-15'!J524="nap","nav",'Tables 1-15'!J524)</f>
        <v>4235.3819999999996</v>
      </c>
      <c r="K788" s="384">
        <f>IF('Tables 1-15'!K524="nap","nav",'Tables 1-15'!K524)</f>
        <v>4827.7330000000002</v>
      </c>
      <c r="L788" s="373">
        <f>IF('Tables 1-15'!L524="nap","nav",'Tables 1-15'!L524)</f>
        <v>0</v>
      </c>
      <c r="M788" s="373">
        <f>IF('Tables 1-15'!M524="nap","nav",'Tables 1-15'!M524)</f>
        <v>0</v>
      </c>
      <c r="O788" s="62"/>
    </row>
    <row r="789" spans="1:15">
      <c r="A789" s="66" t="s">
        <v>871</v>
      </c>
      <c r="B789" s="384">
        <f>IF('Tables 1-15'!B525="nap","nav",'Tables 1-15'!B525)</f>
        <v>612.9</v>
      </c>
      <c r="C789" s="384">
        <f>IF('Tables 1-15'!C525="nap","nav",'Tables 1-15'!C525)</f>
        <v>460.14</v>
      </c>
      <c r="D789" s="384">
        <f>IF('Tables 1-15'!D525="nap","nav",'Tables 1-15'!D525)</f>
        <v>364.25</v>
      </c>
      <c r="E789" s="384">
        <f>IF('Tables 1-15'!E525="nap","nav",'Tables 1-15'!E525)</f>
        <v>310.33</v>
      </c>
      <c r="F789" s="473">
        <f>IF('Tables 1-15'!F525="nap","nav",'Tables 1-15'!F525)</f>
        <v>254.04</v>
      </c>
      <c r="G789" s="384">
        <f>IF('Tables 1-15'!G525="nap","nav",'Tables 1-15'!G525)</f>
        <v>113.09</v>
      </c>
      <c r="H789" s="384">
        <f>IF('Tables 1-15'!H525="nap","nav",'Tables 1-15'!H525)</f>
        <v>69.64</v>
      </c>
      <c r="I789" s="384">
        <f>IF('Tables 1-15'!I525="nap","nav",'Tables 1-15'!I525)</f>
        <v>47.88</v>
      </c>
      <c r="J789" s="384">
        <f>IF('Tables 1-15'!J525="nap","nav",'Tables 1-15'!J525)</f>
        <v>38.81</v>
      </c>
      <c r="K789" s="384">
        <f>IF('Tables 1-15'!K525="nap","nav",'Tables 1-15'!K525)</f>
        <v>33.31</v>
      </c>
      <c r="L789" s="373">
        <f>IF('Tables 1-15'!L525="nap","nav",'Tables 1-15'!L525)</f>
        <v>0</v>
      </c>
      <c r="M789" s="373">
        <f>IF('Tables 1-15'!M525="nap","nav",'Tables 1-15'!M525)</f>
        <v>0</v>
      </c>
      <c r="O789" s="636"/>
    </row>
    <row r="790" spans="1:15">
      <c r="A790" s="66" t="s">
        <v>872</v>
      </c>
      <c r="B790" s="384">
        <f>IF('Tables 1-15'!B526="nap","nav",'Tables 1-15'!B526)</f>
        <v>398.31299999999999</v>
      </c>
      <c r="C790" s="384">
        <f>IF('Tables 1-15'!C526="nap","nav",'Tables 1-15'!C526)</f>
        <v>377.51799999999997</v>
      </c>
      <c r="D790" s="384">
        <f>IF('Tables 1-15'!D526="nap","nav",'Tables 1-15'!D526)</f>
        <v>348.279</v>
      </c>
      <c r="E790" s="384">
        <f>IF('Tables 1-15'!E526="nap","nav",'Tables 1-15'!E526)</f>
        <v>330.512</v>
      </c>
      <c r="F790" s="473">
        <f>IF('Tables 1-15'!F526="nap","nav",'Tables 1-15'!F526)</f>
        <v>311.46899999999999</v>
      </c>
      <c r="G790" s="384" t="str">
        <f>IF('Tables 1-15'!G526="nap","nav",'Tables 1-15'!G526)</f>
        <v>nav</v>
      </c>
      <c r="H790" s="384" t="str">
        <f>IF('Tables 1-15'!H526="nap","nav",'Tables 1-15'!H526)</f>
        <v>nav</v>
      </c>
      <c r="I790" s="384" t="str">
        <f>IF('Tables 1-15'!I526="nap","nav",'Tables 1-15'!I526)</f>
        <v>nav</v>
      </c>
      <c r="J790" s="384" t="str">
        <f>IF('Tables 1-15'!J526="nap","nav",'Tables 1-15'!J526)</f>
        <v>nav</v>
      </c>
      <c r="K790" s="384" t="str">
        <f>IF('Tables 1-15'!K526="nap","nav",'Tables 1-15'!K526)</f>
        <v>nav</v>
      </c>
      <c r="L790" s="373">
        <f>IF('Tables 1-15'!L526="nap","nav",'Tables 1-15'!L526)</f>
        <v>0</v>
      </c>
      <c r="M790" s="373">
        <f>IF('Tables 1-15'!M526="nap","nav",'Tables 1-15'!M526)</f>
        <v>0</v>
      </c>
      <c r="O790" s="636"/>
    </row>
    <row r="791" spans="1:15">
      <c r="A791" s="461" t="s">
        <v>5</v>
      </c>
      <c r="B791" s="448" t="str">
        <f>IF('Tables 1-15'!B527="nap","nav",'Tables 1-15'!B527)</f>
        <v>nav</v>
      </c>
      <c r="C791" s="448" t="str">
        <f>IF('Tables 1-15'!C527="nap","nav",'Tables 1-15'!C527)</f>
        <v>nav</v>
      </c>
      <c r="D791" s="448">
        <f>IF('Tables 1-15'!D527="nap","nav",'Tables 1-15'!D527)</f>
        <v>0.184</v>
      </c>
      <c r="E791" s="448">
        <f>IF('Tables 1-15'!E527="nap","nav",'Tables 1-15'!E527)</f>
        <v>0.191</v>
      </c>
      <c r="F791" s="467">
        <f>IF('Tables 1-15'!F527="nap","nav",'Tables 1-15'!F527)</f>
        <v>0.19800000000000001</v>
      </c>
      <c r="G791" s="448">
        <f>IF('Tables 1-15'!G527="nap","nav",'Tables 1-15'!G527)</f>
        <v>171.71700000000001</v>
      </c>
      <c r="H791" s="448">
        <f>IF('Tables 1-15'!H527="nap","nav",'Tables 1-15'!H527)</f>
        <v>148.036</v>
      </c>
      <c r="I791" s="448">
        <f>IF('Tables 1-15'!I527="nap","nav",'Tables 1-15'!I527)</f>
        <v>121.185</v>
      </c>
      <c r="J791" s="448">
        <f>IF('Tables 1-15'!J527="nap","nav",'Tables 1-15'!J527)</f>
        <v>76.212999999999994</v>
      </c>
      <c r="K791" s="448">
        <f>IF('Tables 1-15'!K527="nap","nav",'Tables 1-15'!K527)</f>
        <v>2.39</v>
      </c>
      <c r="L791" s="373">
        <f>IF('Tables 1-15'!L527="nap","nav",'Tables 1-15'!L527)</f>
        <v>0</v>
      </c>
      <c r="M791" s="373">
        <f>IF('Tables 1-15'!M527="nap","nav",'Tables 1-15'!M527)</f>
        <v>0</v>
      </c>
      <c r="O791" s="62"/>
    </row>
    <row r="792" spans="1:15">
      <c r="A792" s="66" t="s">
        <v>873</v>
      </c>
      <c r="B792" s="448">
        <f>IF('Tables 1-15'!B528="nap","nav",'Tables 1-15'!B528)</f>
        <v>3.0000000000000001E-3</v>
      </c>
      <c r="C792" s="448">
        <f>IF('Tables 1-15'!C528="nap","nav",'Tables 1-15'!C528)</f>
        <v>9.2199999999999997E-4</v>
      </c>
      <c r="D792" s="448">
        <f>IF('Tables 1-15'!D528="nap","nav",'Tables 1-15'!D528)</f>
        <v>4.2400000000000001E-4</v>
      </c>
      <c r="E792" s="448">
        <f>IF('Tables 1-15'!E528="nap","nav",'Tables 1-15'!E528)</f>
        <v>2.5999999999999998E-5</v>
      </c>
      <c r="F792" s="467">
        <f>IF('Tables 1-15'!F528="nap","nav",'Tables 1-15'!F528)</f>
        <v>6.9999999999999999E-6</v>
      </c>
      <c r="G792" s="448">
        <f>IF('Tables 1-15'!G528="nap","nav",'Tables 1-15'!G528)</f>
        <v>106.194</v>
      </c>
      <c r="H792" s="448">
        <f>IF('Tables 1-15'!H528="nap","nav",'Tables 1-15'!H528)</f>
        <v>225.666</v>
      </c>
      <c r="I792" s="448">
        <f>IF('Tables 1-15'!I528="nap","nav",'Tables 1-15'!I528)</f>
        <v>564.37599999999998</v>
      </c>
      <c r="J792" s="448">
        <f>IF('Tables 1-15'!J528="nap","nav",'Tables 1-15'!J528)</f>
        <v>1013.5839999999999</v>
      </c>
      <c r="K792" s="448">
        <f>IF('Tables 1-15'!K528="nap","nav",'Tables 1-15'!K528)</f>
        <v>1075.4069999999999</v>
      </c>
      <c r="L792" s="373">
        <f>IF('Tables 1-15'!L528="nap","nav",'Tables 1-15'!L528)</f>
        <v>0</v>
      </c>
      <c r="M792" s="373">
        <f>IF('Tables 1-15'!M528="nap","nav",'Tables 1-15'!M528)</f>
        <v>0</v>
      </c>
      <c r="O792" s="636"/>
    </row>
    <row r="793" spans="1:15">
      <c r="A793" s="66" t="s">
        <v>874</v>
      </c>
      <c r="B793" s="448">
        <f>IF('Tables 1-15'!B529="nap","nav",'Tables 1-15'!B529)</f>
        <v>7.0730000000000004</v>
      </c>
      <c r="C793" s="448">
        <f>IF('Tables 1-15'!C529="nap","nav",'Tables 1-15'!C529)</f>
        <v>7.0730000000000004</v>
      </c>
      <c r="D793" s="448">
        <f>IF('Tables 1-15'!D529="nap","nav",'Tables 1-15'!D529)</f>
        <v>7.125</v>
      </c>
      <c r="E793" s="448">
        <f>IF('Tables 1-15'!E529="nap","nav",'Tables 1-15'!E529)</f>
        <v>6.81</v>
      </c>
      <c r="F793" s="467">
        <f>IF('Tables 1-15'!F529="nap","nav",'Tables 1-15'!F529)</f>
        <v>6.66</v>
      </c>
      <c r="G793" s="448" t="str">
        <f>IF('Tables 1-15'!G529="nap","nav",'Tables 1-15'!G529)</f>
        <v>nav</v>
      </c>
      <c r="H793" s="448" t="str">
        <f>IF('Tables 1-15'!H529="nap","nav",'Tables 1-15'!H529)</f>
        <v>nav</v>
      </c>
      <c r="I793" s="448" t="str">
        <f>IF('Tables 1-15'!I529="nap","nav",'Tables 1-15'!I529)</f>
        <v>nav</v>
      </c>
      <c r="J793" s="448" t="str">
        <f>IF('Tables 1-15'!J529="nap","nav",'Tables 1-15'!J529)</f>
        <v>nav</v>
      </c>
      <c r="K793" s="448" t="str">
        <f>IF('Tables 1-15'!K529="nap","nav",'Tables 1-15'!K529)</f>
        <v>nav</v>
      </c>
      <c r="L793" s="373">
        <f>IF('Tables 1-15'!L529="nap","nav",'Tables 1-15'!L529)</f>
        <v>0</v>
      </c>
      <c r="M793" s="373">
        <f>IF('Tables 1-15'!M529="nap","nav",'Tables 1-15'!M529)</f>
        <v>0</v>
      </c>
      <c r="O793" s="636"/>
    </row>
    <row r="794" spans="1:15">
      <c r="A794" s="462" t="s">
        <v>6</v>
      </c>
      <c r="B794" s="448">
        <f>IF('Tables 1-15'!B530="nap","nav",'Tables 1-15'!B530)</f>
        <v>76.778000000000006</v>
      </c>
      <c r="C794" s="448">
        <f>IF('Tables 1-15'!C530="nap","nav",'Tables 1-15'!C530)</f>
        <v>74.558999999999997</v>
      </c>
      <c r="D794" s="448">
        <f>IF('Tables 1-15'!D530="nap","nav",'Tables 1-15'!D530)</f>
        <v>72.228999999999999</v>
      </c>
      <c r="E794" s="448">
        <f>IF('Tables 1-15'!E530="nap","nav",'Tables 1-15'!E530)</f>
        <v>69.406999999999996</v>
      </c>
      <c r="F794" s="467">
        <f>IF('Tables 1-15'!F530="nap","nav",'Tables 1-15'!F530)</f>
        <v>65.742000000000004</v>
      </c>
      <c r="G794" s="448">
        <f>IF('Tables 1-15'!G530="nap","nav",'Tables 1-15'!G530)</f>
        <v>2888.2089999999998</v>
      </c>
      <c r="H794" s="448">
        <f>IF('Tables 1-15'!H530="nap","nav",'Tables 1-15'!H530)</f>
        <v>3015.143</v>
      </c>
      <c r="I794" s="448">
        <f>IF('Tables 1-15'!I530="nap","nav",'Tables 1-15'!I530)</f>
        <v>3085.3150000000001</v>
      </c>
      <c r="J794" s="448">
        <f>IF('Tables 1-15'!J530="nap","nav",'Tables 1-15'!J530)</f>
        <v>3138.1280000000002</v>
      </c>
      <c r="K794" s="448">
        <f>IF('Tables 1-15'!K530="nap","nav",'Tables 1-15'!K530)</f>
        <v>3233.0030000000002</v>
      </c>
      <c r="L794" s="373">
        <f>IF('Tables 1-15'!L530="nap","nav",'Tables 1-15'!L530)</f>
        <v>0</v>
      </c>
      <c r="M794" s="373">
        <f>IF('Tables 1-15'!M530="nap","nav",'Tables 1-15'!M530)</f>
        <v>0</v>
      </c>
      <c r="O794" s="62"/>
    </row>
    <row r="795" spans="1:15">
      <c r="A795" s="66" t="s">
        <v>875</v>
      </c>
      <c r="B795" s="448">
        <f>IF('Tables 1-15'!B531="nap","nav",'Tables 1-15'!B531)</f>
        <v>53.664000000000001</v>
      </c>
      <c r="C795" s="448">
        <f>IF('Tables 1-15'!C531="nap","nav",'Tables 1-15'!C531)</f>
        <v>42.165999999999997</v>
      </c>
      <c r="D795" s="448">
        <f>IF('Tables 1-15'!D531="nap","nav",'Tables 1-15'!D531)</f>
        <v>30.928999999999998</v>
      </c>
      <c r="E795" s="448">
        <f>IF('Tables 1-15'!E531="nap","nav",'Tables 1-15'!E531)</f>
        <v>22.86</v>
      </c>
      <c r="F795" s="467">
        <f>IF('Tables 1-15'!F531="nap","nav",'Tables 1-15'!F531)</f>
        <v>16.887</v>
      </c>
      <c r="G795" s="448" t="str">
        <f>IF('Tables 1-15'!G531="nap","nav",'Tables 1-15'!G531)</f>
        <v>nav</v>
      </c>
      <c r="H795" s="448" t="str">
        <f>IF('Tables 1-15'!H531="nap","nav",'Tables 1-15'!H531)</f>
        <v>nav</v>
      </c>
      <c r="I795" s="448" t="str">
        <f>IF('Tables 1-15'!I531="nap","nav",'Tables 1-15'!I531)</f>
        <v>nav</v>
      </c>
      <c r="J795" s="448" t="str">
        <f>IF('Tables 1-15'!J531="nap","nav",'Tables 1-15'!J531)</f>
        <v>nav</v>
      </c>
      <c r="K795" s="448" t="str">
        <f>IF('Tables 1-15'!K531="nap","nav",'Tables 1-15'!K531)</f>
        <v>nav</v>
      </c>
      <c r="L795" s="373">
        <f>IF('Tables 1-15'!L531="nap","nav",'Tables 1-15'!L531)</f>
        <v>0</v>
      </c>
      <c r="M795" s="373">
        <f>IF('Tables 1-15'!M531="nap","nav",'Tables 1-15'!M531)</f>
        <v>0</v>
      </c>
      <c r="O795" s="636"/>
    </row>
    <row r="796" spans="1:15">
      <c r="A796" s="462" t="s">
        <v>7</v>
      </c>
      <c r="B796" s="448">
        <f>IF('Tables 1-15'!B532="nap","nav",'Tables 1-15'!B532)</f>
        <v>0.4</v>
      </c>
      <c r="C796" s="448">
        <f>IF('Tables 1-15'!C532="nap","nav",'Tables 1-15'!C532)</f>
        <v>0.2</v>
      </c>
      <c r="D796" s="448">
        <f>IF('Tables 1-15'!D532="nap","nav",'Tables 1-15'!D532)</f>
        <v>0.1</v>
      </c>
      <c r="E796" s="448">
        <f>IF('Tables 1-15'!E532="nap","nav",'Tables 1-15'!E532)</f>
        <v>2.1999999999999999E-2</v>
      </c>
      <c r="F796" s="467">
        <f>IF('Tables 1-15'!F532="nap","nav",'Tables 1-15'!F532)</f>
        <v>0.08</v>
      </c>
      <c r="G796" s="448" t="str">
        <f>IF('Tables 1-15'!G532="nap","nav",'Tables 1-15'!G532)</f>
        <v>nav</v>
      </c>
      <c r="H796" s="448" t="str">
        <f>IF('Tables 1-15'!H532="nap","nav",'Tables 1-15'!H532)</f>
        <v>nav</v>
      </c>
      <c r="I796" s="448" t="str">
        <f>IF('Tables 1-15'!I532="nap","nav",'Tables 1-15'!I532)</f>
        <v>nav</v>
      </c>
      <c r="J796" s="448" t="str">
        <f>IF('Tables 1-15'!J532="nap","nav",'Tables 1-15'!J532)</f>
        <v>nav</v>
      </c>
      <c r="K796" s="448">
        <f>IF('Tables 1-15'!K532="nap","nav",'Tables 1-15'!K532)</f>
        <v>3.46</v>
      </c>
      <c r="L796" s="373">
        <f>IF('Tables 1-15'!L532="nap","nav",'Tables 1-15'!L532)</f>
        <v>0</v>
      </c>
      <c r="M796" s="373">
        <f>IF('Tables 1-15'!M532="nap","nav",'Tables 1-15'!M532)</f>
        <v>0</v>
      </c>
      <c r="O796" s="62"/>
    </row>
    <row r="797" spans="1:15">
      <c r="A797" s="462" t="s">
        <v>8</v>
      </c>
      <c r="B797" s="448">
        <f>IF('Tables 1-15'!B533="nap","nav",'Tables 1-15'!B533)</f>
        <v>0.33</v>
      </c>
      <c r="C797" s="448">
        <f>IF('Tables 1-15'!C533="nap","nav",'Tables 1-15'!C533)</f>
        <v>0.27</v>
      </c>
      <c r="D797" s="448">
        <f>IF('Tables 1-15'!D533="nap","nav",'Tables 1-15'!D533)</f>
        <v>0.21</v>
      </c>
      <c r="E797" s="448" t="str">
        <f>IF('Tables 1-15'!E533="nap","nav",'Tables 1-15'!E533)</f>
        <v>nav</v>
      </c>
      <c r="F797" s="467" t="str">
        <f>IF('Tables 1-15'!F533="nap","nav",'Tables 1-15'!F533)</f>
        <v>nav</v>
      </c>
      <c r="G797" s="448">
        <f>IF('Tables 1-15'!G533="nap","nav",'Tables 1-15'!G533)</f>
        <v>10.6</v>
      </c>
      <c r="H797" s="448">
        <f>IF('Tables 1-15'!H533="nap","nav",'Tables 1-15'!H533)</f>
        <v>2.8</v>
      </c>
      <c r="I797" s="448">
        <f>IF('Tables 1-15'!I533="nap","nav",'Tables 1-15'!I533)</f>
        <v>1.37</v>
      </c>
      <c r="J797" s="448" t="str">
        <f>IF('Tables 1-15'!J533="nap","nav",'Tables 1-15'!J533)</f>
        <v>nav</v>
      </c>
      <c r="K797" s="448">
        <f>IF('Tables 1-15'!K533="nap","nav",'Tables 1-15'!K533)</f>
        <v>22.5</v>
      </c>
      <c r="L797" s="373">
        <f>IF('Tables 1-15'!L533="nap","nav",'Tables 1-15'!L533)</f>
        <v>0</v>
      </c>
      <c r="M797" s="373">
        <f>IF('Tables 1-15'!M533="nap","nav",'Tables 1-15'!M533)</f>
        <v>0</v>
      </c>
      <c r="O797" s="62"/>
    </row>
    <row r="798" spans="1:15">
      <c r="A798" s="66" t="s">
        <v>876</v>
      </c>
      <c r="B798" s="448">
        <f>IF('Tables 1-15'!B534="nap","nav",'Tables 1-15'!B534)</f>
        <v>18.21</v>
      </c>
      <c r="C798" s="448">
        <f>IF('Tables 1-15'!C534="nap","nav",'Tables 1-15'!C534)</f>
        <v>18.484000000000002</v>
      </c>
      <c r="D798" s="448">
        <f>IF('Tables 1-15'!D534="nap","nav",'Tables 1-15'!D534)</f>
        <v>17.190999999999999</v>
      </c>
      <c r="E798" s="448">
        <f>IF('Tables 1-15'!E534="nap","nav",'Tables 1-15'!E534)</f>
        <v>17.391999999999999</v>
      </c>
      <c r="F798" s="467">
        <f>IF('Tables 1-15'!F534="nap","nav",'Tables 1-15'!F534)</f>
        <v>16.931000000000001</v>
      </c>
      <c r="G798" s="448" t="str">
        <f>IF('Tables 1-15'!G534="nap","nav",'Tables 1-15'!G534)</f>
        <v>nav</v>
      </c>
      <c r="H798" s="448" t="str">
        <f>IF('Tables 1-15'!H534="nap","nav",'Tables 1-15'!H534)</f>
        <v>nav</v>
      </c>
      <c r="I798" s="448" t="str">
        <f>IF('Tables 1-15'!I534="nap","nav",'Tables 1-15'!I534)</f>
        <v>nav</v>
      </c>
      <c r="J798" s="448" t="str">
        <f>IF('Tables 1-15'!J534="nap","nav",'Tables 1-15'!J534)</f>
        <v>nav</v>
      </c>
      <c r="K798" s="448" t="str">
        <f>IF('Tables 1-15'!K534="nap","nav",'Tables 1-15'!K534)</f>
        <v>nav</v>
      </c>
      <c r="L798" s="373">
        <f>IF('Tables 1-15'!L534="nap","nav",'Tables 1-15'!L534)</f>
        <v>0</v>
      </c>
      <c r="M798" s="373">
        <f>IF('Tables 1-15'!M534="nap","nav",'Tables 1-15'!M534)</f>
        <v>0</v>
      </c>
      <c r="O798" s="636"/>
    </row>
    <row r="799" spans="1:15">
      <c r="A799" s="462" t="s">
        <v>9</v>
      </c>
      <c r="B799" s="448">
        <f>IF('Tables 1-15'!B535="nap","nav",'Tables 1-15'!B535)</f>
        <v>970</v>
      </c>
      <c r="C799" s="448">
        <f>IF('Tables 1-15'!C535="nap","nav",'Tables 1-15'!C535)</f>
        <v>848</v>
      </c>
      <c r="D799" s="448">
        <f>IF('Tables 1-15'!D535="nap","nav",'Tables 1-15'!D535)</f>
        <v>718</v>
      </c>
      <c r="E799" s="448">
        <f>IF('Tables 1-15'!E535="nap","nav",'Tables 1-15'!E535)</f>
        <v>644</v>
      </c>
      <c r="F799" s="467">
        <f>IF('Tables 1-15'!F535="nap","nav",'Tables 1-15'!F535)</f>
        <v>558</v>
      </c>
      <c r="G799" s="448" t="str">
        <f>IF('Tables 1-15'!G535="nap","nav",'Tables 1-15'!G535)</f>
        <v>nav</v>
      </c>
      <c r="H799" s="448" t="str">
        <f>IF('Tables 1-15'!H535="nap","nav",'Tables 1-15'!H535)</f>
        <v>nav</v>
      </c>
      <c r="I799" s="448" t="str">
        <f>IF('Tables 1-15'!I535="nap","nav",'Tables 1-15'!I535)</f>
        <v>nav</v>
      </c>
      <c r="J799" s="448" t="str">
        <f>IF('Tables 1-15'!J535="nap","nav",'Tables 1-15'!J535)</f>
        <v>nav</v>
      </c>
      <c r="K799" s="448" t="str">
        <f>IF('Tables 1-15'!K535="nap","nav",'Tables 1-15'!K535)</f>
        <v>nav</v>
      </c>
      <c r="L799" s="373">
        <f>IF('Tables 1-15'!L535="nap","nav",'Tables 1-15'!L535)</f>
        <v>0</v>
      </c>
      <c r="M799" s="373">
        <f>IF('Tables 1-15'!M535="nap","nav",'Tables 1-15'!M535)</f>
        <v>0</v>
      </c>
      <c r="O799" s="62"/>
    </row>
    <row r="800" spans="1:15">
      <c r="A800" s="462" t="s">
        <v>176</v>
      </c>
      <c r="B800" s="448">
        <f>IF('Tables 1-15'!B536="nap","nav",'Tables 1-15'!B536)</f>
        <v>20377.992999999999</v>
      </c>
      <c r="C800" s="448">
        <f>IF('Tables 1-15'!C536="nap","nav",'Tables 1-15'!C536)</f>
        <v>18334.516</v>
      </c>
      <c r="D800" s="448">
        <f>IF('Tables 1-15'!D536="nap","nav",'Tables 1-15'!D536)</f>
        <v>16319.691000000001</v>
      </c>
      <c r="E800" s="448">
        <f>IF('Tables 1-15'!E536="nap","nav",'Tables 1-15'!E536)</f>
        <v>14338.87</v>
      </c>
      <c r="F800" s="467">
        <f>IF('Tables 1-15'!F536="nap","nav",'Tables 1-15'!F536)</f>
        <v>12287.107</v>
      </c>
      <c r="G800" s="448" t="str">
        <f>IF('Tables 1-15'!G536="nap","nav",'Tables 1-15'!G536)</f>
        <v>nav</v>
      </c>
      <c r="H800" s="448" t="str">
        <f>IF('Tables 1-15'!H536="nap","nav",'Tables 1-15'!H536)</f>
        <v>nav</v>
      </c>
      <c r="I800" s="448" t="str">
        <f>IF('Tables 1-15'!I536="nap","nav",'Tables 1-15'!I536)</f>
        <v>nav</v>
      </c>
      <c r="J800" s="448" t="str">
        <f>IF('Tables 1-15'!J536="nap","nav",'Tables 1-15'!J536)</f>
        <v>nav</v>
      </c>
      <c r="K800" s="448" t="str">
        <f>IF('Tables 1-15'!K536="nap","nav",'Tables 1-15'!K536)</f>
        <v>nav</v>
      </c>
      <c r="L800" s="373">
        <f>IF('Tables 1-15'!L536="nap","nav",'Tables 1-15'!L536)</f>
        <v>0</v>
      </c>
      <c r="M800" s="373">
        <f>IF('Tables 1-15'!M536="nap","nav",'Tables 1-15'!M536)</f>
        <v>0</v>
      </c>
      <c r="O800" s="62"/>
    </row>
    <row r="801" spans="1:15">
      <c r="A801" s="388" t="s">
        <v>266</v>
      </c>
      <c r="B801" s="471">
        <f>SUMIF(B778:B800,"&lt;&gt;nav",L778:L800)</f>
        <v>0</v>
      </c>
      <c r="C801" s="471">
        <f>SUMIF(C778:C800,"&lt;&gt;nav",B778:B800)</f>
        <v>30814.443999999996</v>
      </c>
      <c r="D801" s="471">
        <f>SUMIF(D778:D800,"&lt;&gt;nav",C778:C800)</f>
        <v>27928.020922</v>
      </c>
      <c r="E801" s="471">
        <f>SUMIF(E778:E800,"&lt;&gt;nav",D778:D800)</f>
        <v>25062.859424000002</v>
      </c>
      <c r="F801" s="471">
        <f>SUMIF(F778:F800,"&lt;&gt;nav",E778:E800)</f>
        <v>21798.128025999998</v>
      </c>
      <c r="G801" s="471">
        <f>SUMIF(G778:G800,"&lt;&gt;nav",M778:M800)</f>
        <v>0</v>
      </c>
      <c r="H801" s="471">
        <f>SUMIF(H778:H800,"&lt;&gt;nav",G778:G800)</f>
        <v>5984.6750000000002</v>
      </c>
      <c r="I801" s="471">
        <f>SUMIF(I778:I800,"&lt;&gt;nav",H778:H800)</f>
        <v>6723.2500000000009</v>
      </c>
      <c r="J801" s="471">
        <f>SUMIF(J778:J800,"&lt;&gt;nav",I778:I800)</f>
        <v>7799.4940000000006</v>
      </c>
      <c r="K801" s="471">
        <f>SUMIF(K778:K800,"&lt;&gt;nav",J778:J800)</f>
        <v>9247.5589999999993</v>
      </c>
    </row>
    <row r="802" spans="1:15">
      <c r="A802" s="607" t="s">
        <v>267</v>
      </c>
      <c r="B802" s="373">
        <f>SUMIF(L778:L800,"&lt;&gt;nav",B778:B800)</f>
        <v>30814.443999999996</v>
      </c>
      <c r="C802" s="373">
        <f>SUMIF(B778:B800,"&lt;&gt;nav",C778:C800)</f>
        <v>27928.020922</v>
      </c>
      <c r="D802" s="373">
        <f>SUMIF(C778:C800,"&lt;&gt;nav",D778:D800)</f>
        <v>25062.885424</v>
      </c>
      <c r="E802" s="373">
        <f>SUMIF(D778:D800,"&lt;&gt;nav",E778:E800)</f>
        <v>22376.345026000003</v>
      </c>
      <c r="F802" s="373">
        <f>SUMIF(E778:E800,"&lt;&gt;nav",F778:F800)</f>
        <v>18961.545007000001</v>
      </c>
      <c r="G802" s="373">
        <f>SUMIF(M778:M800,"&lt;&gt;nav",G778:G800)</f>
        <v>5984.6750000000002</v>
      </c>
      <c r="H802" s="373">
        <f>SUMIF(G778:G800,"&lt;&gt;nav",H778:H800)</f>
        <v>6723.2500000000009</v>
      </c>
      <c r="I802" s="373">
        <f>SUMIF(H778:H800,"&lt;&gt;nav",I778:I800)</f>
        <v>7800.8640000000005</v>
      </c>
      <c r="J802" s="373">
        <f>SUMIF(I778:I800,"&lt;&gt;nav",J778:J800)</f>
        <v>9247.5589999999993</v>
      </c>
      <c r="K802" s="373">
        <f>SUMIF(J778:J800,"&lt;&gt;nav",K778:K800)</f>
        <v>10393.246000000001</v>
      </c>
    </row>
    <row r="803" spans="1:15" ht="14.25">
      <c r="A803" s="565"/>
      <c r="B803" s="566"/>
      <c r="C803" s="566"/>
      <c r="D803" s="566"/>
      <c r="E803" s="566"/>
      <c r="F803" s="566"/>
      <c r="G803" s="566"/>
      <c r="H803" s="566"/>
      <c r="I803" s="566"/>
      <c r="J803" s="566"/>
      <c r="K803" s="566"/>
    </row>
    <row r="804" spans="1:15">
      <c r="B804" s="374"/>
      <c r="C804" s="374"/>
      <c r="D804" s="374"/>
      <c r="E804" s="374"/>
      <c r="F804" s="374"/>
      <c r="G804" s="374"/>
      <c r="H804" s="374"/>
      <c r="I804" s="374"/>
      <c r="J804" s="374"/>
    </row>
    <row r="805" spans="1:15">
      <c r="B805" s="374"/>
      <c r="C805" s="374"/>
      <c r="D805" s="374"/>
      <c r="E805" s="374"/>
      <c r="F805" s="374"/>
      <c r="G805" s="374"/>
      <c r="H805" s="374"/>
      <c r="I805" s="374"/>
      <c r="J805" s="374"/>
    </row>
    <row r="806" spans="1:15">
      <c r="B806" s="374"/>
      <c r="C806" s="374"/>
      <c r="D806" s="374"/>
      <c r="E806" s="374"/>
      <c r="F806" s="374"/>
      <c r="G806" s="374"/>
      <c r="H806" s="374"/>
      <c r="I806" s="374"/>
      <c r="J806" s="374"/>
    </row>
    <row r="807" spans="1:15">
      <c r="A807" s="407"/>
    </row>
    <row r="808" spans="1:15">
      <c r="A808" s="549"/>
      <c r="B808" s="549"/>
      <c r="C808" s="549"/>
      <c r="D808" s="549"/>
      <c r="E808" s="549"/>
      <c r="F808" s="549"/>
      <c r="G808" s="549"/>
      <c r="H808" s="549"/>
      <c r="I808" s="549"/>
      <c r="J808" s="549"/>
      <c r="K808" s="549"/>
    </row>
    <row r="809" spans="1:15">
      <c r="A809" s="407"/>
    </row>
    <row r="810" spans="1:15">
      <c r="A810" s="427"/>
      <c r="B810" s="562"/>
      <c r="C810" s="562"/>
      <c r="D810" s="562"/>
      <c r="E810" s="562"/>
      <c r="F810" s="437"/>
      <c r="G810" s="576" t="s">
        <v>477</v>
      </c>
      <c r="H810" s="576"/>
      <c r="I810" s="576"/>
      <c r="J810" s="576"/>
      <c r="K810" s="576"/>
    </row>
    <row r="811" spans="1:15">
      <c r="A811" s="430"/>
      <c r="B811" s="379"/>
      <c r="C811" s="379"/>
      <c r="D811" s="379"/>
      <c r="E811" s="379"/>
      <c r="F811" s="380"/>
      <c r="G811" s="379"/>
      <c r="H811" s="379"/>
      <c r="I811" s="379"/>
      <c r="J811" s="379"/>
      <c r="K811" s="379"/>
    </row>
    <row r="812" spans="1:15">
      <c r="A812" s="63" t="s">
        <v>33</v>
      </c>
      <c r="B812" s="601">
        <f>IF('Tables 1-15'!B548="nap","nav",'Tables 1-15'!B548)</f>
        <v>4269.152</v>
      </c>
      <c r="C812" s="456">
        <f>IF('Tables 1-15'!C548="nap","nav",'Tables 1-15'!C548)</f>
        <v>4773.7049999999999</v>
      </c>
      <c r="D812" s="456">
        <f>IF('Tables 1-15'!D548="nap","nav",'Tables 1-15'!D548)</f>
        <v>5301.2330000000002</v>
      </c>
      <c r="E812" s="456">
        <f>IF('Tables 1-15'!E548="nap","nav",'Tables 1-15'!E548)</f>
        <v>5862.924</v>
      </c>
      <c r="F812" s="466">
        <f>IF('Tables 1-15'!F548="nap","nav",'Tables 1-15'!F548)</f>
        <v>6519.8869999999997</v>
      </c>
      <c r="G812" s="474">
        <f>IF('Tables 1-15'!G548="nap","nav",'Tables 1-15'!G548)</f>
        <v>2606.6680000000001</v>
      </c>
      <c r="H812" s="474">
        <f>IF('Tables 1-15'!H548="nap","nav",'Tables 1-15'!H548)</f>
        <v>2998.1120000000001</v>
      </c>
      <c r="I812" s="474">
        <f>IF('Tables 1-15'!I548="nap","nav",'Tables 1-15'!I548)</f>
        <v>3384.4589999999998</v>
      </c>
      <c r="J812" s="474">
        <f>IF('Tables 1-15'!J548="nap","nav",'Tables 1-15'!J548)</f>
        <v>3790.636</v>
      </c>
      <c r="K812" s="474">
        <f>IF('Tables 1-15'!K548="nap","nav",'Tables 1-15'!K548)</f>
        <v>4260.5029999999997</v>
      </c>
      <c r="L812" s="369">
        <f>IF('Tables 1-15'!L548="nap","nav",'Tables 1-15'!L548)</f>
        <v>0</v>
      </c>
      <c r="M812" s="369">
        <f>IF('Tables 1-15'!M548="nap","nav",'Tables 1-15'!M548)</f>
        <v>0</v>
      </c>
      <c r="O812" s="636"/>
    </row>
    <row r="813" spans="1:15">
      <c r="A813" s="461" t="s">
        <v>495</v>
      </c>
      <c r="B813" s="448">
        <f>IF('Tables 1-15'!B549="nap","nav",'Tables 1-15'!B549)</f>
        <v>1154.318</v>
      </c>
      <c r="C813" s="448">
        <f>IF('Tables 1-15'!C549="nap","nav",'Tables 1-15'!C549)</f>
        <v>1226.8800000000001</v>
      </c>
      <c r="D813" s="448">
        <f>IF('Tables 1-15'!D549="nap","nav",'Tables 1-15'!D549)</f>
        <v>1332.25</v>
      </c>
      <c r="E813" s="448">
        <f>IF('Tables 1-15'!E549="nap","nav",'Tables 1-15'!E549)</f>
        <v>1508.2360000000001</v>
      </c>
      <c r="F813" s="467">
        <f>IF('Tables 1-15'!F549="nap","nav",'Tables 1-15'!F549)</f>
        <v>1556.8789999999999</v>
      </c>
      <c r="G813" s="475">
        <f>IF('Tables 1-15'!G549="nap","nav",'Tables 1-15'!G549)</f>
        <v>1020.574</v>
      </c>
      <c r="H813" s="475">
        <f>IF('Tables 1-15'!H549="nap","nav",'Tables 1-15'!H549)</f>
        <v>1087.597</v>
      </c>
      <c r="I813" s="475">
        <f>IF('Tables 1-15'!I549="nap","nav",'Tables 1-15'!I549)</f>
        <v>1168.56</v>
      </c>
      <c r="J813" s="475">
        <f>IF('Tables 1-15'!J549="nap","nav",'Tables 1-15'!J549)</f>
        <v>1349.52</v>
      </c>
      <c r="K813" s="475">
        <f>IF('Tables 1-15'!K549="nap","nav",'Tables 1-15'!K549)</f>
        <v>1352.5329999999999</v>
      </c>
      <c r="L813" s="373">
        <f>IF('Tables 1-15'!L549="nap","nav",'Tables 1-15'!L549)</f>
        <v>0</v>
      </c>
      <c r="M813" s="608">
        <f>IF('Tables 1-15'!M549="nap","nav",'Tables 1-15'!M549)</f>
        <v>0</v>
      </c>
      <c r="O813" s="62"/>
    </row>
    <row r="814" spans="1:15">
      <c r="A814" s="66" t="s">
        <v>497</v>
      </c>
      <c r="B814" s="448">
        <f>IF('Tables 1-15'!B550="nap","nav",'Tables 1-15'!B550)</f>
        <v>7430.0039999999999</v>
      </c>
      <c r="C814" s="448">
        <f>IF('Tables 1-15'!C550="nap","nav",'Tables 1-15'!C550)</f>
        <v>8693.0589999999993</v>
      </c>
      <c r="D814" s="448">
        <f>IF('Tables 1-15'!D550="nap","nav",'Tables 1-15'!D550)</f>
        <v>10036.066000000001</v>
      </c>
      <c r="E814" s="448">
        <f>IF('Tables 1-15'!E550="nap","nav",'Tables 1-15'!E550)</f>
        <v>11119.419</v>
      </c>
      <c r="F814" s="467">
        <f>IF('Tables 1-15'!F550="nap","nav",'Tables 1-15'!F550)</f>
        <v>12120.938</v>
      </c>
      <c r="G814" s="475">
        <f>IF('Tables 1-15'!G550="nap","nav",'Tables 1-15'!G550)</f>
        <v>3509.25</v>
      </c>
      <c r="H814" s="475">
        <f>IF('Tables 1-15'!H550="nap","nav",'Tables 1-15'!H550)</f>
        <v>4130.4040000000005</v>
      </c>
      <c r="I814" s="475">
        <f>IF('Tables 1-15'!I550="nap","nav",'Tables 1-15'!I550)</f>
        <v>4910.3090000000002</v>
      </c>
      <c r="J814" s="475">
        <f>IF('Tables 1-15'!J550="nap","nav",'Tables 1-15'!J550)</f>
        <v>5628.2380000000003</v>
      </c>
      <c r="K814" s="475">
        <f>IF('Tables 1-15'!K550="nap","nav",'Tables 1-15'!K550)</f>
        <v>6467.8109999999997</v>
      </c>
      <c r="L814" s="373">
        <f>IF('Tables 1-15'!L550="nap","nav",'Tables 1-15'!L550)</f>
        <v>0</v>
      </c>
      <c r="M814" s="608">
        <f>IF('Tables 1-15'!M550="nap","nav",'Tables 1-15'!M550)</f>
        <v>0</v>
      </c>
      <c r="O814" s="636"/>
    </row>
    <row r="815" spans="1:15">
      <c r="A815" s="462" t="s">
        <v>496</v>
      </c>
      <c r="B815" s="448">
        <f>IF('Tables 1-15'!B551="nap","nav",'Tables 1-15'!B551)</f>
        <v>7227.2389999999996</v>
      </c>
      <c r="C815" s="448">
        <f>IF('Tables 1-15'!C551="nap","nav",'Tables 1-15'!C551)</f>
        <v>7484.808</v>
      </c>
      <c r="D815" s="448">
        <f>IF('Tables 1-15'!D551="nap","nav",'Tables 1-15'!D551)</f>
        <v>8099.2439999999997</v>
      </c>
      <c r="E815" s="448">
        <f>IF('Tables 1-15'!E551="nap","nav",'Tables 1-15'!E551)</f>
        <v>8796.76</v>
      </c>
      <c r="F815" s="467">
        <f>IF('Tables 1-15'!F551="nap","nav",'Tables 1-15'!F551)</f>
        <v>9241.8670000000002</v>
      </c>
      <c r="G815" s="475">
        <f>IF('Tables 1-15'!G551="nap","nav",'Tables 1-15'!G551)</f>
        <v>4143</v>
      </c>
      <c r="H815" s="475">
        <f>IF('Tables 1-15'!H551="nap","nav",'Tables 1-15'!H551)</f>
        <v>4357.3100000000004</v>
      </c>
      <c r="I815" s="475">
        <f>IF('Tables 1-15'!I551="nap","nav",'Tables 1-15'!I551)</f>
        <v>4518.93</v>
      </c>
      <c r="J815" s="475">
        <f>IF('Tables 1-15'!J551="nap","nav",'Tables 1-15'!J551)</f>
        <v>4899</v>
      </c>
      <c r="K815" s="475">
        <f>IF('Tables 1-15'!K551="nap","nav",'Tables 1-15'!K551)</f>
        <v>5169</v>
      </c>
      <c r="L815" s="373">
        <f>IF('Tables 1-15'!L551="nap","nav",'Tables 1-15'!L551)</f>
        <v>0</v>
      </c>
      <c r="M815" s="608">
        <f>IF('Tables 1-15'!M551="nap","nav",'Tables 1-15'!M551)</f>
        <v>0</v>
      </c>
      <c r="O815" s="62"/>
    </row>
    <row r="816" spans="1:15">
      <c r="A816" s="66" t="s">
        <v>498</v>
      </c>
      <c r="B816" s="448">
        <f>IF('Tables 1-15'!B552="nap","nav",'Tables 1-15'!B552)</f>
        <v>6413.009</v>
      </c>
      <c r="C816" s="448">
        <f>IF('Tables 1-15'!C552="nap","nav",'Tables 1-15'!C552)</f>
        <v>9009.0679999999993</v>
      </c>
      <c r="D816" s="448">
        <f>IF('Tables 1-15'!D552="nap","nav",'Tables 1-15'!D552)</f>
        <v>12970.954</v>
      </c>
      <c r="E816" s="448">
        <f>IF('Tables 1-15'!E552="nap","nav",'Tables 1-15'!E552)</f>
        <v>19754.400000000001</v>
      </c>
      <c r="F816" s="467" t="str">
        <f>IF('Tables 1-15'!F552="nap","nav",'Tables 1-15'!F552)</f>
        <v>nav</v>
      </c>
      <c r="G816" s="475" t="str">
        <f>IF('Tables 1-15'!G552="nap","nav",'Tables 1-15'!G552)</f>
        <v>nav</v>
      </c>
      <c r="H816" s="475" t="str">
        <f>IF('Tables 1-15'!H552="nap","nav",'Tables 1-15'!H552)</f>
        <v>nav</v>
      </c>
      <c r="I816" s="475" t="str">
        <f>IF('Tables 1-15'!I552="nap","nav",'Tables 1-15'!I552)</f>
        <v>nav</v>
      </c>
      <c r="J816" s="475" t="str">
        <f>IF('Tables 1-15'!J552="nap","nav",'Tables 1-15'!J552)</f>
        <v>nav</v>
      </c>
      <c r="K816" s="475" t="str">
        <f>IF('Tables 1-15'!K552="nap","nav",'Tables 1-15'!K552)</f>
        <v>nav</v>
      </c>
      <c r="L816" s="373">
        <f>IF('Tables 1-15'!L552="nap","nav",'Tables 1-15'!L552)</f>
        <v>0</v>
      </c>
      <c r="M816" s="608">
        <f>IF('Tables 1-15'!M552="nap","nav",'Tables 1-15'!M552)</f>
        <v>0</v>
      </c>
      <c r="O816" s="636"/>
    </row>
    <row r="817" spans="1:15">
      <c r="A817" s="462" t="s">
        <v>158</v>
      </c>
      <c r="B817" s="384">
        <f>IF('Tables 1-15'!B553="nap","nav",'Tables 1-15'!B553)</f>
        <v>7911.01</v>
      </c>
      <c r="C817" s="384">
        <f>IF('Tables 1-15'!C553="nap","nav",'Tables 1-15'!C553)</f>
        <v>8474.982</v>
      </c>
      <c r="D817" s="384">
        <f>IF('Tables 1-15'!D553="nap","nav",'Tables 1-15'!D553)</f>
        <v>8964.2950000000001</v>
      </c>
      <c r="E817" s="384">
        <f>IF('Tables 1-15'!E553="nap","nav",'Tables 1-15'!E553)</f>
        <v>9437.9159999999993</v>
      </c>
      <c r="F817" s="473">
        <f>IF('Tables 1-15'!F553="nap","nav",'Tables 1-15'!F553)</f>
        <v>10233.924999999999</v>
      </c>
      <c r="G817" s="477" t="str">
        <f>IF('Tables 1-15'!G553="nap","nav",'Tables 1-15'!G553)</f>
        <v>nav</v>
      </c>
      <c r="H817" s="477" t="str">
        <f>IF('Tables 1-15'!H553="nap","nav",'Tables 1-15'!H553)</f>
        <v>nav</v>
      </c>
      <c r="I817" s="477" t="str">
        <f>IF('Tables 1-15'!I553="nap","nav",'Tables 1-15'!I553)</f>
        <v>nav</v>
      </c>
      <c r="J817" s="477">
        <f>IF('Tables 1-15'!J553="nap","nav",'Tables 1-15'!J553)</f>
        <v>4924.1689999999999</v>
      </c>
      <c r="K817" s="477">
        <f>IF('Tables 1-15'!K553="nap","nav",'Tables 1-15'!K553)</f>
        <v>6097.4279999999999</v>
      </c>
      <c r="L817" s="373">
        <f>IF('Tables 1-15'!L553="nap","nav",'Tables 1-15'!L553)</f>
        <v>0</v>
      </c>
      <c r="M817" s="608">
        <f>IF('Tables 1-15'!M553="nap","nav",'Tables 1-15'!M553)</f>
        <v>0</v>
      </c>
      <c r="O817" s="62"/>
    </row>
    <row r="818" spans="1:15">
      <c r="A818" s="462" t="s">
        <v>55</v>
      </c>
      <c r="B818" s="384">
        <f>IF('Tables 1-15'!B554="nap","nav",'Tables 1-15'!B554)</f>
        <v>2941.42</v>
      </c>
      <c r="C818" s="384">
        <f>IF('Tables 1-15'!C554="nap","nav",'Tables 1-15'!C554)</f>
        <v>3182.2</v>
      </c>
      <c r="D818" s="384">
        <f>IF('Tables 1-15'!D554="nap","nav",'Tables 1-15'!D554)</f>
        <v>3632.8440000000001</v>
      </c>
      <c r="E818" s="384">
        <f>IF('Tables 1-15'!E554="nap","nav",'Tables 1-15'!E554)</f>
        <v>3353.0529999999999</v>
      </c>
      <c r="F818" s="473">
        <f>IF('Tables 1-15'!F554="nap","nav",'Tables 1-15'!F554)</f>
        <v>3650.4009999999998</v>
      </c>
      <c r="G818" s="477">
        <f>IF('Tables 1-15'!G554="nap","nav",'Tables 1-15'!G554)</f>
        <v>2399.67</v>
      </c>
      <c r="H818" s="477">
        <f>IF('Tables 1-15'!H554="nap","nav",'Tables 1-15'!H554)</f>
        <v>2579.08</v>
      </c>
      <c r="I818" s="477">
        <f>IF('Tables 1-15'!I554="nap","nav",'Tables 1-15'!I554)</f>
        <v>2885.3310000000001</v>
      </c>
      <c r="J818" s="477">
        <f>IF('Tables 1-15'!J554="nap","nav",'Tables 1-15'!J554)</f>
        <v>2566.096</v>
      </c>
      <c r="K818" s="477">
        <f>IF('Tables 1-15'!K554="nap","nav",'Tables 1-15'!K554)</f>
        <v>2695.2739999999999</v>
      </c>
      <c r="L818" s="373">
        <f>IF('Tables 1-15'!L554="nap","nav",'Tables 1-15'!L554)</f>
        <v>0</v>
      </c>
      <c r="M818" s="608">
        <f>IF('Tables 1-15'!M554="nap","nav",'Tables 1-15'!M554)</f>
        <v>0</v>
      </c>
      <c r="O818" s="62"/>
    </row>
    <row r="819" spans="1:15">
      <c r="A819" s="462" t="s">
        <v>693</v>
      </c>
      <c r="B819" s="384" t="str">
        <f>IF('Tables 1-15'!B555="nap","nav",'Tables 1-15'!B555)</f>
        <v>nav</v>
      </c>
      <c r="C819" s="384" t="str">
        <f>IF('Tables 1-15'!C555="nap","nav",'Tables 1-15'!C555)</f>
        <v>nav</v>
      </c>
      <c r="D819" s="384" t="str">
        <f>IF('Tables 1-15'!D555="nap","nav",'Tables 1-15'!D555)</f>
        <v>nav</v>
      </c>
      <c r="E819" s="468" t="str">
        <f>IF('Tables 1-15'!E555="nap","nav",'Tables 1-15'!E555)</f>
        <v>nav</v>
      </c>
      <c r="F819" s="469" t="str">
        <f>IF('Tables 1-15'!F555="nap","nav",'Tables 1-15'!F555)</f>
        <v>nav</v>
      </c>
      <c r="G819" s="477">
        <f>IF('Tables 1-15'!G555="nap","nav",'Tables 1-15'!G555)</f>
        <v>109.721</v>
      </c>
      <c r="H819" s="477">
        <f>IF('Tables 1-15'!H555="nap","nav",'Tables 1-15'!H555)</f>
        <v>112.229</v>
      </c>
      <c r="I819" s="477">
        <f>IF('Tables 1-15'!I555="nap","nav",'Tables 1-15'!I555)</f>
        <v>114.098</v>
      </c>
      <c r="J819" s="477">
        <f>IF('Tables 1-15'!J555="nap","nav",'Tables 1-15'!J555)</f>
        <v>118.339</v>
      </c>
      <c r="K819" s="477">
        <f>IF('Tables 1-15'!K555="nap","nav",'Tables 1-15'!K555)</f>
        <v>126.0814</v>
      </c>
      <c r="L819" s="373">
        <f>IF('Tables 1-15'!L555="nap","nav",'Tables 1-15'!L555)</f>
        <v>0</v>
      </c>
      <c r="M819" s="608">
        <f>IF('Tables 1-15'!M555="nap","nav",'Tables 1-15'!M555)</f>
        <v>0</v>
      </c>
      <c r="O819" s="62"/>
    </row>
    <row r="820" spans="1:15">
      <c r="A820" s="66" t="s">
        <v>924</v>
      </c>
      <c r="B820" s="384">
        <f>IF('Tables 1-15'!B556="nap","nav",'Tables 1-15'!B556)</f>
        <v>5745.4</v>
      </c>
      <c r="C820" s="384">
        <f>IF('Tables 1-15'!C556="nap","nav",'Tables 1-15'!C556)</f>
        <v>6414.3</v>
      </c>
      <c r="D820" s="384">
        <f>IF('Tables 1-15'!D556="nap","nav",'Tables 1-15'!D556)</f>
        <v>7241.6</v>
      </c>
      <c r="E820" s="468">
        <f>IF('Tables 1-15'!E556="nap","nav",'Tables 1-15'!E556)</f>
        <v>8514.2999999999993</v>
      </c>
      <c r="F820" s="469">
        <f>IF('Tables 1-15'!F556="nap","nav",'Tables 1-15'!F556)</f>
        <v>10066.469999999999</v>
      </c>
      <c r="G820" s="477">
        <f>IF('Tables 1-15'!G556="nap","nav",'Tables 1-15'!G556)</f>
        <v>5409.5</v>
      </c>
      <c r="H820" s="477">
        <f>IF('Tables 1-15'!H556="nap","nav",'Tables 1-15'!H556)</f>
        <v>5999.2</v>
      </c>
      <c r="I820" s="477">
        <f>IF('Tables 1-15'!I556="nap","nav",'Tables 1-15'!I556)</f>
        <v>6711.9</v>
      </c>
      <c r="J820" s="477">
        <f>IF('Tables 1-15'!J556="nap","nav",'Tables 1-15'!J556)</f>
        <v>7872.5</v>
      </c>
      <c r="K820" s="477">
        <f>IF('Tables 1-15'!K556="nap","nav",'Tables 1-15'!K556)</f>
        <v>9247</v>
      </c>
      <c r="L820" s="373">
        <f>IF('Tables 1-15'!L556="nap","nav",'Tables 1-15'!L556)</f>
        <v>0</v>
      </c>
      <c r="M820" s="608">
        <f>IF('Tables 1-15'!M556="nap","nav",'Tables 1-15'!M556)</f>
        <v>0</v>
      </c>
      <c r="O820" s="636"/>
    </row>
    <row r="821" spans="1:15">
      <c r="A821" s="462" t="s">
        <v>119</v>
      </c>
      <c r="B821" s="384">
        <f>IF('Tables 1-15'!B557="nap","nav",'Tables 1-15'!B557)</f>
        <v>1566.874</v>
      </c>
      <c r="C821" s="384">
        <f>IF('Tables 1-15'!C557="nap","nav",'Tables 1-15'!C557)</f>
        <v>1628.98</v>
      </c>
      <c r="D821" s="384">
        <f>IF('Tables 1-15'!D557="nap","nav",'Tables 1-15'!D557)</f>
        <v>1813.21</v>
      </c>
      <c r="E821" s="468">
        <f>IF('Tables 1-15'!E557="nap","nav",'Tables 1-15'!E557)</f>
        <v>2034.0150000000001</v>
      </c>
      <c r="F821" s="469">
        <f>IF('Tables 1-15'!F557="nap","nav",'Tables 1-15'!F557)</f>
        <v>2269.779</v>
      </c>
      <c r="G821" s="477">
        <f>IF('Tables 1-15'!G557="nap","nav",'Tables 1-15'!G557)</f>
        <v>981.11599999999999</v>
      </c>
      <c r="H821" s="477">
        <f>IF('Tables 1-15'!H557="nap","nav",'Tables 1-15'!H557)</f>
        <v>1091.52</v>
      </c>
      <c r="I821" s="477">
        <f>IF('Tables 1-15'!I557="nap","nav",'Tables 1-15'!I557)</f>
        <v>1225.77</v>
      </c>
      <c r="J821" s="477">
        <f>IF('Tables 1-15'!J557="nap","nav",'Tables 1-15'!J557)</f>
        <v>1390.057</v>
      </c>
      <c r="K821" s="477">
        <f>IF('Tables 1-15'!K557="nap","nav",'Tables 1-15'!K557)</f>
        <v>1617.1479999999999</v>
      </c>
      <c r="L821" s="373">
        <f>IF('Tables 1-15'!L557="nap","nav",'Tables 1-15'!L557)</f>
        <v>0</v>
      </c>
      <c r="M821" s="608">
        <f>IF('Tables 1-15'!M557="nap","nav",'Tables 1-15'!M557)</f>
        <v>0</v>
      </c>
      <c r="O821" s="62"/>
    </row>
    <row r="822" spans="1:15">
      <c r="A822" s="462" t="s">
        <v>4</v>
      </c>
      <c r="B822" s="384">
        <f>IF('Tables 1-15'!B558="nap","nav",'Tables 1-15'!B558)</f>
        <v>6124.7839999999997</v>
      </c>
      <c r="C822" s="384">
        <f>IF('Tables 1-15'!C558="nap","nav",'Tables 1-15'!C558)</f>
        <v>6826.7389999999996</v>
      </c>
      <c r="D822" s="384" t="str">
        <f>IF('Tables 1-15'!D558="nap","nav",'Tables 1-15'!D558)</f>
        <v>nav</v>
      </c>
      <c r="E822" s="468" t="str">
        <f>IF('Tables 1-15'!E558="nap","nav",'Tables 1-15'!E558)</f>
        <v>nav</v>
      </c>
      <c r="F822" s="469" t="str">
        <f>IF('Tables 1-15'!F558="nap","nav",'Tables 1-15'!F558)</f>
        <v>nav</v>
      </c>
      <c r="G822" s="477">
        <f>IF('Tables 1-15'!G558="nap","nav",'Tables 1-15'!G558)</f>
        <v>13.43</v>
      </c>
      <c r="H822" s="477">
        <f>IF('Tables 1-15'!H558="nap","nav",'Tables 1-15'!H558)</f>
        <v>12.948</v>
      </c>
      <c r="I822" s="477">
        <f>IF('Tables 1-15'!I558="nap","nav",'Tables 1-15'!I558)</f>
        <v>12.413</v>
      </c>
      <c r="J822" s="477">
        <f>IF('Tables 1-15'!J558="nap","nav",'Tables 1-15'!J558)</f>
        <v>11.428000000000001</v>
      </c>
      <c r="K822" s="477">
        <f>IF('Tables 1-15'!K558="nap","nav",'Tables 1-15'!K558)</f>
        <v>10.598000000000001</v>
      </c>
      <c r="L822" s="373">
        <f>IF('Tables 1-15'!L558="nap","nav",'Tables 1-15'!L558)</f>
        <v>0</v>
      </c>
      <c r="M822" s="608">
        <f>IF('Tables 1-15'!M558="nap","nav",'Tables 1-15'!M558)</f>
        <v>0</v>
      </c>
      <c r="O822" s="62"/>
    </row>
    <row r="823" spans="1:15">
      <c r="A823" s="66" t="s">
        <v>871</v>
      </c>
      <c r="B823" s="384">
        <f>IF('Tables 1-15'!B559="nap","nav",'Tables 1-15'!B559)</f>
        <v>8364.99</v>
      </c>
      <c r="C823" s="384">
        <f>IF('Tables 1-15'!C559="nap","nav",'Tables 1-15'!C559)</f>
        <v>9893.57</v>
      </c>
      <c r="D823" s="384">
        <f>IF('Tables 1-15'!D559="nap","nav",'Tables 1-15'!D559)</f>
        <v>11477.67</v>
      </c>
      <c r="E823" s="468">
        <f>IF('Tables 1-15'!E559="nap","nav",'Tables 1-15'!E559)</f>
        <v>13150.21</v>
      </c>
      <c r="F823" s="469">
        <f>IF('Tables 1-15'!F559="nap","nav",'Tables 1-15'!F559)</f>
        <v>15122.77</v>
      </c>
      <c r="G823" s="477">
        <f>IF('Tables 1-15'!G559="nap","nav",'Tables 1-15'!G559)</f>
        <v>1909.71</v>
      </c>
      <c r="H823" s="477">
        <f>IF('Tables 1-15'!H559="nap","nav",'Tables 1-15'!H559)</f>
        <v>2545.29</v>
      </c>
      <c r="I823" s="477">
        <f>IF('Tables 1-15'!I559="nap","nav",'Tables 1-15'!I559)</f>
        <v>3443.43</v>
      </c>
      <c r="J823" s="477">
        <f>IF('Tables 1-15'!J559="nap","nav",'Tables 1-15'!J559)</f>
        <v>4401.63</v>
      </c>
      <c r="K823" s="477">
        <f>IF('Tables 1-15'!K559="nap","nav",'Tables 1-15'!K559)</f>
        <v>5403.28</v>
      </c>
      <c r="L823" s="373">
        <f>IF('Tables 1-15'!L559="nap","nav",'Tables 1-15'!L559)</f>
        <v>0</v>
      </c>
      <c r="M823" s="608">
        <f>IF('Tables 1-15'!M559="nap","nav",'Tables 1-15'!M559)</f>
        <v>0</v>
      </c>
      <c r="O823" s="636"/>
    </row>
    <row r="824" spans="1:15">
      <c r="A824" s="66" t="s">
        <v>872</v>
      </c>
      <c r="B824" s="384">
        <f>IF('Tables 1-15'!B560="nap","nav",'Tables 1-15'!B560)</f>
        <v>1232.8430000000001</v>
      </c>
      <c r="C824" s="384">
        <f>IF('Tables 1-15'!C560="nap","nav",'Tables 1-15'!C560)</f>
        <v>1504.768</v>
      </c>
      <c r="D824" s="384">
        <f>IF('Tables 1-15'!D560="nap","nav",'Tables 1-15'!D560)</f>
        <v>1759.64</v>
      </c>
      <c r="E824" s="468">
        <f>IF('Tables 1-15'!E560="nap","nav",'Tables 1-15'!E560)</f>
        <v>1973.443</v>
      </c>
      <c r="F824" s="469">
        <f>IF('Tables 1-15'!F560="nap","nav",'Tables 1-15'!F560)</f>
        <v>2314.163</v>
      </c>
      <c r="G824" s="477">
        <f>IF('Tables 1-15'!G560="nap","nav",'Tables 1-15'!G560)</f>
        <v>741.82600000000002</v>
      </c>
      <c r="H824" s="477">
        <f>IF('Tables 1-15'!H560="nap","nav",'Tables 1-15'!H560)</f>
        <v>919.20699999999999</v>
      </c>
      <c r="I824" s="477">
        <f>IF('Tables 1-15'!I560="nap","nav",'Tables 1-15'!I560)</f>
        <v>1115.9749999999999</v>
      </c>
      <c r="J824" s="477">
        <f>IF('Tables 1-15'!J560="nap","nav",'Tables 1-15'!J560)</f>
        <v>1296.606</v>
      </c>
      <c r="K824" s="477">
        <f>IF('Tables 1-15'!K560="nap","nav",'Tables 1-15'!K560)</f>
        <v>1588.61</v>
      </c>
      <c r="L824" s="373">
        <f>IF('Tables 1-15'!L560="nap","nav",'Tables 1-15'!L560)</f>
        <v>0</v>
      </c>
      <c r="M824" s="608">
        <f>IF('Tables 1-15'!M560="nap","nav",'Tables 1-15'!M560)</f>
        <v>0</v>
      </c>
      <c r="O824" s="636"/>
    </row>
    <row r="825" spans="1:15">
      <c r="A825" s="461" t="s">
        <v>5</v>
      </c>
      <c r="B825" s="448">
        <f>IF('Tables 1-15'!B561="nap","nav",'Tables 1-15'!B561)</f>
        <v>2444.442</v>
      </c>
      <c r="C825" s="448">
        <f>IF('Tables 1-15'!C561="nap","nav",'Tables 1-15'!C561)</f>
        <v>2642.8939999999998</v>
      </c>
      <c r="D825" s="448">
        <f>IF('Tables 1-15'!D561="nap","nav",'Tables 1-15'!D561)</f>
        <v>2886.2220000000002</v>
      </c>
      <c r="E825" s="419">
        <f>IF('Tables 1-15'!E561="nap","nav",'Tables 1-15'!E561)</f>
        <v>3168.6990000000001</v>
      </c>
      <c r="F825" s="470">
        <f>IF('Tables 1-15'!F561="nap","nav",'Tables 1-15'!F561)</f>
        <v>3459.2159999999999</v>
      </c>
      <c r="G825" s="475">
        <f>IF('Tables 1-15'!G561="nap","nav",'Tables 1-15'!G561)</f>
        <v>2333.9160000000002</v>
      </c>
      <c r="H825" s="475">
        <f>IF('Tables 1-15'!H561="nap","nav",'Tables 1-15'!H561)</f>
        <v>2530.6590000000001</v>
      </c>
      <c r="I825" s="475">
        <f>IF('Tables 1-15'!I561="nap","nav",'Tables 1-15'!I561)</f>
        <v>2765.0360000000001</v>
      </c>
      <c r="J825" s="475">
        <f>IF('Tables 1-15'!J561="nap","nav",'Tables 1-15'!J561)</f>
        <v>3037.49</v>
      </c>
      <c r="K825" s="475">
        <f>IF('Tables 1-15'!K561="nap","nav",'Tables 1-15'!K561)</f>
        <v>3318.0520000000001</v>
      </c>
      <c r="L825" s="373">
        <f>IF('Tables 1-15'!L561="nap","nav",'Tables 1-15'!L561)</f>
        <v>0</v>
      </c>
      <c r="M825" s="608">
        <f>IF('Tables 1-15'!M561="nap","nav",'Tables 1-15'!M561)</f>
        <v>0</v>
      </c>
      <c r="O825" s="62"/>
    </row>
    <row r="826" spans="1:15">
      <c r="A826" s="66" t="s">
        <v>873</v>
      </c>
      <c r="B826" s="448">
        <f>IF('Tables 1-15'!B562="nap","nav",'Tables 1-15'!B562)</f>
        <v>1662.1120000000001</v>
      </c>
      <c r="C826" s="448">
        <f>IF('Tables 1-15'!C562="nap","nav",'Tables 1-15'!C562)</f>
        <v>2853.9070000000002</v>
      </c>
      <c r="D826" s="448">
        <f>IF('Tables 1-15'!D562="nap","nav",'Tables 1-15'!D562)</f>
        <v>4584.4799999999996</v>
      </c>
      <c r="E826" s="419">
        <f>IF('Tables 1-15'!E562="nap","nav",'Tables 1-15'!E562)</f>
        <v>6811.1549999999997</v>
      </c>
      <c r="F826" s="470">
        <f>IF('Tables 1-15'!F562="nap","nav",'Tables 1-15'!F562)</f>
        <v>9803.4660000000003</v>
      </c>
      <c r="G826" s="475">
        <f>IF('Tables 1-15'!G562="nap","nav",'Tables 1-15'!G562)</f>
        <v>1556.877</v>
      </c>
      <c r="H826" s="475">
        <f>IF('Tables 1-15'!H562="nap","nav",'Tables 1-15'!H562)</f>
        <v>2631.183</v>
      </c>
      <c r="I826" s="475">
        <f>IF('Tables 1-15'!I562="nap","nav",'Tables 1-15'!I562)</f>
        <v>4150.058</v>
      </c>
      <c r="J826" s="475">
        <f>IF('Tables 1-15'!J562="nap","nav",'Tables 1-15'!J562)</f>
        <v>6096.8469999999998</v>
      </c>
      <c r="K826" s="475">
        <f>IF('Tables 1-15'!K562="nap","nav",'Tables 1-15'!K562)</f>
        <v>8852.1059999999998</v>
      </c>
      <c r="L826" s="373">
        <f>IF('Tables 1-15'!L562="nap","nav",'Tables 1-15'!L562)</f>
        <v>0</v>
      </c>
      <c r="M826" s="608">
        <f>IF('Tables 1-15'!M562="nap","nav",'Tables 1-15'!M562)</f>
        <v>0</v>
      </c>
      <c r="O826" s="636"/>
    </row>
    <row r="827" spans="1:15">
      <c r="A827" s="66" t="s">
        <v>874</v>
      </c>
      <c r="B827" s="448">
        <f>IF('Tables 1-15'!B563="nap","nav",'Tables 1-15'!B563)</f>
        <v>1485.5329999999999</v>
      </c>
      <c r="C827" s="448">
        <f>IF('Tables 1-15'!C563="nap","nav",'Tables 1-15'!C563)</f>
        <v>1624.2919999999999</v>
      </c>
      <c r="D827" s="448">
        <f>IF('Tables 1-15'!D563="nap","nav",'Tables 1-15'!D563)</f>
        <v>1696.74</v>
      </c>
      <c r="E827" s="419">
        <f>IF('Tables 1-15'!E563="nap","nav",'Tables 1-15'!E563)</f>
        <v>1976.26</v>
      </c>
      <c r="F827" s="470">
        <f>IF('Tables 1-15'!F563="nap","nav",'Tables 1-15'!F563)</f>
        <v>2266.598</v>
      </c>
      <c r="G827" s="475">
        <f>IF('Tables 1-15'!G563="nap","nav",'Tables 1-15'!G563)</f>
        <v>1445.0630000000001</v>
      </c>
      <c r="H827" s="475">
        <f>IF('Tables 1-15'!H563="nap","nav",'Tables 1-15'!H563)</f>
        <v>1570.942</v>
      </c>
      <c r="I827" s="475">
        <f>IF('Tables 1-15'!I563="nap","nav",'Tables 1-15'!I563)</f>
        <v>1629.5530000000001</v>
      </c>
      <c r="J827" s="475">
        <f>IF('Tables 1-15'!J563="nap","nav",'Tables 1-15'!J563)</f>
        <v>1894.12</v>
      </c>
      <c r="K827" s="475">
        <f>IF('Tables 1-15'!K563="nap","nav",'Tables 1-15'!K563)</f>
        <v>2266.5</v>
      </c>
      <c r="L827" s="373">
        <f>IF('Tables 1-15'!L563="nap","nav",'Tables 1-15'!L563)</f>
        <v>0</v>
      </c>
      <c r="M827" s="608">
        <f>IF('Tables 1-15'!M563="nap","nav",'Tables 1-15'!M563)</f>
        <v>0</v>
      </c>
      <c r="O827" s="636"/>
    </row>
    <row r="828" spans="1:15">
      <c r="A828" s="462" t="s">
        <v>6</v>
      </c>
      <c r="B828" s="448">
        <f>IF('Tables 1-15'!B564="nap","nav",'Tables 1-15'!B564)</f>
        <v>221.738</v>
      </c>
      <c r="C828" s="448">
        <f>IF('Tables 1-15'!C564="nap","nav",'Tables 1-15'!C564)</f>
        <v>235.27</v>
      </c>
      <c r="D828" s="448">
        <f>IF('Tables 1-15'!D564="nap","nav",'Tables 1-15'!D564)</f>
        <v>509.29399999999998</v>
      </c>
      <c r="E828" s="419">
        <f>IF('Tables 1-15'!E564="nap","nav",'Tables 1-15'!E564)</f>
        <v>580.99199999999996</v>
      </c>
      <c r="F828" s="470">
        <f>IF('Tables 1-15'!F564="nap","nav",'Tables 1-15'!F564)</f>
        <v>613.298</v>
      </c>
      <c r="G828" s="475">
        <f>IF('Tables 1-15'!G564="nap","nav",'Tables 1-15'!G564)</f>
        <v>221.738</v>
      </c>
      <c r="H828" s="475">
        <f>IF('Tables 1-15'!H564="nap","nav",'Tables 1-15'!H564)</f>
        <v>235.27</v>
      </c>
      <c r="I828" s="475">
        <f>IF('Tables 1-15'!I564="nap","nav",'Tables 1-15'!I564)</f>
        <v>258.161</v>
      </c>
      <c r="J828" s="475">
        <f>IF('Tables 1-15'!J564="nap","nav",'Tables 1-15'!J564)</f>
        <v>293.89100000000002</v>
      </c>
      <c r="K828" s="475">
        <f>IF('Tables 1-15'!K564="nap","nav",'Tables 1-15'!K564)</f>
        <v>301.93599999999998</v>
      </c>
      <c r="L828" s="373">
        <f>IF('Tables 1-15'!L564="nap","nav",'Tables 1-15'!L564)</f>
        <v>0</v>
      </c>
      <c r="M828" s="608">
        <f>IF('Tables 1-15'!M564="nap","nav",'Tables 1-15'!M564)</f>
        <v>0</v>
      </c>
      <c r="O828" s="62"/>
    </row>
    <row r="829" spans="1:15">
      <c r="A829" s="66" t="s">
        <v>875</v>
      </c>
      <c r="B829" s="448">
        <f>IF('Tables 1-15'!B565="nap","nav",'Tables 1-15'!B565)</f>
        <v>1130.6482000000001</v>
      </c>
      <c r="C829" s="448">
        <f>IF('Tables 1-15'!C565="nap","nav",'Tables 1-15'!C565)</f>
        <v>1365.4570000000001</v>
      </c>
      <c r="D829" s="448">
        <f>IF('Tables 1-15'!D565="nap","nav",'Tables 1-15'!D565)</f>
        <v>1616.001</v>
      </c>
      <c r="E829" s="419">
        <f>IF('Tables 1-15'!E565="nap","nav",'Tables 1-15'!E565)</f>
        <v>1927.9169999999999</v>
      </c>
      <c r="F829" s="470">
        <f>IF('Tables 1-15'!F565="nap","nav",'Tables 1-15'!F565)</f>
        <v>2260.3229999999999</v>
      </c>
      <c r="G829" s="475" t="str">
        <f>IF('Tables 1-15'!G565="nap","nav",'Tables 1-15'!G565)</f>
        <v>nav</v>
      </c>
      <c r="H829" s="475" t="str">
        <f>IF('Tables 1-15'!H565="nap","nav",'Tables 1-15'!H565)</f>
        <v>nav</v>
      </c>
      <c r="I829" s="475" t="str">
        <f>IF('Tables 1-15'!I565="nap","nav",'Tables 1-15'!I565)</f>
        <v>nav</v>
      </c>
      <c r="J829" s="475" t="str">
        <f>IF('Tables 1-15'!J565="nap","nav",'Tables 1-15'!J565)</f>
        <v>nav</v>
      </c>
      <c r="K829" s="475" t="str">
        <f>IF('Tables 1-15'!K565="nap","nav",'Tables 1-15'!K565)</f>
        <v>nav</v>
      </c>
      <c r="L829" s="373">
        <f>IF('Tables 1-15'!L565="nap","nav",'Tables 1-15'!L565)</f>
        <v>0</v>
      </c>
      <c r="M829" s="608">
        <f>IF('Tables 1-15'!M565="nap","nav",'Tables 1-15'!M565)</f>
        <v>0</v>
      </c>
      <c r="O829" s="636"/>
    </row>
    <row r="830" spans="1:15">
      <c r="A830" s="462" t="s">
        <v>7</v>
      </c>
      <c r="B830" s="448">
        <f>IF('Tables 1-15'!B566="nap","nav",'Tables 1-15'!B566)</f>
        <v>1982</v>
      </c>
      <c r="C830" s="448">
        <f>IF('Tables 1-15'!C566="nap","nav",'Tables 1-15'!C566)</f>
        <v>2190</v>
      </c>
      <c r="D830" s="448">
        <f>IF('Tables 1-15'!D566="nap","nav",'Tables 1-15'!D566)</f>
        <v>2398.0459999999998</v>
      </c>
      <c r="E830" s="419">
        <f>IF('Tables 1-15'!E566="nap","nav",'Tables 1-15'!E566)</f>
        <v>2619.9430000000002</v>
      </c>
      <c r="F830" s="470">
        <f>IF('Tables 1-15'!F566="nap","nav",'Tables 1-15'!F566)</f>
        <v>2845</v>
      </c>
      <c r="G830" s="475">
        <f>IF('Tables 1-15'!G566="nap","nav",'Tables 1-15'!G566)</f>
        <v>1629</v>
      </c>
      <c r="H830" s="475">
        <f>IF('Tables 1-15'!H566="nap","nav",'Tables 1-15'!H566)</f>
        <v>1810</v>
      </c>
      <c r="I830" s="475">
        <f>IF('Tables 1-15'!I566="nap","nav",'Tables 1-15'!I566)</f>
        <v>1986.8240000000001</v>
      </c>
      <c r="J830" s="475">
        <f>IF('Tables 1-15'!J566="nap","nav",'Tables 1-15'!J566)</f>
        <v>2169.5169999999998</v>
      </c>
      <c r="K830" s="475">
        <f>IF('Tables 1-15'!K566="nap","nav",'Tables 1-15'!K566)</f>
        <v>2343</v>
      </c>
      <c r="L830" s="373">
        <f>IF('Tables 1-15'!L566="nap","nav",'Tables 1-15'!L566)</f>
        <v>0</v>
      </c>
      <c r="M830" s="608">
        <f>IF('Tables 1-15'!M566="nap","nav",'Tables 1-15'!M566)</f>
        <v>0</v>
      </c>
      <c r="O830" s="62"/>
    </row>
    <row r="831" spans="1:15">
      <c r="A831" s="462" t="s">
        <v>8</v>
      </c>
      <c r="B831" s="448">
        <f>IF('Tables 1-15'!B567="nap","nav",'Tables 1-15'!B567)</f>
        <v>591.16</v>
      </c>
      <c r="C831" s="448">
        <f>IF('Tables 1-15'!C567="nap","nav",'Tables 1-15'!C567)</f>
        <v>651.30999999999995</v>
      </c>
      <c r="D831" s="448">
        <f>IF('Tables 1-15'!D567="nap","nav",'Tables 1-15'!D567)</f>
        <v>701.11</v>
      </c>
      <c r="E831" s="419">
        <f>IF('Tables 1-15'!E567="nap","nav",'Tables 1-15'!E567)</f>
        <v>778.47</v>
      </c>
      <c r="F831" s="470">
        <f>IF('Tables 1-15'!F567="nap","nav",'Tables 1-15'!F567)</f>
        <v>965.34990000000005</v>
      </c>
      <c r="G831" s="475">
        <f>IF('Tables 1-15'!G567="nap","nav",'Tables 1-15'!G567)</f>
        <v>400.85</v>
      </c>
      <c r="H831" s="475">
        <f>IF('Tables 1-15'!H567="nap","nav",'Tables 1-15'!H567)</f>
        <v>435.57</v>
      </c>
      <c r="I831" s="475">
        <f>IF('Tables 1-15'!I567="nap","nav",'Tables 1-15'!I567)</f>
        <v>460.88</v>
      </c>
      <c r="J831" s="475">
        <f>IF('Tables 1-15'!J567="nap","nav",'Tables 1-15'!J567)</f>
        <v>508.76</v>
      </c>
      <c r="K831" s="475">
        <f>IF('Tables 1-15'!K567="nap","nav",'Tables 1-15'!K567)</f>
        <v>668.9</v>
      </c>
      <c r="L831" s="373">
        <f>IF('Tables 1-15'!L567="nap","nav",'Tables 1-15'!L567)</f>
        <v>0</v>
      </c>
      <c r="M831" s="608">
        <f>IF('Tables 1-15'!M567="nap","nav",'Tables 1-15'!M567)</f>
        <v>0</v>
      </c>
      <c r="O831" s="62"/>
    </row>
    <row r="832" spans="1:15">
      <c r="A832" s="66" t="s">
        <v>876</v>
      </c>
      <c r="B832" s="448">
        <f>IF('Tables 1-15'!B568="nap","nav",'Tables 1-15'!B568)</f>
        <v>2489.962</v>
      </c>
      <c r="C832" s="448">
        <f>IF('Tables 1-15'!C568="nap","nav",'Tables 1-15'!C568)</f>
        <v>2864.6060000000002</v>
      </c>
      <c r="D832" s="448">
        <f>IF('Tables 1-15'!D568="nap","nav",'Tables 1-15'!D568)</f>
        <v>3214.2429999999999</v>
      </c>
      <c r="E832" s="419">
        <f>IF('Tables 1-15'!E568="nap","nav",'Tables 1-15'!E568)</f>
        <v>3459.0990000000002</v>
      </c>
      <c r="F832" s="470">
        <f>IF('Tables 1-15'!F568="nap","nav",'Tables 1-15'!F568)</f>
        <v>3827.7220000000002</v>
      </c>
      <c r="G832" s="475">
        <f>IF('Tables 1-15'!G568="nap","nav",'Tables 1-15'!G568)</f>
        <v>308.36500000000001</v>
      </c>
      <c r="H832" s="475">
        <f>IF('Tables 1-15'!H568="nap","nav",'Tables 1-15'!H568)</f>
        <v>437.35599999999999</v>
      </c>
      <c r="I832" s="475">
        <f>IF('Tables 1-15'!I568="nap","nav",'Tables 1-15'!I568)</f>
        <v>574.149</v>
      </c>
      <c r="J832" s="475">
        <f>IF('Tables 1-15'!J568="nap","nav",'Tables 1-15'!J568)</f>
        <v>719.69100000000003</v>
      </c>
      <c r="K832" s="475">
        <f>IF('Tables 1-15'!K568="nap","nav",'Tables 1-15'!K568)</f>
        <v>879.75699999999995</v>
      </c>
      <c r="L832" s="373">
        <f>IF('Tables 1-15'!L568="nap","nav",'Tables 1-15'!L568)</f>
        <v>0</v>
      </c>
      <c r="M832" s="608">
        <f>IF('Tables 1-15'!M568="nap","nav",'Tables 1-15'!M568)</f>
        <v>0</v>
      </c>
      <c r="O832" s="636"/>
    </row>
    <row r="833" spans="1:15">
      <c r="A833" s="462" t="s">
        <v>9</v>
      </c>
      <c r="B833" s="448">
        <f>IF('Tables 1-15'!B569="nap","nav",'Tables 1-15'!B569)</f>
        <v>9901</v>
      </c>
      <c r="C833" s="448">
        <f>IF('Tables 1-15'!C569="nap","nav",'Tables 1-15'!C569)</f>
        <v>10546</v>
      </c>
      <c r="D833" s="448">
        <f>IF('Tables 1-15'!D569="nap","nav",'Tables 1-15'!D569)</f>
        <v>11608</v>
      </c>
      <c r="E833" s="419">
        <f>IF('Tables 1-15'!E569="nap","nav",'Tables 1-15'!E569)</f>
        <v>13010</v>
      </c>
      <c r="F833" s="470">
        <f>IF('Tables 1-15'!F569="nap","nav",'Tables 1-15'!F569)</f>
        <v>14601</v>
      </c>
      <c r="G833" s="475">
        <f>IF('Tables 1-15'!G569="nap","nav",'Tables 1-15'!G569)</f>
        <v>7612</v>
      </c>
      <c r="H833" s="475">
        <f>IF('Tables 1-15'!H569="nap","nav",'Tables 1-15'!H569)</f>
        <v>8155</v>
      </c>
      <c r="I833" s="475">
        <f>IF('Tables 1-15'!I569="nap","nav",'Tables 1-15'!I569)</f>
        <v>9040</v>
      </c>
      <c r="J833" s="475">
        <f>IF('Tables 1-15'!J569="nap","nav",'Tables 1-15'!J569)</f>
        <v>10227</v>
      </c>
      <c r="K833" s="475">
        <f>IF('Tables 1-15'!K569="nap","nav",'Tables 1-15'!K569)</f>
        <v>11544</v>
      </c>
      <c r="L833" s="373">
        <f>IF('Tables 1-15'!L569="nap","nav",'Tables 1-15'!L569)</f>
        <v>0</v>
      </c>
      <c r="M833" s="608">
        <f>IF('Tables 1-15'!M569="nap","nav",'Tables 1-15'!M569)</f>
        <v>0</v>
      </c>
      <c r="O833" s="62"/>
    </row>
    <row r="834" spans="1:15">
      <c r="A834" s="462" t="s">
        <v>176</v>
      </c>
      <c r="B834" s="448">
        <f>IF('Tables 1-15'!B570="nap","nav",'Tables 1-15'!B570)</f>
        <v>73285.899999999994</v>
      </c>
      <c r="C834" s="448">
        <f>IF('Tables 1-15'!C570="nap","nav",'Tables 1-15'!C570)</f>
        <v>77938.600000000006</v>
      </c>
      <c r="D834" s="448">
        <f>IF('Tables 1-15'!D570="nap","nav",'Tables 1-15'!D570)</f>
        <v>84220.5</v>
      </c>
      <c r="E834" s="419">
        <f>IF('Tables 1-15'!E570="nap","nav",'Tables 1-15'!E570)</f>
        <v>90113</v>
      </c>
      <c r="F834" s="470" t="str">
        <f>IF('Tables 1-15'!F570="nap","nav",'Tables 1-15'!F570)</f>
        <v>nav</v>
      </c>
      <c r="G834" s="475">
        <f>IF('Tables 1-15'!G570="nap","nav",'Tables 1-15'!G570)</f>
        <v>49006.1</v>
      </c>
      <c r="H834" s="475">
        <f>IF('Tables 1-15'!H570="nap","nav",'Tables 1-15'!H570)</f>
        <v>51717.2</v>
      </c>
      <c r="I834" s="475">
        <f>IF('Tables 1-15'!I570="nap","nav",'Tables 1-15'!I570)</f>
        <v>56020.800000000003</v>
      </c>
      <c r="J834" s="475">
        <f>IF('Tables 1-15'!J570="nap","nav",'Tables 1-15'!J570)</f>
        <v>59539.3</v>
      </c>
      <c r="K834" s="475" t="str">
        <f>IF('Tables 1-15'!K570="nap","nav",'Tables 1-15'!K570)</f>
        <v>nav</v>
      </c>
      <c r="L834" s="373">
        <f>IF('Tables 1-15'!L570="nap","nav",'Tables 1-15'!L570)</f>
        <v>0</v>
      </c>
      <c r="M834" s="608">
        <f>IF('Tables 1-15'!M570="nap","nav",'Tables 1-15'!M570)</f>
        <v>0</v>
      </c>
      <c r="O834" s="62"/>
    </row>
    <row r="835" spans="1:15">
      <c r="A835" s="388" t="s">
        <v>268</v>
      </c>
      <c r="B835" s="471">
        <f>SUMIF(B812:B834,"&lt;&gt;nav",L812:L834)</f>
        <v>0</v>
      </c>
      <c r="C835" s="471">
        <f>SUMIF(C812:C834,"&lt;&gt;nav",B812:B834)</f>
        <v>155575.53820000001</v>
      </c>
      <c r="D835" s="471">
        <f>SUMIF(D812:D834,"&lt;&gt;nav",C812:C834)</f>
        <v>165198.65600000002</v>
      </c>
      <c r="E835" s="471">
        <f>SUMIF(E812:E834,"&lt;&gt;nav",D812:D834)</f>
        <v>186063.64199999999</v>
      </c>
      <c r="F835" s="471">
        <f>SUMIF(F812:F834,"&lt;&gt;nav",E812:E834)</f>
        <v>100082.81099999999</v>
      </c>
      <c r="G835" s="471">
        <f>SUMIF(G812:G834,"&lt;&gt;nav",M812:M834)</f>
        <v>0</v>
      </c>
      <c r="H835" s="471">
        <f>SUMIF(H812:H834,"&lt;&gt;nav",G812:G834)</f>
        <v>87358.374000000011</v>
      </c>
      <c r="I835" s="471">
        <f>SUMIF(I812:I834,"&lt;&gt;nav",H812:H834)</f>
        <v>95356.07699999999</v>
      </c>
      <c r="J835" s="471">
        <f>SUMIF(J812:J834,"&lt;&gt;nav",I812:I834)</f>
        <v>106376.636</v>
      </c>
      <c r="K835" s="471">
        <f>SUMIF(K812:K834,"&lt;&gt;nav",J812:J834)</f>
        <v>63195.535000000011</v>
      </c>
    </row>
    <row r="836" spans="1:15">
      <c r="A836" s="607" t="s">
        <v>269</v>
      </c>
      <c r="B836" s="373">
        <f>SUMIF(L812:L834,"&lt;&gt;nav",B812:B834)</f>
        <v>155575.53820000001</v>
      </c>
      <c r="C836" s="373">
        <f>SUMIF(B812:B834,"&lt;&gt;nav",C812:C834)</f>
        <v>172025.39500000002</v>
      </c>
      <c r="D836" s="373">
        <f>SUMIF(C812:C834,"&lt;&gt;nav",D812:D834)</f>
        <v>186063.64199999999</v>
      </c>
      <c r="E836" s="373">
        <f>SUMIF(D812:D834,"&lt;&gt;nav",E812:E834)</f>
        <v>209950.21100000001</v>
      </c>
      <c r="F836" s="373">
        <f>SUMIF(E812:E834,"&lt;&gt;nav",F812:F834)</f>
        <v>113739.05189999999</v>
      </c>
      <c r="G836" s="373">
        <f>SUMIF(M812:M834,"&lt;&gt;nav",G812:G834)</f>
        <v>87358.374000000011</v>
      </c>
      <c r="H836" s="373">
        <f>SUMIF(G812:G834,"&lt;&gt;nav",H812:H834)</f>
        <v>95356.07699999999</v>
      </c>
      <c r="I836" s="373">
        <f>SUMIF(H812:H834,"&lt;&gt;nav",I812:I834)</f>
        <v>106376.636</v>
      </c>
      <c r="J836" s="373">
        <f>SUMIF(I812:I834,"&lt;&gt;nav",J812:J834)</f>
        <v>117810.66600000001</v>
      </c>
      <c r="K836" s="373">
        <f>SUMIF(J812:J834,"&lt;&gt;nav",K812:K834)</f>
        <v>74209.517400000012</v>
      </c>
    </row>
    <row r="837" spans="1:15">
      <c r="A837" s="407"/>
      <c r="E837" s="459"/>
      <c r="F837" s="459"/>
    </row>
    <row r="838" spans="1:15">
      <c r="A838" s="407"/>
    </row>
    <row r="839" spans="1:15">
      <c r="A839" s="549"/>
      <c r="B839" s="549"/>
      <c r="C839" s="549"/>
      <c r="D839" s="549"/>
      <c r="E839" s="549"/>
      <c r="F839" s="549"/>
      <c r="G839" s="549"/>
      <c r="H839" s="549"/>
      <c r="I839" s="549"/>
      <c r="J839" s="549"/>
      <c r="K839" s="549"/>
    </row>
    <row r="840" spans="1:15">
      <c r="A840" s="407"/>
    </row>
    <row r="841" spans="1:15">
      <c r="A841" s="427"/>
      <c r="B841" s="576"/>
      <c r="C841" s="576"/>
      <c r="D841" s="576"/>
      <c r="E841" s="576"/>
      <c r="F841" s="577"/>
      <c r="G841" s="576" t="s">
        <v>477</v>
      </c>
      <c r="H841" s="576"/>
      <c r="I841" s="576"/>
      <c r="J841" s="576"/>
      <c r="K841" s="576"/>
    </row>
    <row r="842" spans="1:15">
      <c r="A842" s="430"/>
      <c r="B842" s="379"/>
      <c r="C842" s="379"/>
      <c r="D842" s="379"/>
      <c r="E842" s="379"/>
      <c r="F842" s="380"/>
      <c r="G842" s="379"/>
      <c r="H842" s="379"/>
      <c r="I842" s="379"/>
      <c r="J842" s="379"/>
      <c r="K842" s="379"/>
    </row>
    <row r="843" spans="1:15">
      <c r="A843" s="63" t="s">
        <v>33</v>
      </c>
      <c r="B843" s="755" t="str">
        <f>IF('Tables 1-15'!B579="nap","nav",'Tables 1-15'!B579)</f>
        <v>nav</v>
      </c>
      <c r="C843" s="474" t="str">
        <f>IF('Tables 1-15'!C579="nap","nav",'Tables 1-15'!C579)</f>
        <v>nav</v>
      </c>
      <c r="D843" s="474" t="str">
        <f>IF('Tables 1-15'!D579="nap","nav",'Tables 1-15'!D579)</f>
        <v>nav</v>
      </c>
      <c r="E843" s="474" t="str">
        <f>IF('Tables 1-15'!E579="nap","nav",'Tables 1-15'!E579)</f>
        <v>nav</v>
      </c>
      <c r="F843" s="480" t="str">
        <f>IF('Tables 1-15'!F579="nap","nav",'Tables 1-15'!F579)</f>
        <v>nav</v>
      </c>
      <c r="G843" s="477">
        <f>IF('Tables 1-15'!G579="nap","nav",'Tables 1-15'!G579)</f>
        <v>1662.4839999999999</v>
      </c>
      <c r="H843" s="477">
        <f>IF('Tables 1-15'!H579="nap","nav",'Tables 1-15'!H579)</f>
        <v>1775.5930000000001</v>
      </c>
      <c r="I843" s="477">
        <f>IF('Tables 1-15'!I579="nap","nav",'Tables 1-15'!I579)</f>
        <v>1916.7739999999999</v>
      </c>
      <c r="J843" s="477">
        <f>IF('Tables 1-15'!J579="nap","nav",'Tables 1-15'!J579)</f>
        <v>2072.288</v>
      </c>
      <c r="K843" s="477">
        <f>IF('Tables 1-15'!K579="nap","nav",'Tables 1-15'!K579)</f>
        <v>2259.384</v>
      </c>
      <c r="L843" s="373">
        <f>IF('Tables 1-15'!L579="nap","nav",'Tables 1-15'!L579)</f>
        <v>0</v>
      </c>
      <c r="M843" s="373">
        <f>IF('Tables 1-15'!M579="nap","nav",'Tables 1-15'!M579)</f>
        <v>0</v>
      </c>
    </row>
    <row r="844" spans="1:15">
      <c r="A844" s="461" t="s">
        <v>495</v>
      </c>
      <c r="B844" s="475">
        <f>IF('Tables 1-15'!B580="nap","nav",'Tables 1-15'!B580)</f>
        <v>133.744</v>
      </c>
      <c r="C844" s="475">
        <f>IF('Tables 1-15'!C580="nap","nav",'Tables 1-15'!C580)</f>
        <v>139.28100000000001</v>
      </c>
      <c r="D844" s="475">
        <f>IF('Tables 1-15'!D580="nap","nav",'Tables 1-15'!D580)</f>
        <v>163.691</v>
      </c>
      <c r="E844" s="475">
        <f>IF('Tables 1-15'!E580="nap","nav",'Tables 1-15'!E580)</f>
        <v>156.536</v>
      </c>
      <c r="F844" s="483">
        <f>IF('Tables 1-15'!F580="nap","nav",'Tables 1-15'!F580)</f>
        <v>202.07400000000001</v>
      </c>
      <c r="G844" s="477" t="str">
        <f>IF('Tables 1-15'!G580="nap","nav",'Tables 1-15'!G580)</f>
        <v>nav</v>
      </c>
      <c r="H844" s="477" t="str">
        <f>IF('Tables 1-15'!H580="nap","nav",'Tables 1-15'!H580)</f>
        <v>nav</v>
      </c>
      <c r="I844" s="477" t="str">
        <f>IF('Tables 1-15'!I580="nap","nav",'Tables 1-15'!I580)</f>
        <v>nav</v>
      </c>
      <c r="J844" s="477">
        <f>IF('Tables 1-15'!J580="nap","nav",'Tables 1-15'!J580)</f>
        <v>2.1800000000000002</v>
      </c>
      <c r="K844" s="477">
        <f>IF('Tables 1-15'!K580="nap","nav",'Tables 1-15'!K580)</f>
        <v>2.2719999999999998</v>
      </c>
      <c r="L844" s="373">
        <f>IF('Tables 1-15'!L580="nap","nav",'Tables 1-15'!L580)</f>
        <v>0</v>
      </c>
      <c r="M844" s="373">
        <f>IF('Tables 1-15'!M580="nap","nav",'Tables 1-15'!M580)</f>
        <v>0</v>
      </c>
      <c r="O844" s="62"/>
    </row>
    <row r="845" spans="1:15">
      <c r="A845" s="66" t="s">
        <v>497</v>
      </c>
      <c r="B845" s="475" t="str">
        <f>IF('Tables 1-15'!B581="nap","nav",'Tables 1-15'!B581)</f>
        <v>nav</v>
      </c>
      <c r="C845" s="475" t="str">
        <f>IF('Tables 1-15'!C581="nap","nav",'Tables 1-15'!C581)</f>
        <v>nav</v>
      </c>
      <c r="D845" s="475" t="str">
        <f>IF('Tables 1-15'!D581="nap","nav",'Tables 1-15'!D581)</f>
        <v>nav</v>
      </c>
      <c r="E845" s="475" t="str">
        <f>IF('Tables 1-15'!E581="nap","nav",'Tables 1-15'!E581)</f>
        <v>nav</v>
      </c>
      <c r="F845" s="483" t="str">
        <f>IF('Tables 1-15'!F581="nap","nav",'Tables 1-15'!F581)</f>
        <v>nav</v>
      </c>
      <c r="G845" s="477">
        <f>IF('Tables 1-15'!G581="nap","nav",'Tables 1-15'!G581)</f>
        <v>3920.7539999999999</v>
      </c>
      <c r="H845" s="477">
        <f>IF('Tables 1-15'!H581="nap","nav",'Tables 1-15'!H581)</f>
        <v>4562.6549999999997</v>
      </c>
      <c r="I845" s="477">
        <f>IF('Tables 1-15'!I581="nap","nav",'Tables 1-15'!I581)</f>
        <v>5125.7569999999996</v>
      </c>
      <c r="J845" s="477">
        <f>IF('Tables 1-15'!J581="nap","nav",'Tables 1-15'!J581)</f>
        <v>5491.1809999999996</v>
      </c>
      <c r="K845" s="477">
        <f>IF('Tables 1-15'!K581="nap","nav",'Tables 1-15'!K581)</f>
        <v>5653.1270000000004</v>
      </c>
      <c r="L845" s="373">
        <f>IF('Tables 1-15'!L581="nap","nav",'Tables 1-15'!L581)</f>
        <v>0</v>
      </c>
      <c r="M845" s="373">
        <f>IF('Tables 1-15'!M581="nap","nav",'Tables 1-15'!M581)</f>
        <v>0</v>
      </c>
      <c r="O845" s="636"/>
    </row>
    <row r="846" spans="1:15">
      <c r="A846" s="462" t="s">
        <v>496</v>
      </c>
      <c r="B846" s="476" t="str">
        <f>IF('Tables 1-15'!B582="nap","nav",'Tables 1-15'!B582)</f>
        <v>nav</v>
      </c>
      <c r="C846" s="476" t="str">
        <f>IF('Tables 1-15'!C582="nap","nav",'Tables 1-15'!C582)</f>
        <v>nav</v>
      </c>
      <c r="D846" s="476" t="str">
        <f>IF('Tables 1-15'!D582="nap","nav",'Tables 1-15'!D582)</f>
        <v>nav</v>
      </c>
      <c r="E846" s="476" t="str">
        <f>IF('Tables 1-15'!E582="nap","nav",'Tables 1-15'!E582)</f>
        <v>nav</v>
      </c>
      <c r="F846" s="482" t="str">
        <f>IF('Tables 1-15'!F582="nap","nav",'Tables 1-15'!F582)</f>
        <v>nav</v>
      </c>
      <c r="G846" s="475">
        <f>IF('Tables 1-15'!G582="nap","nav",'Tables 1-15'!G582)</f>
        <v>3084.239</v>
      </c>
      <c r="H846" s="475">
        <f>IF('Tables 1-15'!H582="nap","nav",'Tables 1-15'!H582)</f>
        <v>3127.498</v>
      </c>
      <c r="I846" s="475">
        <f>IF('Tables 1-15'!I582="nap","nav",'Tables 1-15'!I582)</f>
        <v>3580.3139999999999</v>
      </c>
      <c r="J846" s="475">
        <f>IF('Tables 1-15'!J582="nap","nav",'Tables 1-15'!J582)</f>
        <v>3897.76</v>
      </c>
      <c r="K846" s="475">
        <f>IF('Tables 1-15'!K582="nap","nav",'Tables 1-15'!K582)</f>
        <v>4072.8670000000002</v>
      </c>
      <c r="L846" s="373">
        <f>IF('Tables 1-15'!L582="nap","nav",'Tables 1-15'!L582)</f>
        <v>0</v>
      </c>
      <c r="M846" s="373">
        <f>IF('Tables 1-15'!M582="nap","nav",'Tables 1-15'!M582)</f>
        <v>0</v>
      </c>
      <c r="O846" s="62"/>
    </row>
    <row r="847" spans="1:15">
      <c r="A847" s="66" t="s">
        <v>498</v>
      </c>
      <c r="B847" s="476" t="str">
        <f>IF('Tables 1-15'!B583="nap","nav",'Tables 1-15'!B583)</f>
        <v>nav</v>
      </c>
      <c r="C847" s="476" t="str">
        <f>IF('Tables 1-15'!C583="nap","nav",'Tables 1-15'!C583)</f>
        <v>nav</v>
      </c>
      <c r="D847" s="476" t="str">
        <f>IF('Tables 1-15'!D583="nap","nav",'Tables 1-15'!D583)</f>
        <v>nav</v>
      </c>
      <c r="E847" s="476" t="str">
        <f>IF('Tables 1-15'!E583="nap","nav",'Tables 1-15'!E583)</f>
        <v>nav</v>
      </c>
      <c r="F847" s="482" t="str">
        <f>IF('Tables 1-15'!F583="nap","nav",'Tables 1-15'!F583)</f>
        <v>nav</v>
      </c>
      <c r="G847" s="475" t="str">
        <f>IF('Tables 1-15'!G583="nap","nav",'Tables 1-15'!G583)</f>
        <v>nav</v>
      </c>
      <c r="H847" s="475" t="str">
        <f>IF('Tables 1-15'!H583="nap","nav",'Tables 1-15'!H583)</f>
        <v>nav</v>
      </c>
      <c r="I847" s="475" t="str">
        <f>IF('Tables 1-15'!I583="nap","nav",'Tables 1-15'!I583)</f>
        <v>nav</v>
      </c>
      <c r="J847" s="475" t="str">
        <f>IF('Tables 1-15'!J583="nap","nav",'Tables 1-15'!J583)</f>
        <v>nav</v>
      </c>
      <c r="K847" s="475" t="str">
        <f>IF('Tables 1-15'!K583="nap","nav",'Tables 1-15'!K583)</f>
        <v>nav</v>
      </c>
      <c r="L847" s="373">
        <f>IF('Tables 1-15'!L583="nap","nav",'Tables 1-15'!L583)</f>
        <v>0</v>
      </c>
      <c r="M847" s="373">
        <f>IF('Tables 1-15'!M583="nap","nav",'Tables 1-15'!M583)</f>
        <v>0</v>
      </c>
      <c r="O847" s="636"/>
    </row>
    <row r="848" spans="1:15">
      <c r="A848" s="462" t="s">
        <v>158</v>
      </c>
      <c r="B848" s="477" t="str">
        <f>IF('Tables 1-15'!B584="nap","nav",'Tables 1-15'!B584)</f>
        <v>nav</v>
      </c>
      <c r="C848" s="477" t="str">
        <f>IF('Tables 1-15'!C584="nap","nav",'Tables 1-15'!C584)</f>
        <v>nav</v>
      </c>
      <c r="D848" s="477" t="str">
        <f>IF('Tables 1-15'!D584="nap","nav",'Tables 1-15'!D584)</f>
        <v>nav</v>
      </c>
      <c r="E848" s="477">
        <f>IF('Tables 1-15'!E584="nap","nav",'Tables 1-15'!E584)</f>
        <v>1357.08</v>
      </c>
      <c r="F848" s="481">
        <f>IF('Tables 1-15'!F584="nap","nav",'Tables 1-15'!F584)</f>
        <v>1913.133</v>
      </c>
      <c r="G848" s="477" t="str">
        <f>IF('Tables 1-15'!G584="nap","nav",'Tables 1-15'!G584)</f>
        <v>nav</v>
      </c>
      <c r="H848" s="477" t="str">
        <f>IF('Tables 1-15'!H584="nap","nav",'Tables 1-15'!H584)</f>
        <v>nav</v>
      </c>
      <c r="I848" s="477" t="str">
        <f>IF('Tables 1-15'!I584="nap","nav",'Tables 1-15'!I584)</f>
        <v>nav</v>
      </c>
      <c r="J848" s="477">
        <f>IF('Tables 1-15'!J584="nap","nav",'Tables 1-15'!J584)</f>
        <v>85.397999999999996</v>
      </c>
      <c r="K848" s="477">
        <f>IF('Tables 1-15'!K584="nap","nav",'Tables 1-15'!K584)</f>
        <v>247.86799999999999</v>
      </c>
      <c r="L848" s="373">
        <f>IF('Tables 1-15'!L584="nap","nav",'Tables 1-15'!L584)</f>
        <v>0</v>
      </c>
      <c r="M848" s="373">
        <f>IF('Tables 1-15'!M584="nap","nav",'Tables 1-15'!M584)</f>
        <v>0</v>
      </c>
      <c r="O848" s="62"/>
    </row>
    <row r="849" spans="1:15">
      <c r="A849" s="462" t="s">
        <v>55</v>
      </c>
      <c r="B849" s="477">
        <f>IF('Tables 1-15'!B585="nap","nav",'Tables 1-15'!B585)</f>
        <v>501.22</v>
      </c>
      <c r="C849" s="477">
        <f>IF('Tables 1-15'!C585="nap","nav",'Tables 1-15'!C585)</f>
        <v>559.72</v>
      </c>
      <c r="D849" s="477">
        <f>IF('Tables 1-15'!D585="nap","nav",'Tables 1-15'!D585)</f>
        <v>681.54100000000005</v>
      </c>
      <c r="E849" s="477">
        <f>IF('Tables 1-15'!E585="nap","nav",'Tables 1-15'!E585)</f>
        <v>710.19299999999998</v>
      </c>
      <c r="F849" s="481">
        <f>IF('Tables 1-15'!F585="nap","nav",'Tables 1-15'!F585)</f>
        <v>867.83600000000001</v>
      </c>
      <c r="G849" s="477">
        <f>IF('Tables 1-15'!G585="nap","nav",'Tables 1-15'!G585)</f>
        <v>40.53</v>
      </c>
      <c r="H849" s="477">
        <f>IF('Tables 1-15'!H585="nap","nav",'Tables 1-15'!H585)</f>
        <v>43.4</v>
      </c>
      <c r="I849" s="477">
        <f>IF('Tables 1-15'!I585="nap","nav",'Tables 1-15'!I585)</f>
        <v>65.971999999999994</v>
      </c>
      <c r="J849" s="477">
        <f>IF('Tables 1-15'!J585="nap","nav",'Tables 1-15'!J585)</f>
        <v>76.763999999999996</v>
      </c>
      <c r="K849" s="477">
        <f>IF('Tables 1-15'!K585="nap","nav",'Tables 1-15'!K585)</f>
        <v>87.290999999999997</v>
      </c>
      <c r="L849" s="373">
        <f>IF('Tables 1-15'!L585="nap","nav",'Tables 1-15'!L585)</f>
        <v>0</v>
      </c>
      <c r="M849" s="373">
        <f>IF('Tables 1-15'!M585="nap","nav",'Tables 1-15'!M585)</f>
        <v>0</v>
      </c>
      <c r="O849" s="62"/>
    </row>
    <row r="850" spans="1:15">
      <c r="A850" s="462" t="s">
        <v>693</v>
      </c>
      <c r="B850" s="477" t="str">
        <f>IF('Tables 1-15'!B586="nap","nav",'Tables 1-15'!B586)</f>
        <v>nav</v>
      </c>
      <c r="C850" s="477" t="str">
        <f>IF('Tables 1-15'!C586="nap","nav",'Tables 1-15'!C586)</f>
        <v>nav</v>
      </c>
      <c r="D850" s="477" t="str">
        <f>IF('Tables 1-15'!D586="nap","nav",'Tables 1-15'!D586)</f>
        <v>nav</v>
      </c>
      <c r="E850" s="477" t="str">
        <f>IF('Tables 1-15'!E586="nap","nav",'Tables 1-15'!E586)</f>
        <v>nav</v>
      </c>
      <c r="F850" s="481" t="str">
        <f>IF('Tables 1-15'!F586="nap","nav",'Tables 1-15'!F586)</f>
        <v>nav</v>
      </c>
      <c r="G850" s="477">
        <f>IF('Tables 1-15'!G586="nap","nav",'Tables 1-15'!G586)</f>
        <v>391.53800000000001</v>
      </c>
      <c r="H850" s="477">
        <f>IF('Tables 1-15'!H586="nap","nav",'Tables 1-15'!H586)</f>
        <v>431.61900000000003</v>
      </c>
      <c r="I850" s="477">
        <f>IF('Tables 1-15'!I586="nap","nav",'Tables 1-15'!I586)</f>
        <v>462.10599999999999</v>
      </c>
      <c r="J850" s="477">
        <f>IF('Tables 1-15'!J586="nap","nav",'Tables 1-15'!J586)</f>
        <v>482.005</v>
      </c>
      <c r="K850" s="477">
        <f>IF('Tables 1-15'!K586="nap","nav",'Tables 1-15'!K586)</f>
        <v>515.87800000000004</v>
      </c>
      <c r="L850" s="373">
        <f>IF('Tables 1-15'!L586="nap","nav",'Tables 1-15'!L586)</f>
        <v>0</v>
      </c>
      <c r="M850" s="373">
        <f>IF('Tables 1-15'!M586="nap","nav",'Tables 1-15'!M586)</f>
        <v>0</v>
      </c>
      <c r="O850" s="62"/>
    </row>
    <row r="851" spans="1:15">
      <c r="A851" s="66" t="s">
        <v>924</v>
      </c>
      <c r="B851" s="477">
        <f>IF('Tables 1-15'!B587="nap","nav",'Tables 1-15'!B587)</f>
        <v>13.8</v>
      </c>
      <c r="C851" s="477">
        <f>IF('Tables 1-15'!C587="nap","nav",'Tables 1-15'!C587)</f>
        <v>16</v>
      </c>
      <c r="D851" s="477">
        <f>IF('Tables 1-15'!D587="nap","nav",'Tables 1-15'!D587)</f>
        <v>17.7</v>
      </c>
      <c r="E851" s="477">
        <f>IF('Tables 1-15'!E587="nap","nav",'Tables 1-15'!E587)</f>
        <v>22.4</v>
      </c>
      <c r="F851" s="481">
        <f>IF('Tables 1-15'!F587="nap","nav",'Tables 1-15'!F587)</f>
        <v>27.79</v>
      </c>
      <c r="G851" s="477">
        <f>IF('Tables 1-15'!G587="nap","nav",'Tables 1-15'!G587)</f>
        <v>322.2</v>
      </c>
      <c r="H851" s="477">
        <f>IF('Tables 1-15'!H587="nap","nav",'Tables 1-15'!H587)</f>
        <v>399.1</v>
      </c>
      <c r="I851" s="477">
        <f>IF('Tables 1-15'!I587="nap","nav",'Tables 1-15'!I587)</f>
        <v>512</v>
      </c>
      <c r="J851" s="477">
        <f>IF('Tables 1-15'!J587="nap","nav",'Tables 1-15'!J587)</f>
        <v>619.42999999999995</v>
      </c>
      <c r="K851" s="477">
        <f>IF('Tables 1-15'!K587="nap","nav",'Tables 1-15'!K587)</f>
        <v>791.67</v>
      </c>
      <c r="L851" s="373">
        <f>IF('Tables 1-15'!L587="nap","nav",'Tables 1-15'!L587)</f>
        <v>0</v>
      </c>
      <c r="M851" s="373">
        <f>IF('Tables 1-15'!M587="nap","nav",'Tables 1-15'!M587)</f>
        <v>0</v>
      </c>
      <c r="O851" s="636"/>
    </row>
    <row r="852" spans="1:15">
      <c r="A852" s="462" t="s">
        <v>119</v>
      </c>
      <c r="B852" s="476" t="str">
        <f>IF('Tables 1-15'!B588="nap","nav",'Tables 1-15'!B588)</f>
        <v>nav</v>
      </c>
      <c r="C852" s="476" t="str">
        <f>IF('Tables 1-15'!C588="nap","nav",'Tables 1-15'!C588)</f>
        <v>nav</v>
      </c>
      <c r="D852" s="476" t="str">
        <f>IF('Tables 1-15'!D588="nap","nav",'Tables 1-15'!D588)</f>
        <v>nav</v>
      </c>
      <c r="E852" s="476" t="str">
        <f>IF('Tables 1-15'!E588="nap","nav",'Tables 1-15'!E588)</f>
        <v>nav</v>
      </c>
      <c r="F852" s="482" t="str">
        <f>IF('Tables 1-15'!F588="nap","nav",'Tables 1-15'!F588)</f>
        <v>nav</v>
      </c>
      <c r="G852" s="477">
        <f>IF('Tables 1-15'!G588="nap","nav",'Tables 1-15'!G588)</f>
        <v>585.75800000000004</v>
      </c>
      <c r="H852" s="477">
        <f>IF('Tables 1-15'!H588="nap","nav",'Tables 1-15'!H588)</f>
        <v>537.46</v>
      </c>
      <c r="I852" s="477">
        <f>IF('Tables 1-15'!I588="nap","nav",'Tables 1-15'!I588)</f>
        <v>587.45000000000005</v>
      </c>
      <c r="J852" s="476">
        <f>IF('Tables 1-15'!J588="nap","nav",'Tables 1-15'!J588)</f>
        <v>643.95899999999995</v>
      </c>
      <c r="K852" s="476">
        <f>IF('Tables 1-15'!K588="nap","nav",'Tables 1-15'!K588)</f>
        <v>652.63199999999995</v>
      </c>
      <c r="L852" s="373">
        <f>IF('Tables 1-15'!L588="nap","nav",'Tables 1-15'!L588)</f>
        <v>0</v>
      </c>
      <c r="M852" s="373">
        <f>IF('Tables 1-15'!M588="nap","nav",'Tables 1-15'!M588)</f>
        <v>0</v>
      </c>
      <c r="O852" s="62"/>
    </row>
    <row r="853" spans="1:15">
      <c r="A853" s="462" t="s">
        <v>4</v>
      </c>
      <c r="B853" s="476" t="str">
        <f>IF('Tables 1-15'!B589="nap","nav",'Tables 1-15'!B589)</f>
        <v>nav</v>
      </c>
      <c r="C853" s="476" t="str">
        <f>IF('Tables 1-15'!C589="nap","nav",'Tables 1-15'!C589)</f>
        <v>nav</v>
      </c>
      <c r="D853" s="476" t="str">
        <f>IF('Tables 1-15'!D589="nap","nav",'Tables 1-15'!D589)</f>
        <v>nav</v>
      </c>
      <c r="E853" s="476" t="str">
        <f>IF('Tables 1-15'!E589="nap","nav",'Tables 1-15'!E589)</f>
        <v>nav</v>
      </c>
      <c r="F853" s="482" t="str">
        <f>IF('Tables 1-15'!F589="nap","nav",'Tables 1-15'!F589)</f>
        <v>nav</v>
      </c>
      <c r="G853" s="477">
        <f>IF('Tables 1-15'!G589="nap","nav",'Tables 1-15'!G589)</f>
        <v>6111.3540000000003</v>
      </c>
      <c r="H853" s="477">
        <f>IF('Tables 1-15'!H589="nap","nav",'Tables 1-15'!H589)</f>
        <v>6813.7910000000002</v>
      </c>
      <c r="I853" s="477" t="str">
        <f>IF('Tables 1-15'!I589="nap","nav",'Tables 1-15'!I589)</f>
        <v>nav</v>
      </c>
      <c r="J853" s="476" t="str">
        <f>IF('Tables 1-15'!J589="nap","nav",'Tables 1-15'!J589)</f>
        <v>nav</v>
      </c>
      <c r="K853" s="476" t="str">
        <f>IF('Tables 1-15'!K589="nap","nav",'Tables 1-15'!K589)</f>
        <v>nav</v>
      </c>
      <c r="L853" s="373">
        <f>IF('Tables 1-15'!L589="nap","nav",'Tables 1-15'!L589)</f>
        <v>0</v>
      </c>
      <c r="M853" s="373">
        <f>IF('Tables 1-15'!M589="nap","nav",'Tables 1-15'!M589)</f>
        <v>0</v>
      </c>
      <c r="O853" s="62"/>
    </row>
    <row r="854" spans="1:15">
      <c r="A854" s="66" t="s">
        <v>871</v>
      </c>
      <c r="B854" s="476" t="str">
        <f>IF('Tables 1-15'!B590="nap","nav",'Tables 1-15'!B590)</f>
        <v>nav</v>
      </c>
      <c r="C854" s="476" t="str">
        <f>IF('Tables 1-15'!C590="nap","nav",'Tables 1-15'!C590)</f>
        <v>nav</v>
      </c>
      <c r="D854" s="476" t="str">
        <f>IF('Tables 1-15'!D590="nap","nav",'Tables 1-15'!D590)</f>
        <v>nav</v>
      </c>
      <c r="E854" s="476" t="str">
        <f>IF('Tables 1-15'!E590="nap","nav",'Tables 1-15'!E590)</f>
        <v>nav</v>
      </c>
      <c r="F854" s="482" t="str">
        <f>IF('Tables 1-15'!F590="nap","nav",'Tables 1-15'!F590)</f>
        <v>nav</v>
      </c>
      <c r="G854" s="477">
        <f>IF('Tables 1-15'!G590="nap","nav",'Tables 1-15'!G590)</f>
        <v>6455.28</v>
      </c>
      <c r="H854" s="477">
        <f>IF('Tables 1-15'!H590="nap","nav",'Tables 1-15'!H590)</f>
        <v>7348.27</v>
      </c>
      <c r="I854" s="477">
        <f>IF('Tables 1-15'!I590="nap","nav",'Tables 1-15'!I590)</f>
        <v>8034.24</v>
      </c>
      <c r="J854" s="476">
        <f>IF('Tables 1-15'!J590="nap","nav",'Tables 1-15'!J590)</f>
        <v>8748.59</v>
      </c>
      <c r="K854" s="476">
        <f>IF('Tables 1-15'!K590="nap","nav",'Tables 1-15'!K590)</f>
        <v>9719.49</v>
      </c>
      <c r="L854" s="373">
        <f>IF('Tables 1-15'!L590="nap","nav",'Tables 1-15'!L590)</f>
        <v>0</v>
      </c>
      <c r="M854" s="373">
        <f>IF('Tables 1-15'!M590="nap","nav",'Tables 1-15'!M590)</f>
        <v>0</v>
      </c>
      <c r="O854" s="636"/>
    </row>
    <row r="855" spans="1:15">
      <c r="A855" s="66" t="s">
        <v>872</v>
      </c>
      <c r="B855" s="476" t="str">
        <f>IF('Tables 1-15'!B591="nap","nav",'Tables 1-15'!B591)</f>
        <v>nav</v>
      </c>
      <c r="C855" s="476" t="str">
        <f>IF('Tables 1-15'!C591="nap","nav",'Tables 1-15'!C591)</f>
        <v>nav</v>
      </c>
      <c r="D855" s="476" t="str">
        <f>IF('Tables 1-15'!D591="nap","nav",'Tables 1-15'!D591)</f>
        <v>nav</v>
      </c>
      <c r="E855" s="476" t="str">
        <f>IF('Tables 1-15'!E591="nap","nav",'Tables 1-15'!E591)</f>
        <v>nav</v>
      </c>
      <c r="F855" s="482" t="str">
        <f>IF('Tables 1-15'!F591="nap","nav",'Tables 1-15'!F591)</f>
        <v>nav</v>
      </c>
      <c r="G855" s="477">
        <f>IF('Tables 1-15'!G591="nap","nav",'Tables 1-15'!G591)</f>
        <v>491.017</v>
      </c>
      <c r="H855" s="477">
        <f>IF('Tables 1-15'!H591="nap","nav",'Tables 1-15'!H591)</f>
        <v>585.56100000000004</v>
      </c>
      <c r="I855" s="477">
        <f>IF('Tables 1-15'!I591="nap","nav",'Tables 1-15'!I591)</f>
        <v>643.66499999999996</v>
      </c>
      <c r="J855" s="476">
        <f>IF('Tables 1-15'!J591="nap","nav",'Tables 1-15'!J591)</f>
        <v>676.83699999999999</v>
      </c>
      <c r="K855" s="476">
        <f>IF('Tables 1-15'!K591="nap","nav",'Tables 1-15'!K591)</f>
        <v>725.553</v>
      </c>
      <c r="L855" s="373">
        <f>IF('Tables 1-15'!L591="nap","nav",'Tables 1-15'!L591)</f>
        <v>0</v>
      </c>
      <c r="M855" s="373">
        <f>IF('Tables 1-15'!M591="nap","nav",'Tables 1-15'!M591)</f>
        <v>0</v>
      </c>
      <c r="O855" s="636"/>
    </row>
    <row r="856" spans="1:15">
      <c r="A856" s="461" t="s">
        <v>5</v>
      </c>
      <c r="B856" s="475">
        <f>IF('Tables 1-15'!B592="nap","nav",'Tables 1-15'!B592)</f>
        <v>110.526</v>
      </c>
      <c r="C856" s="475">
        <f>IF('Tables 1-15'!C592="nap","nav",'Tables 1-15'!C592)</f>
        <v>112.236</v>
      </c>
      <c r="D856" s="475">
        <f>IF('Tables 1-15'!D592="nap","nav",'Tables 1-15'!D592)</f>
        <v>121.18600000000001</v>
      </c>
      <c r="E856" s="475">
        <f>IF('Tables 1-15'!E592="nap","nav",'Tables 1-15'!E592)</f>
        <v>131.209</v>
      </c>
      <c r="F856" s="483">
        <f>IF('Tables 1-15'!F592="nap","nav",'Tables 1-15'!F592)</f>
        <v>141.16399999999999</v>
      </c>
      <c r="G856" s="477" t="str">
        <f>IF('Tables 1-15'!G592="nap","nav",'Tables 1-15'!G592)</f>
        <v>nav</v>
      </c>
      <c r="H856" s="477" t="str">
        <f>IF('Tables 1-15'!H592="nap","nav",'Tables 1-15'!H592)</f>
        <v>nav</v>
      </c>
      <c r="I856" s="477" t="str">
        <f>IF('Tables 1-15'!I592="nap","nav",'Tables 1-15'!I592)</f>
        <v>nav</v>
      </c>
      <c r="J856" s="476" t="str">
        <f>IF('Tables 1-15'!J592="nap","nav",'Tables 1-15'!J592)</f>
        <v>nav</v>
      </c>
      <c r="K856" s="476" t="str">
        <f>IF('Tables 1-15'!K592="nap","nav",'Tables 1-15'!K592)</f>
        <v>nav</v>
      </c>
      <c r="L856" s="373">
        <f>IF('Tables 1-15'!L592="nap","nav",'Tables 1-15'!L592)</f>
        <v>0</v>
      </c>
      <c r="M856" s="373">
        <f>IF('Tables 1-15'!M592="nap","nav",'Tables 1-15'!M592)</f>
        <v>0</v>
      </c>
      <c r="O856" s="62"/>
    </row>
    <row r="857" spans="1:15">
      <c r="A857" s="66" t="s">
        <v>873</v>
      </c>
      <c r="B857" s="475" t="str">
        <f>IF('Tables 1-15'!B593="nap","nav",'Tables 1-15'!B593)</f>
        <v>nav</v>
      </c>
      <c r="C857" s="475" t="str">
        <f>IF('Tables 1-15'!C593="nap","nav",'Tables 1-15'!C593)</f>
        <v>nav</v>
      </c>
      <c r="D857" s="475" t="str">
        <f>IF('Tables 1-15'!D593="nap","nav",'Tables 1-15'!D593)</f>
        <v>nav</v>
      </c>
      <c r="E857" s="475" t="str">
        <f>IF('Tables 1-15'!E593="nap","nav",'Tables 1-15'!E593)</f>
        <v>nav</v>
      </c>
      <c r="F857" s="483" t="str">
        <f>IF('Tables 1-15'!F593="nap","nav",'Tables 1-15'!F593)</f>
        <v>nav</v>
      </c>
      <c r="G857" s="477">
        <f>IF('Tables 1-15'!G593="nap","nav",'Tables 1-15'!G593)</f>
        <v>105.235</v>
      </c>
      <c r="H857" s="477">
        <f>IF('Tables 1-15'!H593="nap","nav",'Tables 1-15'!H593)</f>
        <v>222.72300000000001</v>
      </c>
      <c r="I857" s="477">
        <f>IF('Tables 1-15'!I593="nap","nav",'Tables 1-15'!I593)</f>
        <v>434.42200000000003</v>
      </c>
      <c r="J857" s="476">
        <f>IF('Tables 1-15'!J593="nap","nav",'Tables 1-15'!J593)</f>
        <v>714.30799999999999</v>
      </c>
      <c r="K857" s="476">
        <f>IF('Tables 1-15'!K593="nap","nav",'Tables 1-15'!K593)</f>
        <v>951.36</v>
      </c>
      <c r="L857" s="373">
        <f>IF('Tables 1-15'!L593="nap","nav",'Tables 1-15'!L593)</f>
        <v>0</v>
      </c>
      <c r="M857" s="373">
        <f>IF('Tables 1-15'!M593="nap","nav",'Tables 1-15'!M593)</f>
        <v>0</v>
      </c>
      <c r="O857" s="636"/>
    </row>
    <row r="858" spans="1:15">
      <c r="A858" s="66" t="s">
        <v>874</v>
      </c>
      <c r="B858" s="475" t="str">
        <f>IF('Tables 1-15'!B594="nap","nav",'Tables 1-15'!B594)</f>
        <v>nav</v>
      </c>
      <c r="C858" s="475" t="str">
        <f>IF('Tables 1-15'!C594="nap","nav",'Tables 1-15'!C594)</f>
        <v>nav</v>
      </c>
      <c r="D858" s="475" t="str">
        <f>IF('Tables 1-15'!D594="nap","nav",'Tables 1-15'!D594)</f>
        <v>nav</v>
      </c>
      <c r="E858" s="475" t="str">
        <f>IF('Tables 1-15'!E594="nap","nav",'Tables 1-15'!E594)</f>
        <v>nav</v>
      </c>
      <c r="F858" s="483" t="str">
        <f>IF('Tables 1-15'!F594="nap","nav",'Tables 1-15'!F594)</f>
        <v>nav</v>
      </c>
      <c r="G858" s="477">
        <f>IF('Tables 1-15'!G594="nap","nav",'Tables 1-15'!G594)</f>
        <v>40.47</v>
      </c>
      <c r="H858" s="477">
        <f>IF('Tables 1-15'!H594="nap","nav",'Tables 1-15'!H594)</f>
        <v>53.35</v>
      </c>
      <c r="I858" s="477">
        <f>IF('Tables 1-15'!I594="nap","nav",'Tables 1-15'!I594)</f>
        <v>67.186999999999998</v>
      </c>
      <c r="J858" s="476">
        <f>IF('Tables 1-15'!J594="nap","nav",'Tables 1-15'!J594)</f>
        <v>82.14</v>
      </c>
      <c r="K858" s="476">
        <f>IF('Tables 1-15'!K594="nap","nav",'Tables 1-15'!K594)</f>
        <v>97.98</v>
      </c>
      <c r="L858" s="373">
        <f>IF('Tables 1-15'!L594="nap","nav",'Tables 1-15'!L594)</f>
        <v>0</v>
      </c>
      <c r="M858" s="373">
        <f>IF('Tables 1-15'!M594="nap","nav",'Tables 1-15'!M594)</f>
        <v>0</v>
      </c>
      <c r="O858" s="636"/>
    </row>
    <row r="859" spans="1:15">
      <c r="A859" s="462" t="s">
        <v>6</v>
      </c>
      <c r="B859" s="475" t="str">
        <f>IF('Tables 1-15'!B595="nap","nav",'Tables 1-15'!B595)</f>
        <v>nav</v>
      </c>
      <c r="C859" s="475" t="str">
        <f>IF('Tables 1-15'!C595="nap","nav",'Tables 1-15'!C595)</f>
        <v>nav</v>
      </c>
      <c r="D859" s="475" t="str">
        <f>IF('Tables 1-15'!D595="nap","nav",'Tables 1-15'!D595)</f>
        <v>nav</v>
      </c>
      <c r="E859" s="475" t="str">
        <f>IF('Tables 1-15'!E595="nap","nav",'Tables 1-15'!E595)</f>
        <v>nav</v>
      </c>
      <c r="F859" s="483" t="str">
        <f>IF('Tables 1-15'!F595="nap","nav",'Tables 1-15'!F595)</f>
        <v>nav</v>
      </c>
      <c r="G859" s="475" t="str">
        <f>IF('Tables 1-15'!G595="nap","nav",'Tables 1-15'!G595)</f>
        <v>nav</v>
      </c>
      <c r="H859" s="475" t="str">
        <f>IF('Tables 1-15'!H595="nap","nav",'Tables 1-15'!H595)</f>
        <v>nav</v>
      </c>
      <c r="I859" s="475">
        <f>IF('Tables 1-15'!I595="nap","nav",'Tables 1-15'!I595)</f>
        <v>251.13200000000001</v>
      </c>
      <c r="J859" s="478">
        <f>IF('Tables 1-15'!J595="nap","nav",'Tables 1-15'!J595)</f>
        <v>287.10000000000002</v>
      </c>
      <c r="K859" s="478">
        <f>IF('Tables 1-15'!K595="nap","nav",'Tables 1-15'!K595)</f>
        <v>311.36200000000002</v>
      </c>
      <c r="L859" s="373">
        <f>IF('Tables 1-15'!L595="nap","nav",'Tables 1-15'!L595)</f>
        <v>0</v>
      </c>
      <c r="M859" s="373">
        <f>IF('Tables 1-15'!M595="nap","nav",'Tables 1-15'!M595)</f>
        <v>0</v>
      </c>
      <c r="O859" s="62"/>
    </row>
    <row r="860" spans="1:15">
      <c r="A860" s="66" t="s">
        <v>875</v>
      </c>
      <c r="B860" s="475" t="str">
        <f>IF('Tables 1-15'!B596="nap","nav",'Tables 1-15'!B596)</f>
        <v>nav</v>
      </c>
      <c r="C860" s="475" t="str">
        <f>IF('Tables 1-15'!C596="nap","nav",'Tables 1-15'!C596)</f>
        <v>nav</v>
      </c>
      <c r="D860" s="475" t="str">
        <f>IF('Tables 1-15'!D596="nap","nav",'Tables 1-15'!D596)</f>
        <v>nav</v>
      </c>
      <c r="E860" s="475" t="str">
        <f>IF('Tables 1-15'!E596="nap","nav",'Tables 1-15'!E596)</f>
        <v>nav</v>
      </c>
      <c r="F860" s="483" t="str">
        <f>IF('Tables 1-15'!F596="nap","nav",'Tables 1-15'!F596)</f>
        <v>nav</v>
      </c>
      <c r="G860" s="475" t="str">
        <f>IF('Tables 1-15'!G596="nap","nav",'Tables 1-15'!G596)</f>
        <v>nav</v>
      </c>
      <c r="H860" s="475" t="str">
        <f>IF('Tables 1-15'!H596="nap","nav",'Tables 1-15'!H596)</f>
        <v>nav</v>
      </c>
      <c r="I860" s="475" t="str">
        <f>IF('Tables 1-15'!I596="nap","nav",'Tables 1-15'!I596)</f>
        <v>nav</v>
      </c>
      <c r="J860" s="478" t="str">
        <f>IF('Tables 1-15'!J596="nap","nav",'Tables 1-15'!J596)</f>
        <v>nav</v>
      </c>
      <c r="K860" s="478" t="str">
        <f>IF('Tables 1-15'!K596="nap","nav",'Tables 1-15'!K596)</f>
        <v>nav</v>
      </c>
      <c r="L860" s="373">
        <f>IF('Tables 1-15'!L596="nap","nav",'Tables 1-15'!L596)</f>
        <v>0</v>
      </c>
      <c r="M860" s="373">
        <f>IF('Tables 1-15'!M596="nap","nav",'Tables 1-15'!M596)</f>
        <v>0</v>
      </c>
      <c r="O860" s="636"/>
    </row>
    <row r="861" spans="1:15">
      <c r="A861" s="462" t="s">
        <v>7</v>
      </c>
      <c r="B861" s="475">
        <f>IF('Tables 1-15'!B597="nap","nav",'Tables 1-15'!B597)</f>
        <v>42</v>
      </c>
      <c r="C861" s="475">
        <f>IF('Tables 1-15'!C597="nap","nav",'Tables 1-15'!C597)</f>
        <v>43</v>
      </c>
      <c r="D861" s="475">
        <f>IF('Tables 1-15'!D597="nap","nav",'Tables 1-15'!D597)</f>
        <v>42.564</v>
      </c>
      <c r="E861" s="475">
        <f>IF('Tables 1-15'!E597="nap","nav",'Tables 1-15'!E597)</f>
        <v>44.656999999999996</v>
      </c>
      <c r="F861" s="483">
        <f>IF('Tables 1-15'!F597="nap","nav",'Tables 1-15'!F597)</f>
        <v>61</v>
      </c>
      <c r="G861" s="475">
        <f>IF('Tables 1-15'!G597="nap","nav",'Tables 1-15'!G597)</f>
        <v>311</v>
      </c>
      <c r="H861" s="475">
        <f>IF('Tables 1-15'!H597="nap","nav",'Tables 1-15'!H597)</f>
        <v>337</v>
      </c>
      <c r="I861" s="475">
        <f>IF('Tables 1-15'!I597="nap","nav",'Tables 1-15'!I597)</f>
        <v>368.65800000000002</v>
      </c>
      <c r="J861" s="478">
        <f>IF('Tables 1-15'!J597="nap","nav",'Tables 1-15'!J597)</f>
        <v>405.76900000000001</v>
      </c>
      <c r="K861" s="478">
        <f>IF('Tables 1-15'!K597="nap","nav",'Tables 1-15'!K597)</f>
        <v>441</v>
      </c>
      <c r="L861" s="373">
        <f>IF('Tables 1-15'!L597="nap","nav",'Tables 1-15'!L597)</f>
        <v>0</v>
      </c>
      <c r="M861" s="373">
        <f>IF('Tables 1-15'!M597="nap","nav",'Tables 1-15'!M597)</f>
        <v>0</v>
      </c>
      <c r="O861" s="62"/>
    </row>
    <row r="862" spans="1:15">
      <c r="A862" s="462" t="s">
        <v>8</v>
      </c>
      <c r="B862" s="476" t="str">
        <f>IF('Tables 1-15'!B598="nap","nav",'Tables 1-15'!B598)</f>
        <v>nav</v>
      </c>
      <c r="C862" s="476" t="str">
        <f>IF('Tables 1-15'!C598="nap","nav",'Tables 1-15'!C598)</f>
        <v>nav</v>
      </c>
      <c r="D862" s="476" t="str">
        <f>IF('Tables 1-15'!D598="nap","nav",'Tables 1-15'!D598)</f>
        <v>nav</v>
      </c>
      <c r="E862" s="476" t="str">
        <f>IF('Tables 1-15'!E598="nap","nav",'Tables 1-15'!E598)</f>
        <v>nav</v>
      </c>
      <c r="F862" s="482" t="str">
        <f>IF('Tables 1-15'!F598="nap","nav",'Tables 1-15'!F598)</f>
        <v>nav</v>
      </c>
      <c r="G862" s="475">
        <f>IF('Tables 1-15'!G598="nap","nav",'Tables 1-15'!G598)</f>
        <v>190.31</v>
      </c>
      <c r="H862" s="475">
        <f>IF('Tables 1-15'!H598="nap","nav",'Tables 1-15'!H598)</f>
        <v>215.74</v>
      </c>
      <c r="I862" s="475">
        <f>IF('Tables 1-15'!I598="nap","nav",'Tables 1-15'!I598)</f>
        <v>240.23</v>
      </c>
      <c r="J862" s="478">
        <f>IF('Tables 1-15'!J598="nap","nav",'Tables 1-15'!J598)</f>
        <v>269.70999999999998</v>
      </c>
      <c r="K862" s="478">
        <f>IF('Tables 1-15'!K598="nap","nav",'Tables 1-15'!K598)</f>
        <v>296.45</v>
      </c>
      <c r="L862" s="373">
        <f>IF('Tables 1-15'!L598="nap","nav",'Tables 1-15'!L598)</f>
        <v>0</v>
      </c>
      <c r="M862" s="373">
        <f>IF('Tables 1-15'!M598="nap","nav",'Tables 1-15'!M598)</f>
        <v>0</v>
      </c>
      <c r="O862" s="62"/>
    </row>
    <row r="863" spans="1:15">
      <c r="A863" s="66" t="s">
        <v>876</v>
      </c>
      <c r="B863" s="476" t="str">
        <f>IF('Tables 1-15'!B599="nap","nav",'Tables 1-15'!B599)</f>
        <v>nav</v>
      </c>
      <c r="C863" s="476" t="str">
        <f>IF('Tables 1-15'!C599="nap","nav",'Tables 1-15'!C599)</f>
        <v>nav</v>
      </c>
      <c r="D863" s="476" t="str">
        <f>IF('Tables 1-15'!D599="nap","nav",'Tables 1-15'!D599)</f>
        <v>nav</v>
      </c>
      <c r="E863" s="476" t="str">
        <f>IF('Tables 1-15'!E599="nap","nav",'Tables 1-15'!E599)</f>
        <v>nav</v>
      </c>
      <c r="F863" s="482" t="str">
        <f>IF('Tables 1-15'!F599="nap","nav",'Tables 1-15'!F599)</f>
        <v>nav</v>
      </c>
      <c r="G863" s="475">
        <f>IF('Tables 1-15'!G599="nap","nav",'Tables 1-15'!G599)</f>
        <v>2181.596</v>
      </c>
      <c r="H863" s="475">
        <f>IF('Tables 1-15'!H599="nap","nav",'Tables 1-15'!H599)</f>
        <v>2427.25</v>
      </c>
      <c r="I863" s="475">
        <f>IF('Tables 1-15'!I599="nap","nav",'Tables 1-15'!I599)</f>
        <v>2640.0940000000001</v>
      </c>
      <c r="J863" s="478">
        <f>IF('Tables 1-15'!J599="nap","nav",'Tables 1-15'!J599)</f>
        <v>2739.4079999999999</v>
      </c>
      <c r="K863" s="478">
        <f>IF('Tables 1-15'!K599="nap","nav",'Tables 1-15'!K599)</f>
        <v>2947.9650000000001</v>
      </c>
      <c r="L863" s="373">
        <f>IF('Tables 1-15'!L599="nap","nav",'Tables 1-15'!L599)</f>
        <v>0</v>
      </c>
      <c r="M863" s="373">
        <f>IF('Tables 1-15'!M599="nap","nav",'Tables 1-15'!M599)</f>
        <v>0</v>
      </c>
      <c r="O863" s="636"/>
    </row>
    <row r="864" spans="1:15">
      <c r="A864" s="462" t="s">
        <v>9</v>
      </c>
      <c r="B864" s="475">
        <f>IF('Tables 1-15'!B600="nap","nav",'Tables 1-15'!B600)</f>
        <v>363</v>
      </c>
      <c r="C864" s="475">
        <f>IF('Tables 1-15'!C600="nap","nav",'Tables 1-15'!C600)</f>
        <v>368</v>
      </c>
      <c r="D864" s="475">
        <f>IF('Tables 1-15'!D600="nap","nav",'Tables 1-15'!D600)</f>
        <v>374</v>
      </c>
      <c r="E864" s="475">
        <f>IF('Tables 1-15'!E600="nap","nav",'Tables 1-15'!E600)</f>
        <v>381</v>
      </c>
      <c r="F864" s="483">
        <f>IF('Tables 1-15'!F600="nap","nav",'Tables 1-15'!F600)</f>
        <v>370</v>
      </c>
      <c r="G864" s="475">
        <f>IF('Tables 1-15'!G600="nap","nav",'Tables 1-15'!G600)</f>
        <v>1926</v>
      </c>
      <c r="H864" s="475">
        <f>IF('Tables 1-15'!H600="nap","nav",'Tables 1-15'!H600)</f>
        <v>2023</v>
      </c>
      <c r="I864" s="475">
        <f>IF('Tables 1-15'!I600="nap","nav",'Tables 1-15'!I600)</f>
        <v>2194</v>
      </c>
      <c r="J864" s="478">
        <f>IF('Tables 1-15'!J600="nap","nav",'Tables 1-15'!J600)</f>
        <v>2402</v>
      </c>
      <c r="K864" s="478">
        <f>IF('Tables 1-15'!K600="nap","nav",'Tables 1-15'!K600)</f>
        <v>2687</v>
      </c>
      <c r="L864" s="373">
        <f>IF('Tables 1-15'!L600="nap","nav",'Tables 1-15'!L600)</f>
        <v>0</v>
      </c>
      <c r="M864" s="373">
        <f>IF('Tables 1-15'!M600="nap","nav",'Tables 1-15'!M600)</f>
        <v>0</v>
      </c>
      <c r="O864" s="62"/>
    </row>
    <row r="865" spans="1:15">
      <c r="A865" s="462" t="s">
        <v>176</v>
      </c>
      <c r="B865" s="476" t="str">
        <f>IF('Tables 1-15'!B601="nap","nav",'Tables 1-15'!B601)</f>
        <v>nav</v>
      </c>
      <c r="C865" s="476" t="str">
        <f>IF('Tables 1-15'!C601="nap","nav",'Tables 1-15'!C601)</f>
        <v>nav</v>
      </c>
      <c r="D865" s="476" t="str">
        <f>IF('Tables 1-15'!D601="nap","nav",'Tables 1-15'!D601)</f>
        <v>nav</v>
      </c>
      <c r="E865" s="476" t="str">
        <f>IF('Tables 1-15'!E601="nap","nav",'Tables 1-15'!E601)</f>
        <v>nav</v>
      </c>
      <c r="F865" s="482" t="str">
        <f>IF('Tables 1-15'!F601="nap","nav",'Tables 1-15'!F601)</f>
        <v>nav</v>
      </c>
      <c r="G865" s="475">
        <f>IF('Tables 1-15'!G601="nap","nav",'Tables 1-15'!G601)</f>
        <v>24279.8</v>
      </c>
      <c r="H865" s="475">
        <f>IF('Tables 1-15'!H601="nap","nav",'Tables 1-15'!H601)</f>
        <v>26221.4</v>
      </c>
      <c r="I865" s="475">
        <f>IF('Tables 1-15'!I601="nap","nav",'Tables 1-15'!I601)</f>
        <v>28199.7</v>
      </c>
      <c r="J865" s="478">
        <f>IF('Tables 1-15'!J601="nap","nav",'Tables 1-15'!J601)</f>
        <v>30573.7</v>
      </c>
      <c r="K865" s="478" t="str">
        <f>IF('Tables 1-15'!K601="nap","nav",'Tables 1-15'!K601)</f>
        <v>nav</v>
      </c>
      <c r="L865" s="373">
        <f>IF('Tables 1-15'!L601="nap","nav",'Tables 1-15'!L601)</f>
        <v>0</v>
      </c>
      <c r="M865" s="373">
        <f>IF('Tables 1-15'!M601="nap","nav",'Tables 1-15'!M601)</f>
        <v>0</v>
      </c>
      <c r="O865" s="62"/>
    </row>
    <row r="866" spans="1:15">
      <c r="A866" s="388" t="s">
        <v>268</v>
      </c>
      <c r="B866" s="471">
        <f>SUMIF(B843:B865,"&lt;&gt;nav",L843:L865)</f>
        <v>0</v>
      </c>
      <c r="C866" s="471">
        <f>SUMIF(C843:C865,"&lt;&gt;nav",B843:B865)</f>
        <v>1164.29</v>
      </c>
      <c r="D866" s="471">
        <f>SUMIF(D843:D865,"&lt;&gt;nav",C843:C865)</f>
        <v>1238.2370000000001</v>
      </c>
      <c r="E866" s="471">
        <f>SUMIF(E843:E865,"&lt;&gt;nav",D843:D865)</f>
        <v>1400.6820000000002</v>
      </c>
      <c r="F866" s="471">
        <f>SUMIF(F843:F865,"&lt;&gt;nav",E843:E865)</f>
        <v>2803.0750000000003</v>
      </c>
      <c r="G866" s="471">
        <f>SUMIF(G843:G865,"&lt;&gt;nav",M843:M865)</f>
        <v>0</v>
      </c>
      <c r="H866" s="471">
        <f>SUMIF(H843:H865,"&lt;&gt;nav",G843:G865)</f>
        <v>52099.565000000002</v>
      </c>
      <c r="I866" s="471">
        <f>SUMIF(I843:I865,"&lt;&gt;nav",H843:H865)</f>
        <v>50311.619000000006</v>
      </c>
      <c r="J866" s="471">
        <f>SUMIF(J843:J865,"&lt;&gt;nav",I843:I865)</f>
        <v>55323.701000000001</v>
      </c>
      <c r="K866" s="471">
        <f>SUMIF(K843:K865,"&lt;&gt;nav",J843:J865)</f>
        <v>29696.826999999997</v>
      </c>
      <c r="L866" s="373"/>
      <c r="M866" s="373"/>
    </row>
    <row r="867" spans="1:15">
      <c r="A867" s="607" t="s">
        <v>269</v>
      </c>
      <c r="B867" s="373">
        <f>SUMIF(L843:L865,"&lt;&gt;nav",B843:B865)</f>
        <v>1164.29</v>
      </c>
      <c r="C867" s="373">
        <f>SUMIF(B843:B865,"&lt;&gt;nav",C843:C865)</f>
        <v>1238.2370000000001</v>
      </c>
      <c r="D867" s="373">
        <f>SUMIF(C843:C865,"&lt;&gt;nav",D843:D865)</f>
        <v>1400.6820000000002</v>
      </c>
      <c r="E867" s="373">
        <f>SUMIF(D843:D865,"&lt;&gt;nav",E843:E865)</f>
        <v>1445.9949999999999</v>
      </c>
      <c r="F867" s="373">
        <f>SUMIF(E843:E865,"&lt;&gt;nav",F843:F865)</f>
        <v>3582.9969999999994</v>
      </c>
      <c r="G867" s="373">
        <f>SUMIF(M843:M865,"&lt;&gt;nav",G843:G865)</f>
        <v>52099.565000000002</v>
      </c>
      <c r="H867" s="373">
        <f>SUMIF(G843:G865,"&lt;&gt;nav",H843:H865)</f>
        <v>57125.41</v>
      </c>
      <c r="I867" s="373">
        <f>SUMIF(H843:H865,"&lt;&gt;nav",I843:I865)</f>
        <v>55072.569000000003</v>
      </c>
      <c r="J867" s="373">
        <f>SUMIF(I843:I865,"&lt;&gt;nav",J843:J865)</f>
        <v>60182.948999999993</v>
      </c>
      <c r="K867" s="373">
        <f>SUMIF(J843:J865,"&lt;&gt;nav",K843:K865)</f>
        <v>32461.149000000001</v>
      </c>
    </row>
    <row r="868" spans="1:15" ht="14.25">
      <c r="A868" s="565"/>
      <c r="B868" s="566"/>
      <c r="C868" s="566"/>
      <c r="D868" s="566"/>
      <c r="E868" s="566"/>
      <c r="F868" s="566"/>
      <c r="G868" s="566"/>
      <c r="H868" s="566"/>
      <c r="I868" s="566"/>
      <c r="J868" s="566"/>
      <c r="K868" s="566"/>
    </row>
    <row r="869" spans="1:15">
      <c r="A869" s="407"/>
    </row>
    <row r="870" spans="1:15">
      <c r="A870" s="407"/>
    </row>
    <row r="871" spans="1:15">
      <c r="A871" s="407"/>
    </row>
    <row r="872" spans="1:15">
      <c r="A872" s="407"/>
    </row>
    <row r="873" spans="1:15">
      <c r="A873" s="549"/>
      <c r="B873" s="549"/>
      <c r="C873" s="549"/>
      <c r="D873" s="549"/>
      <c r="E873" s="549"/>
      <c r="F873" s="549"/>
      <c r="G873" s="549"/>
      <c r="H873" s="549"/>
      <c r="I873" s="549"/>
      <c r="J873" s="549"/>
      <c r="K873" s="549"/>
    </row>
    <row r="874" spans="1:15" ht="15">
      <c r="A874" s="550"/>
      <c r="B874" s="550"/>
      <c r="C874" s="550"/>
      <c r="D874" s="550"/>
      <c r="E874" s="550"/>
      <c r="F874" s="550"/>
      <c r="G874" s="550"/>
      <c r="H874" s="550"/>
      <c r="I874" s="550"/>
      <c r="J874" s="550"/>
      <c r="K874" s="550"/>
    </row>
    <row r="875" spans="1:15">
      <c r="A875" s="458" t="s">
        <v>241</v>
      </c>
    </row>
    <row r="876" spans="1:15">
      <c r="A876" s="460"/>
      <c r="B876" s="376"/>
      <c r="C876" s="376"/>
      <c r="D876" s="376"/>
      <c r="E876" s="376"/>
      <c r="F876" s="376"/>
      <c r="G876" s="376"/>
      <c r="H876" s="376"/>
      <c r="I876" s="376"/>
      <c r="J876" s="376"/>
      <c r="K876" s="376"/>
    </row>
    <row r="877" spans="1:15">
      <c r="A877" s="427"/>
      <c r="B877" s="576" t="s">
        <v>270</v>
      </c>
      <c r="C877" s="562"/>
      <c r="D877" s="562"/>
      <c r="E877" s="562"/>
      <c r="F877" s="437"/>
      <c r="G877" s="576" t="s">
        <v>270</v>
      </c>
      <c r="H877" s="562"/>
      <c r="I877" s="562"/>
      <c r="J877" s="562"/>
      <c r="K877" s="562"/>
    </row>
    <row r="878" spans="1:15">
      <c r="A878" s="430"/>
      <c r="B878" s="379"/>
      <c r="C878" s="379"/>
      <c r="D878" s="379"/>
      <c r="E878" s="379"/>
      <c r="F878" s="380"/>
      <c r="G878" s="379"/>
      <c r="H878" s="379"/>
      <c r="I878" s="379"/>
      <c r="J878" s="379"/>
      <c r="K878" s="379"/>
    </row>
    <row r="879" spans="1:15">
      <c r="A879" s="63" t="s">
        <v>33</v>
      </c>
      <c r="B879" s="601">
        <f>IF(ISNUMBER('Tables 1-15'!B483),'Tables 1-15'!G10,'Tables 1-15'!B483)</f>
        <v>22.390280000000004</v>
      </c>
      <c r="C879" s="456">
        <f>IF(ISNUMBER('Tables 1-15'!C483),'Tables 1-15'!H10,'Tables 1-15'!C483)</f>
        <v>22.778495000000003</v>
      </c>
      <c r="D879" s="456">
        <f>IF(ISNUMBER('Tables 1-15'!D483),'Tables 1-15'!I10,'Tables 1-15'!D483)</f>
        <v>23.161480000000001</v>
      </c>
      <c r="E879" s="456">
        <f>IF(ISNUMBER('Tables 1-15'!E483),'Tables 1-15'!J10,'Tables 1-15'!E483)</f>
        <v>23.503817499999997</v>
      </c>
      <c r="F879" s="466">
        <f>IF(ISNUMBER('Tables 1-15'!F483),'Tables 1-15'!K10,'Tables 1-15'!F483)</f>
        <v>23.826764999999998</v>
      </c>
      <c r="G879" s="456">
        <f>IF(ISNUMBER('Tables 1-15'!G483),'Tables 1-15'!G10,'Tables 1-15'!G483)</f>
        <v>22.390280000000004</v>
      </c>
      <c r="H879" s="456">
        <f>IF(ISNUMBER('Tables 1-15'!H483),'Tables 1-15'!H10,'Tables 1-15'!H483)</f>
        <v>22.778495000000003</v>
      </c>
      <c r="I879" s="456">
        <f>IF(ISNUMBER('Tables 1-15'!I483),'Tables 1-15'!I10,'Tables 1-15'!I483)</f>
        <v>23.161480000000001</v>
      </c>
      <c r="J879" s="456">
        <f>IF(ISNUMBER('Tables 1-15'!J483),'Tables 1-15'!J10,'Tables 1-15'!J483)</f>
        <v>23.503817499999997</v>
      </c>
      <c r="K879" s="456">
        <f>IF(ISNUMBER('Tables 1-15'!K483),'Tables 1-15'!K10,'Tables 1-15'!K483)</f>
        <v>23.826764999999998</v>
      </c>
    </row>
    <row r="880" spans="1:15">
      <c r="A880" s="461" t="s">
        <v>495</v>
      </c>
      <c r="B880" s="448">
        <f>IF(ISNUMBER('Tables 1-15'!B484),'Tables 1-15'!G11,'Tables 1-15'!B484)</f>
        <v>10.978</v>
      </c>
      <c r="C880" s="448">
        <f>IF(ISNUMBER('Tables 1-15'!C484),'Tables 1-15'!H11,'Tables 1-15'!C484)</f>
        <v>11.054</v>
      </c>
      <c r="D880" s="448">
        <f>IF(ISNUMBER('Tables 1-15'!D484),'Tables 1-15'!I11,'Tables 1-15'!D484)</f>
        <v>11.105</v>
      </c>
      <c r="E880" s="448">
        <f>IF(ISNUMBER('Tables 1-15'!E484),'Tables 1-15'!J11,'Tables 1-15'!E484)</f>
        <v>11.157</v>
      </c>
      <c r="F880" s="467">
        <f>IF(ISNUMBER('Tables 1-15'!F484),'Tables 1-15'!K11,'Tables 1-15'!F484)</f>
        <v>11.268000000000001</v>
      </c>
      <c r="G880" s="448">
        <f>IF(ISNUMBER('Tables 1-15'!G484),'Tables 1-15'!G11,'Tables 1-15'!G484)</f>
        <v>10.978</v>
      </c>
      <c r="H880" s="448">
        <f>IF(ISNUMBER('Tables 1-15'!H484),'Tables 1-15'!H11,'Tables 1-15'!H484)</f>
        <v>11.054</v>
      </c>
      <c r="I880" s="448">
        <f>IF(ISNUMBER('Tables 1-15'!I484),'Tables 1-15'!I11,'Tables 1-15'!I484)</f>
        <v>11.105</v>
      </c>
      <c r="J880" s="448">
        <f>IF(ISNUMBER('Tables 1-15'!J484),'Tables 1-15'!J11,'Tables 1-15'!J484)</f>
        <v>11.157</v>
      </c>
      <c r="K880" s="448">
        <f>IF(ISNUMBER('Tables 1-15'!K484),'Tables 1-15'!K11,'Tables 1-15'!K484)</f>
        <v>11.268000000000001</v>
      </c>
      <c r="O880" s="62"/>
    </row>
    <row r="881" spans="1:15">
      <c r="A881" s="66" t="s">
        <v>497</v>
      </c>
      <c r="B881" s="448">
        <f>IF(ISNUMBER('Tables 1-15'!B485),'Tables 1-15'!G12,'Tables 1-15'!B485)</f>
        <v>197.39400000000001</v>
      </c>
      <c r="C881" s="448">
        <f>IF(ISNUMBER('Tables 1-15'!C485),'Tables 1-15'!H12,'Tables 1-15'!C485)</f>
        <v>199.245</v>
      </c>
      <c r="D881" s="448">
        <f>IF(ISNUMBER('Tables 1-15'!D485),'Tables 1-15'!I12,'Tables 1-15'!D485)</f>
        <v>201.041</v>
      </c>
      <c r="E881" s="448">
        <f>IF(ISNUMBER('Tables 1-15'!E485),'Tables 1-15'!J12,'Tables 1-15'!E485)</f>
        <v>202.78300000000002</v>
      </c>
      <c r="F881" s="467">
        <f>IF(ISNUMBER('Tables 1-15'!F485),'Tables 1-15'!K12,'Tables 1-15'!F485)</f>
        <v>204.47</v>
      </c>
      <c r="G881" s="448">
        <f>IF(ISNUMBER('Tables 1-15'!G485),'Tables 1-15'!G12,'Tables 1-15'!G485)</f>
        <v>197.39400000000001</v>
      </c>
      <c r="H881" s="448">
        <f>IF(ISNUMBER('Tables 1-15'!H485),'Tables 1-15'!H12,'Tables 1-15'!H485)</f>
        <v>199.245</v>
      </c>
      <c r="I881" s="448">
        <f>IF(ISNUMBER('Tables 1-15'!I485),'Tables 1-15'!I12,'Tables 1-15'!I485)</f>
        <v>201.041</v>
      </c>
      <c r="J881" s="448">
        <f>IF(ISNUMBER('Tables 1-15'!J485),'Tables 1-15'!J12,'Tables 1-15'!J485)</f>
        <v>202.78300000000002</v>
      </c>
      <c r="K881" s="448">
        <f>IF(ISNUMBER('Tables 1-15'!K485),'Tables 1-15'!K12,'Tables 1-15'!K485)</f>
        <v>204.47</v>
      </c>
      <c r="O881" s="636"/>
    </row>
    <row r="882" spans="1:15">
      <c r="A882" s="462" t="s">
        <v>496</v>
      </c>
      <c r="B882" s="448">
        <f>IF(ISNUMBER('Tables 1-15'!B486),'Tables 1-15'!G13,'Tables 1-15'!B486)</f>
        <v>34.302909</v>
      </c>
      <c r="C882" s="448">
        <f>IF(ISNUMBER('Tables 1-15'!C486),'Tables 1-15'!H13,'Tables 1-15'!C486)</f>
        <v>34.698875000000001</v>
      </c>
      <c r="D882" s="448">
        <f>IF(ISNUMBER('Tables 1-15'!D486),'Tables 1-15'!I13,'Tables 1-15'!D486)</f>
        <v>35.10235325</v>
      </c>
      <c r="E882" s="448">
        <f>IF(ISNUMBER('Tables 1-15'!E486),'Tables 1-15'!J13,'Tables 1-15'!E486)</f>
        <v>35.49654675</v>
      </c>
      <c r="F882" s="467">
        <f>IF(ISNUMBER('Tables 1-15'!F486),'Tables 1-15'!K13,'Tables 1-15'!F486)</f>
        <v>35.825432749999997</v>
      </c>
      <c r="G882" s="448">
        <f>IF(ISNUMBER('Tables 1-15'!G486),'Tables 1-15'!G13,'Tables 1-15'!G486)</f>
        <v>34.302909</v>
      </c>
      <c r="H882" s="448">
        <f>IF(ISNUMBER('Tables 1-15'!H486),'Tables 1-15'!H13,'Tables 1-15'!H486)</f>
        <v>34.698875000000001</v>
      </c>
      <c r="I882" s="448">
        <f>IF(ISNUMBER('Tables 1-15'!I486),'Tables 1-15'!I13,'Tables 1-15'!I486)</f>
        <v>35.10235325</v>
      </c>
      <c r="J882" s="448">
        <f>IF(ISNUMBER('Tables 1-15'!J486),'Tables 1-15'!J13,'Tables 1-15'!J486)</f>
        <v>35.49654675</v>
      </c>
      <c r="K882" s="448">
        <f>IF(ISNUMBER('Tables 1-15'!K486),'Tables 1-15'!K13,'Tables 1-15'!K486)</f>
        <v>35.825432749999997</v>
      </c>
      <c r="O882" s="62"/>
    </row>
    <row r="883" spans="1:15">
      <c r="A883" s="66" t="s">
        <v>498</v>
      </c>
      <c r="B883" s="448">
        <f>IF(ISNUMBER('Tables 1-15'!B487),'Tables 1-15'!G14,'Tables 1-15'!B487)</f>
        <v>1347.3500000000001</v>
      </c>
      <c r="C883" s="448">
        <f>IF(ISNUMBER('Tables 1-15'!C487),'Tables 1-15'!H14,'Tables 1-15'!C487)</f>
        <v>1354.04</v>
      </c>
      <c r="D883" s="448">
        <f>IF(ISNUMBER('Tables 1-15'!D487),'Tables 1-15'!I14,'Tables 1-15'!D487)</f>
        <v>1360.72</v>
      </c>
      <c r="E883" s="448">
        <f>IF(ISNUMBER('Tables 1-15'!E487),'Tables 1-15'!J14,'Tables 1-15'!E487)</f>
        <v>1367.82</v>
      </c>
      <c r="F883" s="467" t="str">
        <f>IF(ISNUMBER('Tables 1-15'!F487),'Tables 1-15'!K14,'Tables 1-15'!F487)</f>
        <v>nav</v>
      </c>
      <c r="G883" s="448" t="str">
        <f>IF(ISNUMBER('Tables 1-15'!G487),'Tables 1-15'!G14,'Tables 1-15'!G487)</f>
        <v>nav</v>
      </c>
      <c r="H883" s="448" t="str">
        <f>IF(ISNUMBER('Tables 1-15'!H487),'Tables 1-15'!H14,'Tables 1-15'!H487)</f>
        <v>nav</v>
      </c>
      <c r="I883" s="448" t="str">
        <f>IF(ISNUMBER('Tables 1-15'!I487),'Tables 1-15'!I14,'Tables 1-15'!I487)</f>
        <v>nav</v>
      </c>
      <c r="J883" s="448" t="str">
        <f>IF(ISNUMBER('Tables 1-15'!J487),'Tables 1-15'!J14,'Tables 1-15'!J487)</f>
        <v>nav</v>
      </c>
      <c r="K883" s="448" t="str">
        <f>IF(ISNUMBER('Tables 1-15'!K487),'Tables 1-15'!K14,'Tables 1-15'!K487)</f>
        <v>nav</v>
      </c>
      <c r="O883" s="636"/>
    </row>
    <row r="884" spans="1:15">
      <c r="A884" s="462" t="s">
        <v>158</v>
      </c>
      <c r="B884" s="384">
        <f>IF(ISNUMBER('Tables 1-15'!B488),'Tables 1-15'!G15,'Tables 1-15'!B488)</f>
        <v>64.933400000000006</v>
      </c>
      <c r="C884" s="384">
        <f>IF(ISNUMBER('Tables 1-15'!C488),'Tables 1-15'!H15,'Tables 1-15'!C488)</f>
        <v>65.241241000000002</v>
      </c>
      <c r="D884" s="384">
        <f>IF(ISNUMBER('Tables 1-15'!D488),'Tables 1-15'!I15,'Tables 1-15'!D488)</f>
        <v>65.564756000000017</v>
      </c>
      <c r="E884" s="384">
        <f>IF(ISNUMBER('Tables 1-15'!E488),'Tables 1-15'!J15,'Tables 1-15'!E488)</f>
        <v>66.074330000000003</v>
      </c>
      <c r="F884" s="473">
        <f>IF(ISNUMBER('Tables 1-15'!F488),'Tables 1-15'!K15,'Tables 1-15'!F488)</f>
        <v>66.380601999999996</v>
      </c>
      <c r="G884" s="384">
        <f>IF(ISNUMBER('Tables 1-15'!G488),'Tables 1-15'!G15,'Tables 1-15'!G488)</f>
        <v>64.933400000000006</v>
      </c>
      <c r="H884" s="384">
        <f>IF(ISNUMBER('Tables 1-15'!H488),'Tables 1-15'!H15,'Tables 1-15'!H488)</f>
        <v>65.241241000000002</v>
      </c>
      <c r="I884" s="384">
        <f>IF(ISNUMBER('Tables 1-15'!I488),'Tables 1-15'!I15,'Tables 1-15'!I488)</f>
        <v>65.564756000000017</v>
      </c>
      <c r="J884" s="384">
        <f>IF(ISNUMBER('Tables 1-15'!J488),'Tables 1-15'!J15,'Tables 1-15'!J488)</f>
        <v>66.074330000000003</v>
      </c>
      <c r="K884" s="384">
        <f>IF(ISNUMBER('Tables 1-15'!K488),'Tables 1-15'!K15,'Tables 1-15'!K488)</f>
        <v>66.380601999999996</v>
      </c>
      <c r="O884" s="62"/>
    </row>
    <row r="885" spans="1:15">
      <c r="A885" s="462" t="s">
        <v>55</v>
      </c>
      <c r="B885" s="384">
        <f>IF(ISNUMBER('Tables 1-15'!B489),'Tables 1-15'!G16,'Tables 1-15'!B489)</f>
        <v>80.275000000000006</v>
      </c>
      <c r="C885" s="384">
        <f>IF(ISNUMBER('Tables 1-15'!C489),'Tables 1-15'!H16,'Tables 1-15'!C489)</f>
        <v>80.426000000000002</v>
      </c>
      <c r="D885" s="384">
        <f>IF(ISNUMBER('Tables 1-15'!D489),'Tables 1-15'!I16,'Tables 1-15'!D489)</f>
        <v>80.646000000000001</v>
      </c>
      <c r="E885" s="468">
        <f>IF(ISNUMBER('Tables 1-15'!E489),'Tables 1-15'!J16,'Tables 1-15'!E489)</f>
        <v>80.983000000000004</v>
      </c>
      <c r="F885" s="469">
        <f>IF(ISNUMBER('Tables 1-15'!F489),'Tables 1-15'!K16,'Tables 1-15'!F489)</f>
        <v>81.680999999999997</v>
      </c>
      <c r="G885" s="384">
        <f>IF(ISNUMBER('Tables 1-15'!G489),'Tables 1-15'!G16,'Tables 1-15'!G489)</f>
        <v>80.275000000000006</v>
      </c>
      <c r="H885" s="384">
        <f>IF(ISNUMBER('Tables 1-15'!H489),'Tables 1-15'!H16,'Tables 1-15'!H489)</f>
        <v>80.426000000000002</v>
      </c>
      <c r="I885" s="384">
        <f>IF(ISNUMBER('Tables 1-15'!I489),'Tables 1-15'!I16,'Tables 1-15'!I489)</f>
        <v>80.646000000000001</v>
      </c>
      <c r="J885" s="384">
        <f>IF(ISNUMBER('Tables 1-15'!J489),'Tables 1-15'!J16,'Tables 1-15'!J489)</f>
        <v>80.983000000000004</v>
      </c>
      <c r="K885" s="384">
        <f>IF(ISNUMBER('Tables 1-15'!K489),'Tables 1-15'!K16,'Tables 1-15'!K489)</f>
        <v>81.680999999999997</v>
      </c>
      <c r="O885" s="62"/>
    </row>
    <row r="886" spans="1:15">
      <c r="A886" s="462" t="s">
        <v>693</v>
      </c>
      <c r="B886" s="384" t="str">
        <f>IF(ISNUMBER('Tables 1-15'!B490),'Tables 1-15'!G17,'Tables 1-15'!B490)</f>
        <v>nav</v>
      </c>
      <c r="C886" s="384" t="str">
        <f>IF(ISNUMBER('Tables 1-15'!C490),'Tables 1-15'!H17,'Tables 1-15'!C490)</f>
        <v>nav</v>
      </c>
      <c r="D886" s="384" t="str">
        <f>IF(ISNUMBER('Tables 1-15'!D490),'Tables 1-15'!I17,'Tables 1-15'!D490)</f>
        <v>nav</v>
      </c>
      <c r="E886" s="468" t="str">
        <f>IF(ISNUMBER('Tables 1-15'!E490),'Tables 1-15'!J17,'Tables 1-15'!E490)</f>
        <v>nav</v>
      </c>
      <c r="F886" s="469" t="str">
        <f>IF(ISNUMBER('Tables 1-15'!F490),'Tables 1-15'!K17,'Tables 1-15'!F490)</f>
        <v>nav</v>
      </c>
      <c r="G886" s="384" t="str">
        <f>IF(ISNUMBER('Tables 1-15'!G490),'Tables 1-15'!G17,'Tables 1-15'!G490)</f>
        <v>nav</v>
      </c>
      <c r="H886" s="384" t="str">
        <f>IF(ISNUMBER('Tables 1-15'!H490),'Tables 1-15'!H17,'Tables 1-15'!H490)</f>
        <v>nav</v>
      </c>
      <c r="I886" s="384" t="str">
        <f>IF(ISNUMBER('Tables 1-15'!I490),'Tables 1-15'!I17,'Tables 1-15'!I490)</f>
        <v>nav</v>
      </c>
      <c r="J886" s="384" t="str">
        <f>IF(ISNUMBER('Tables 1-15'!J490),'Tables 1-15'!J17,'Tables 1-15'!J490)</f>
        <v>nav</v>
      </c>
      <c r="K886" s="384" t="str">
        <f>IF(ISNUMBER('Tables 1-15'!K490),'Tables 1-15'!K17,'Tables 1-15'!K490)</f>
        <v>nav</v>
      </c>
      <c r="O886" s="62"/>
    </row>
    <row r="887" spans="1:15">
      <c r="A887" s="66" t="s">
        <v>924</v>
      </c>
      <c r="B887" s="384">
        <f>IF(ISNUMBER('Tables 1-15'!B491),'Tables 1-15'!G18,'Tables 1-15'!B491)</f>
        <v>1202</v>
      </c>
      <c r="C887" s="384">
        <f>IF(ISNUMBER('Tables 1-15'!C491),'Tables 1-15'!H18,'Tables 1-15'!C491)</f>
        <v>1217</v>
      </c>
      <c r="D887" s="384">
        <f>IF(ISNUMBER('Tables 1-15'!D491),'Tables 1-15'!I18,'Tables 1-15'!D491)</f>
        <v>1233</v>
      </c>
      <c r="E887" s="468">
        <f>IF(ISNUMBER('Tables 1-15'!E491),'Tables 1-15'!J18,'Tables 1-15'!E491)</f>
        <v>1267</v>
      </c>
      <c r="F887" s="469">
        <f>IF(ISNUMBER('Tables 1-15'!F491),'Tables 1-15'!K18,'Tables 1-15'!F491)</f>
        <v>1283</v>
      </c>
      <c r="G887" s="384">
        <f>IF(ISNUMBER('Tables 1-15'!G491),'Tables 1-15'!G18,'Tables 1-15'!G491)</f>
        <v>1202</v>
      </c>
      <c r="H887" s="384">
        <f>IF(ISNUMBER('Tables 1-15'!H491),'Tables 1-15'!H18,'Tables 1-15'!H491)</f>
        <v>1217</v>
      </c>
      <c r="I887" s="384">
        <f>IF(ISNUMBER('Tables 1-15'!I491),'Tables 1-15'!I18,'Tables 1-15'!I491)</f>
        <v>1233</v>
      </c>
      <c r="J887" s="384">
        <f>IF(ISNUMBER('Tables 1-15'!J491),'Tables 1-15'!J18,'Tables 1-15'!J491)</f>
        <v>1267</v>
      </c>
      <c r="K887" s="384">
        <f>IF(ISNUMBER('Tables 1-15'!K491),'Tables 1-15'!K18,'Tables 1-15'!K491)</f>
        <v>1283</v>
      </c>
      <c r="O887" s="636"/>
    </row>
    <row r="888" spans="1:15">
      <c r="A888" s="462" t="s">
        <v>119</v>
      </c>
      <c r="B888" s="384">
        <f>IF(ISNUMBER('Tables 1-15'!B492),'Tables 1-15'!G19,'Tables 1-15'!B492)</f>
        <v>59.659750000000003</v>
      </c>
      <c r="C888" s="384">
        <f>IF(ISNUMBER('Tables 1-15'!C492),'Tables 1-15'!H19,'Tables 1-15'!C492)</f>
        <v>59.898000000000003</v>
      </c>
      <c r="D888" s="384">
        <f>IF(ISNUMBER('Tables 1-15'!D492),'Tables 1-15'!I19,'Tables 1-15'!D492)</f>
        <v>60.22475</v>
      </c>
      <c r="E888" s="468">
        <f>IF(ISNUMBER('Tables 1-15'!E492),'Tables 1-15'!J19,'Tables 1-15'!E492)</f>
        <v>60.448</v>
      </c>
      <c r="F888" s="469">
        <f>IF(ISNUMBER('Tables 1-15'!F492),'Tables 1-15'!K19,'Tables 1-15'!F492)</f>
        <v>60.441000000000003</v>
      </c>
      <c r="G888" s="384">
        <f>IF(ISNUMBER('Tables 1-15'!G492),'Tables 1-15'!G19,'Tables 1-15'!G492)</f>
        <v>59.659750000000003</v>
      </c>
      <c r="H888" s="384">
        <f>IF(ISNUMBER('Tables 1-15'!H492),'Tables 1-15'!H19,'Tables 1-15'!H492)</f>
        <v>59.898000000000003</v>
      </c>
      <c r="I888" s="384">
        <f>IF(ISNUMBER('Tables 1-15'!I492),'Tables 1-15'!I19,'Tables 1-15'!I492)</f>
        <v>60.22475</v>
      </c>
      <c r="J888" s="384">
        <f>IF(ISNUMBER('Tables 1-15'!J492),'Tables 1-15'!J19,'Tables 1-15'!J492)</f>
        <v>60.448</v>
      </c>
      <c r="K888" s="384">
        <f>IF(ISNUMBER('Tables 1-15'!K492),'Tables 1-15'!K19,'Tables 1-15'!K492)</f>
        <v>60.441000000000003</v>
      </c>
      <c r="O888" s="62"/>
    </row>
    <row r="889" spans="1:15">
      <c r="A889" s="462" t="s">
        <v>586</v>
      </c>
      <c r="B889" s="384">
        <f>IF(ISNUMBER('Tables 1-15'!B493),'Tables 1-15'!G20,'Tables 1-15'!B493)</f>
        <v>127.79900000000001</v>
      </c>
      <c r="C889" s="384">
        <f>IF(ISNUMBER('Tables 1-15'!C493),'Tables 1-15'!H20,'Tables 1-15'!C493)</f>
        <v>127.515</v>
      </c>
      <c r="D889" s="384">
        <f>IF(ISNUMBER('Tables 1-15'!D493),'Tables 1-15'!I20,'Tables 1-15'!D493)</f>
        <v>127.298</v>
      </c>
      <c r="E889" s="468">
        <f>IF(ISNUMBER('Tables 1-15'!E493),'Tables 1-15'!J20,'Tables 1-15'!E493)</f>
        <v>127.083</v>
      </c>
      <c r="F889" s="469" t="str">
        <f>IF(ISNUMBER('Tables 1-15'!F493),'Tables 1-15'!K20,'Tables 1-15'!F493)</f>
        <v>nav</v>
      </c>
      <c r="G889" s="384" t="str">
        <f>IF(ISNUMBER('Tables 1-15'!G493),'Tables 1-15'!G20,'Tables 1-15'!G493)</f>
        <v>nav</v>
      </c>
      <c r="H889" s="384" t="str">
        <f>IF(ISNUMBER('Tables 1-15'!H493),'Tables 1-15'!H20,'Tables 1-15'!H493)</f>
        <v>nav</v>
      </c>
      <c r="I889" s="384" t="str">
        <f>IF(ISNUMBER('Tables 1-15'!I493),'Tables 1-15'!I20,'Tables 1-15'!I493)</f>
        <v>nav</v>
      </c>
      <c r="J889" s="384" t="str">
        <f>IF(ISNUMBER('Tables 1-15'!J493),'Tables 1-15'!J20,'Tables 1-15'!J493)</f>
        <v>nav</v>
      </c>
      <c r="K889" s="384" t="str">
        <f>IF(ISNUMBER('Tables 1-15'!K493),'Tables 1-15'!K20,'Tables 1-15'!K493)</f>
        <v>nav</v>
      </c>
      <c r="O889" s="62"/>
    </row>
    <row r="890" spans="1:15">
      <c r="A890" s="66" t="s">
        <v>871</v>
      </c>
      <c r="B890" s="384">
        <f>IF(ISNUMBER('Tables 1-15'!B494),'Tables 1-15'!G21,'Tables 1-15'!B494)</f>
        <v>49.779440000000001</v>
      </c>
      <c r="C890" s="384">
        <f>IF(ISNUMBER('Tables 1-15'!C494),'Tables 1-15'!H21,'Tables 1-15'!C494)</f>
        <v>50.004441</v>
      </c>
      <c r="D890" s="384">
        <f>IF(ISNUMBER('Tables 1-15'!D494),'Tables 1-15'!I21,'Tables 1-15'!D494)</f>
        <v>50.219669000000003</v>
      </c>
      <c r="E890" s="468">
        <f>IF(ISNUMBER('Tables 1-15'!E494),'Tables 1-15'!J21,'Tables 1-15'!E494)</f>
        <v>50.423954999999999</v>
      </c>
      <c r="F890" s="469">
        <f>IF(ISNUMBER('Tables 1-15'!F494),'Tables 1-15'!K21,'Tables 1-15'!F494)</f>
        <v>50.617044999999997</v>
      </c>
      <c r="G890" s="384">
        <f>IF(ISNUMBER('Tables 1-15'!G494),'Tables 1-15'!G21,'Tables 1-15'!G494)</f>
        <v>49.779440000000001</v>
      </c>
      <c r="H890" s="384">
        <f>IF(ISNUMBER('Tables 1-15'!H494),'Tables 1-15'!H21,'Tables 1-15'!H494)</f>
        <v>50.004441</v>
      </c>
      <c r="I890" s="384">
        <f>IF(ISNUMBER('Tables 1-15'!I494),'Tables 1-15'!I21,'Tables 1-15'!I494)</f>
        <v>50.219669000000003</v>
      </c>
      <c r="J890" s="384">
        <f>IF(ISNUMBER('Tables 1-15'!J494),'Tables 1-15'!J21,'Tables 1-15'!J494)</f>
        <v>50.423954999999999</v>
      </c>
      <c r="K890" s="384">
        <f>IF(ISNUMBER('Tables 1-15'!K494),'Tables 1-15'!K21,'Tables 1-15'!K494)</f>
        <v>50.617044999999997</v>
      </c>
      <c r="O890" s="636"/>
    </row>
    <row r="891" spans="1:15">
      <c r="A891" s="66" t="s">
        <v>872</v>
      </c>
      <c r="B891" s="384">
        <f>IF(ISNUMBER('Tables 1-15'!B495),'Tables 1-15'!G22,'Tables 1-15'!B495)</f>
        <v>108.8134</v>
      </c>
      <c r="C891" s="384">
        <f>IF(ISNUMBER('Tables 1-15'!C495),'Tables 1-15'!H22,'Tables 1-15'!C495)</f>
        <v>116.28439999999999</v>
      </c>
      <c r="D891" s="384">
        <f>IF(ISNUMBER('Tables 1-15'!D495),'Tables 1-15'!I22,'Tables 1-15'!D495)</f>
        <v>117.6448</v>
      </c>
      <c r="E891" s="468">
        <f>IF(ISNUMBER('Tables 1-15'!E495),'Tables 1-15'!J22,'Tables 1-15'!E495)</f>
        <v>118.97800000000001</v>
      </c>
      <c r="F891" s="469">
        <f>IF(ISNUMBER('Tables 1-15'!F495),'Tables 1-15'!K22,'Tables 1-15'!F495)</f>
        <v>120.285088</v>
      </c>
      <c r="G891" s="384">
        <f>IF(ISNUMBER('Tables 1-15'!G495),'Tables 1-15'!G22,'Tables 1-15'!G495)</f>
        <v>108.8134</v>
      </c>
      <c r="H891" s="384">
        <f>IF(ISNUMBER('Tables 1-15'!H495),'Tables 1-15'!H22,'Tables 1-15'!H495)</f>
        <v>116.28439999999999</v>
      </c>
      <c r="I891" s="384">
        <f>IF(ISNUMBER('Tables 1-15'!I495),'Tables 1-15'!I22,'Tables 1-15'!I495)</f>
        <v>117.6448</v>
      </c>
      <c r="J891" s="384">
        <f>IF(ISNUMBER('Tables 1-15'!J495),'Tables 1-15'!J22,'Tables 1-15'!J495)</f>
        <v>118.97800000000001</v>
      </c>
      <c r="K891" s="384">
        <f>IF(ISNUMBER('Tables 1-15'!K495),'Tables 1-15'!K22,'Tables 1-15'!K495)</f>
        <v>120.285088</v>
      </c>
      <c r="O891" s="636"/>
    </row>
    <row r="892" spans="1:15">
      <c r="A892" s="461" t="s">
        <v>5</v>
      </c>
      <c r="B892" s="448">
        <f>IF(ISNUMBER('Tables 1-15'!B496),'Tables 1-15'!G23,'Tables 1-15'!B496)</f>
        <v>16.695666666666668</v>
      </c>
      <c r="C892" s="448">
        <f>IF(ISNUMBER('Tables 1-15'!C496),'Tables 1-15'!H23,'Tables 1-15'!C496)</f>
        <v>16.754249999999999</v>
      </c>
      <c r="D892" s="448">
        <f>IF(ISNUMBER('Tables 1-15'!D496),'Tables 1-15'!I23,'Tables 1-15'!D496)</f>
        <v>16.801833333333331</v>
      </c>
      <c r="E892" s="419">
        <f>IF(ISNUMBER('Tables 1-15'!E496),'Tables 1-15'!J23,'Tables 1-15'!E496)</f>
        <v>16.86675</v>
      </c>
      <c r="F892" s="470">
        <f>IF(ISNUMBER('Tables 1-15'!F496),'Tables 1-15'!K23,'Tables 1-15'!F496)</f>
        <v>16.934249999999999</v>
      </c>
      <c r="G892" s="448">
        <f>IF(ISNUMBER('Tables 1-15'!G496),'Tables 1-15'!G23,'Tables 1-15'!G496)</f>
        <v>16.695666666666668</v>
      </c>
      <c r="H892" s="448">
        <f>IF(ISNUMBER('Tables 1-15'!H496),'Tables 1-15'!H23,'Tables 1-15'!H496)</f>
        <v>16.754249999999999</v>
      </c>
      <c r="I892" s="448">
        <f>IF(ISNUMBER('Tables 1-15'!I496),'Tables 1-15'!I23,'Tables 1-15'!I496)</f>
        <v>16.801833333333331</v>
      </c>
      <c r="J892" s="448">
        <f>IF(ISNUMBER('Tables 1-15'!J496),'Tables 1-15'!J23,'Tables 1-15'!J496)</f>
        <v>16.86675</v>
      </c>
      <c r="K892" s="448">
        <f>IF(ISNUMBER('Tables 1-15'!K496),'Tables 1-15'!K23,'Tables 1-15'!K496)</f>
        <v>16.934249999999999</v>
      </c>
      <c r="O892" s="62"/>
    </row>
    <row r="893" spans="1:15">
      <c r="A893" s="66" t="s">
        <v>873</v>
      </c>
      <c r="B893" s="448">
        <f>IF(ISNUMBER('Tables 1-15'!B497),'Tables 1-15'!G24,'Tables 1-15'!B497)</f>
        <v>142.96091000000001</v>
      </c>
      <c r="C893" s="448">
        <f>IF(ISNUMBER('Tables 1-15'!C497),'Tables 1-15'!H24,'Tables 1-15'!C497)</f>
        <v>143.20172099999999</v>
      </c>
      <c r="D893" s="448">
        <f>IF(ISNUMBER('Tables 1-15'!D497),'Tables 1-15'!I24,'Tables 1-15'!D497)</f>
        <v>143.50699499999999</v>
      </c>
      <c r="E893" s="419">
        <f>IF(ISNUMBER('Tables 1-15'!E497),'Tables 1-15'!J24,'Tables 1-15'!E497)</f>
        <v>143.82</v>
      </c>
      <c r="F893" s="470">
        <f>IF(ISNUMBER('Tables 1-15'!F497),'Tables 1-15'!K24,'Tables 1-15'!F497)</f>
        <v>146.40599900000001</v>
      </c>
      <c r="G893" s="448">
        <f>IF(ISNUMBER('Tables 1-15'!G497),'Tables 1-15'!G24,'Tables 1-15'!G497)</f>
        <v>142.96091000000001</v>
      </c>
      <c r="H893" s="448">
        <f>IF(ISNUMBER('Tables 1-15'!H497),'Tables 1-15'!H24,'Tables 1-15'!H497)</f>
        <v>143.20172099999999</v>
      </c>
      <c r="I893" s="448">
        <f>IF(ISNUMBER('Tables 1-15'!I497),'Tables 1-15'!I24,'Tables 1-15'!I497)</f>
        <v>143.50699499999999</v>
      </c>
      <c r="J893" s="448">
        <f>IF(ISNUMBER('Tables 1-15'!J497),'Tables 1-15'!J24,'Tables 1-15'!J497)</f>
        <v>143.82</v>
      </c>
      <c r="K893" s="448">
        <f>IF(ISNUMBER('Tables 1-15'!K497),'Tables 1-15'!K24,'Tables 1-15'!K497)</f>
        <v>146.40599900000001</v>
      </c>
      <c r="O893" s="636"/>
    </row>
    <row r="894" spans="1:15">
      <c r="A894" s="66" t="s">
        <v>874</v>
      </c>
      <c r="B894" s="448">
        <f>IF(ISNUMBER('Tables 1-15'!B498),'Tables 1-15'!G25,'Tables 1-15'!B498)</f>
        <v>28.376355</v>
      </c>
      <c r="C894" s="448">
        <f>IF(ISNUMBER('Tables 1-15'!C498),'Tables 1-15'!H25,'Tables 1-15'!C498)</f>
        <v>29.195895</v>
      </c>
      <c r="D894" s="448">
        <f>IF(ISNUMBER('Tables 1-15'!D498),'Tables 1-15'!I25,'Tables 1-15'!D498)</f>
        <v>29.994272000000002</v>
      </c>
      <c r="E894" s="419">
        <f>IF(ISNUMBER('Tables 1-15'!E498),'Tables 1-15'!J25,'Tables 1-15'!E498)</f>
        <v>30.770375000000001</v>
      </c>
      <c r="F894" s="470">
        <f>IF(ISNUMBER('Tables 1-15'!F498),'Tables 1-15'!K25,'Tables 1-15'!F498)</f>
        <v>31.015999000000001</v>
      </c>
      <c r="G894" s="448">
        <f>IF(ISNUMBER('Tables 1-15'!G498),'Tables 1-15'!G25,'Tables 1-15'!G498)</f>
        <v>28.376355</v>
      </c>
      <c r="H894" s="448">
        <f>IF(ISNUMBER('Tables 1-15'!H498),'Tables 1-15'!H25,'Tables 1-15'!H498)</f>
        <v>29.195895</v>
      </c>
      <c r="I894" s="448">
        <f>IF(ISNUMBER('Tables 1-15'!I498),'Tables 1-15'!I25,'Tables 1-15'!I498)</f>
        <v>29.994272000000002</v>
      </c>
      <c r="J894" s="448">
        <f>IF(ISNUMBER('Tables 1-15'!J498),'Tables 1-15'!J25,'Tables 1-15'!J498)</f>
        <v>30.770375000000001</v>
      </c>
      <c r="K894" s="448">
        <f>IF(ISNUMBER('Tables 1-15'!K498),'Tables 1-15'!K25,'Tables 1-15'!K498)</f>
        <v>31.015999000000001</v>
      </c>
      <c r="O894" s="636"/>
    </row>
    <row r="895" spans="1:15">
      <c r="A895" s="462" t="s">
        <v>6</v>
      </c>
      <c r="B895" s="448">
        <f>IF(ISNUMBER('Tables 1-15'!B499),'Tables 1-15'!G26,'Tables 1-15'!B499)</f>
        <v>5.1840000000000002</v>
      </c>
      <c r="C895" s="448">
        <f>IF(ISNUMBER('Tables 1-15'!C499),'Tables 1-15'!H26,'Tables 1-15'!C499)</f>
        <v>5.3120000000000003</v>
      </c>
      <c r="D895" s="448">
        <f>IF(ISNUMBER('Tables 1-15'!D499),'Tables 1-15'!I26,'Tables 1-15'!D499)</f>
        <v>5.399</v>
      </c>
      <c r="E895" s="419">
        <f>IF(ISNUMBER('Tables 1-15'!E499),'Tables 1-15'!J26,'Tables 1-15'!E499)</f>
        <v>5.47</v>
      </c>
      <c r="F895" s="470">
        <f>IF(ISNUMBER('Tables 1-15'!F499),'Tables 1-15'!K26,'Tables 1-15'!F499)</f>
        <v>5.5350000000000001</v>
      </c>
      <c r="G895" s="448">
        <f>IF(ISNUMBER('Tables 1-15'!G499),'Tables 1-15'!G26,'Tables 1-15'!G499)</f>
        <v>5.1840000000000002</v>
      </c>
      <c r="H895" s="448">
        <f>IF(ISNUMBER('Tables 1-15'!H499),'Tables 1-15'!H26,'Tables 1-15'!H499)</f>
        <v>5.3120000000000003</v>
      </c>
      <c r="I895" s="448">
        <f>IF(ISNUMBER('Tables 1-15'!I499),'Tables 1-15'!I26,'Tables 1-15'!I499)</f>
        <v>5.399</v>
      </c>
      <c r="J895" s="448">
        <f>IF(ISNUMBER('Tables 1-15'!J499),'Tables 1-15'!J26,'Tables 1-15'!J499)</f>
        <v>5.47</v>
      </c>
      <c r="K895" s="448">
        <f>IF(ISNUMBER('Tables 1-15'!K499),'Tables 1-15'!K26,'Tables 1-15'!K499)</f>
        <v>5.5350000000000001</v>
      </c>
      <c r="O895" s="62"/>
    </row>
    <row r="896" spans="1:15">
      <c r="A896" s="66" t="s">
        <v>875</v>
      </c>
      <c r="B896" s="448">
        <f>IF(ISNUMBER('Tables 1-15'!B500),'Tables 1-15'!G27,'Tables 1-15'!B500)</f>
        <v>51.634999999999998</v>
      </c>
      <c r="C896" s="448">
        <f>IF(ISNUMBER('Tables 1-15'!C500),'Tables 1-15'!H27,'Tables 1-15'!C500)</f>
        <v>52.231000000000002</v>
      </c>
      <c r="D896" s="448">
        <f>IF(ISNUMBER('Tables 1-15'!D500),'Tables 1-15'!I27,'Tables 1-15'!D500)</f>
        <v>52.872999999999998</v>
      </c>
      <c r="E896" s="419">
        <f>IF(ISNUMBER('Tables 1-15'!E500),'Tables 1-15'!J27,'Tables 1-15'!E500)</f>
        <v>53.548000000000002</v>
      </c>
      <c r="F896" s="470">
        <f>IF(ISNUMBER('Tables 1-15'!F500),'Tables 1-15'!K27,'Tables 1-15'!F500)</f>
        <v>54.262999999999998</v>
      </c>
      <c r="G896" s="448">
        <f>IF(ISNUMBER('Tables 1-15'!G500),'Tables 1-15'!G27,'Tables 1-15'!G500)</f>
        <v>51.634999999999998</v>
      </c>
      <c r="H896" s="448">
        <f>IF(ISNUMBER('Tables 1-15'!H500),'Tables 1-15'!H27,'Tables 1-15'!H500)</f>
        <v>52.231000000000002</v>
      </c>
      <c r="I896" s="448">
        <f>IF(ISNUMBER('Tables 1-15'!I500),'Tables 1-15'!I27,'Tables 1-15'!I500)</f>
        <v>52.872999999999998</v>
      </c>
      <c r="J896" s="448">
        <f>IF(ISNUMBER('Tables 1-15'!J500),'Tables 1-15'!J27,'Tables 1-15'!J500)</f>
        <v>53.548000000000002</v>
      </c>
      <c r="K896" s="448">
        <f>IF(ISNUMBER('Tables 1-15'!K500),'Tables 1-15'!K27,'Tables 1-15'!K500)</f>
        <v>54.262999999999998</v>
      </c>
      <c r="O896" s="636"/>
    </row>
    <row r="897" spans="1:15">
      <c r="A897" s="462" t="s">
        <v>7</v>
      </c>
      <c r="B897" s="448">
        <f>IF(ISNUMBER('Tables 1-15'!B501),'Tables 1-15'!G28,'Tables 1-15'!B501)</f>
        <v>9.4570000000000007</v>
      </c>
      <c r="C897" s="448">
        <f>IF(ISNUMBER('Tables 1-15'!C501),'Tables 1-15'!H28,'Tables 1-15'!C501)</f>
        <v>9.5210000000000008</v>
      </c>
      <c r="D897" s="448">
        <f>IF(ISNUMBER('Tables 1-15'!D501),'Tables 1-15'!I28,'Tables 1-15'!D501)</f>
        <v>9.6029999999999998</v>
      </c>
      <c r="E897" s="419">
        <f>IF(ISNUMBER('Tables 1-15'!E501),'Tables 1-15'!J28,'Tables 1-15'!E501)</f>
        <v>9.702</v>
      </c>
      <c r="F897" s="470">
        <f>IF(ISNUMBER('Tables 1-15'!F501),'Tables 1-15'!K28,'Tables 1-15'!F501)</f>
        <v>9.8510170000000006</v>
      </c>
      <c r="G897" s="448">
        <f>IF(ISNUMBER('Tables 1-15'!G501),'Tables 1-15'!G28,'Tables 1-15'!G501)</f>
        <v>9.4570000000000007</v>
      </c>
      <c r="H897" s="448">
        <f>IF(ISNUMBER('Tables 1-15'!H501),'Tables 1-15'!H28,'Tables 1-15'!H501)</f>
        <v>9.5210000000000008</v>
      </c>
      <c r="I897" s="448">
        <f>IF(ISNUMBER('Tables 1-15'!I501),'Tables 1-15'!I28,'Tables 1-15'!I501)</f>
        <v>9.6029999999999998</v>
      </c>
      <c r="J897" s="448">
        <f>IF(ISNUMBER('Tables 1-15'!J501),'Tables 1-15'!J28,'Tables 1-15'!J501)</f>
        <v>9.702</v>
      </c>
      <c r="K897" s="448">
        <f>IF(ISNUMBER('Tables 1-15'!K501),'Tables 1-15'!K28,'Tables 1-15'!K501)</f>
        <v>9.8510170000000006</v>
      </c>
      <c r="O897" s="62"/>
    </row>
    <row r="898" spans="1:15">
      <c r="A898" s="462" t="s">
        <v>8</v>
      </c>
      <c r="B898" s="448">
        <f>IF(ISNUMBER('Tables 1-15'!B502),'Tables 1-15'!G29,'Tables 1-15'!B502)</f>
        <v>7.9123999999999999</v>
      </c>
      <c r="C898" s="448">
        <f>IF(ISNUMBER('Tables 1-15'!C502),'Tables 1-15'!H29,'Tables 1-15'!C502)</f>
        <v>7.9968599999999999</v>
      </c>
      <c r="D898" s="448">
        <f>IF(ISNUMBER('Tables 1-15'!D502),'Tables 1-15'!I29,'Tables 1-15'!D502)</f>
        <v>8.0893500000000014</v>
      </c>
      <c r="E898" s="419">
        <f>IF(ISNUMBER('Tables 1-15'!E502),'Tables 1-15'!J29,'Tables 1-15'!E502)</f>
        <v>8.1886499999999991</v>
      </c>
      <c r="F898" s="470">
        <f>IF(ISNUMBER('Tables 1-15'!F502),'Tables 1-15'!K29,'Tables 1-15'!F502)</f>
        <v>8.2823999999999991</v>
      </c>
      <c r="G898" s="448">
        <f>IF(ISNUMBER('Tables 1-15'!G502),'Tables 1-15'!G29,'Tables 1-15'!G502)</f>
        <v>7.9123999999999999</v>
      </c>
      <c r="H898" s="448">
        <f>IF(ISNUMBER('Tables 1-15'!H502),'Tables 1-15'!H29,'Tables 1-15'!H502)</f>
        <v>7.9968599999999999</v>
      </c>
      <c r="I898" s="448">
        <f>IF(ISNUMBER('Tables 1-15'!I502),'Tables 1-15'!I29,'Tables 1-15'!I502)</f>
        <v>8.0893500000000014</v>
      </c>
      <c r="J898" s="448">
        <f>IF(ISNUMBER('Tables 1-15'!J502),'Tables 1-15'!J29,'Tables 1-15'!J502)</f>
        <v>8.1886499999999991</v>
      </c>
      <c r="K898" s="448">
        <f>IF(ISNUMBER('Tables 1-15'!K502),'Tables 1-15'!K29,'Tables 1-15'!K502)</f>
        <v>8.2823999999999991</v>
      </c>
      <c r="O898" s="62"/>
    </row>
    <row r="899" spans="1:15">
      <c r="A899" s="66" t="s">
        <v>876</v>
      </c>
      <c r="B899" s="448" t="str">
        <f>IF(ISNUMBER('Tables 1-15'!B503),'Tables 1-15'!G30,'Tables 1-15'!B503)</f>
        <v>nav</v>
      </c>
      <c r="C899" s="448">
        <f>IF(ISNUMBER('Tables 1-15'!C503),'Tables 1-15'!H30,'Tables 1-15'!C503)</f>
        <v>75.627384000000006</v>
      </c>
      <c r="D899" s="448">
        <f>IF(ISNUMBER('Tables 1-15'!D503),'Tables 1-15'!I30,'Tables 1-15'!D503)</f>
        <v>76.667864000000009</v>
      </c>
      <c r="E899" s="419">
        <f>IF(ISNUMBER('Tables 1-15'!E503),'Tables 1-15'!J30,'Tables 1-15'!E503)</f>
        <v>77.695903999999999</v>
      </c>
      <c r="F899" s="470">
        <f>IF(ISNUMBER('Tables 1-15'!F503),'Tables 1-15'!K30,'Tables 1-15'!F503)</f>
        <v>78.741053000000008</v>
      </c>
      <c r="G899" s="448" t="str">
        <f>IF(ISNUMBER('Tables 1-15'!G503),'Tables 1-15'!G30,'Tables 1-15'!G503)</f>
        <v>nap</v>
      </c>
      <c r="H899" s="448" t="str">
        <f>IF(ISNUMBER('Tables 1-15'!H503),'Tables 1-15'!H30,'Tables 1-15'!H503)</f>
        <v>nap</v>
      </c>
      <c r="I899" s="448" t="str">
        <f>IF(ISNUMBER('Tables 1-15'!I503),'Tables 1-15'!I30,'Tables 1-15'!I503)</f>
        <v>nap</v>
      </c>
      <c r="J899" s="448" t="str">
        <f>IF(ISNUMBER('Tables 1-15'!J503),'Tables 1-15'!J30,'Tables 1-15'!J503)</f>
        <v>nap</v>
      </c>
      <c r="K899" s="448" t="str">
        <f>IF(ISNUMBER('Tables 1-15'!K503),'Tables 1-15'!K30,'Tables 1-15'!K503)</f>
        <v>nap</v>
      </c>
      <c r="O899" s="636"/>
    </row>
    <row r="900" spans="1:15">
      <c r="A900" s="462" t="s">
        <v>9</v>
      </c>
      <c r="B900" s="448">
        <f>IF(ISNUMBER('Tables 1-15'!B504),'Tables 1-15'!G31,'Tables 1-15'!B504)</f>
        <v>63.285000000000004</v>
      </c>
      <c r="C900" s="448">
        <f>IF(ISNUMBER('Tables 1-15'!C504),'Tables 1-15'!H31,'Tables 1-15'!C504)</f>
        <v>63.704999999999998</v>
      </c>
      <c r="D900" s="448">
        <f>IF(ISNUMBER('Tables 1-15'!D504),'Tables 1-15'!I31,'Tables 1-15'!D504)</f>
        <v>64.105999999999995</v>
      </c>
      <c r="E900" s="419">
        <f>IF(ISNUMBER('Tables 1-15'!E504),'Tables 1-15'!J31,'Tables 1-15'!E504)</f>
        <v>64.597000000000008</v>
      </c>
      <c r="F900" s="470">
        <f>IF(ISNUMBER('Tables 1-15'!F504),'Tables 1-15'!K31,'Tables 1-15'!F504)</f>
        <v>65.11</v>
      </c>
      <c r="G900" s="448">
        <f>IF(ISNUMBER('Tables 1-15'!G504),'Tables 1-15'!G31,'Tables 1-15'!G504)</f>
        <v>63.285000000000004</v>
      </c>
      <c r="H900" s="448">
        <f>IF(ISNUMBER('Tables 1-15'!H504),'Tables 1-15'!H31,'Tables 1-15'!H504)</f>
        <v>63.704999999999998</v>
      </c>
      <c r="I900" s="448">
        <f>IF(ISNUMBER('Tables 1-15'!I504),'Tables 1-15'!I31,'Tables 1-15'!I504)</f>
        <v>64.105999999999995</v>
      </c>
      <c r="J900" s="448">
        <f>IF(ISNUMBER('Tables 1-15'!J504),'Tables 1-15'!J31,'Tables 1-15'!J504)</f>
        <v>64.597000000000008</v>
      </c>
      <c r="K900" s="448">
        <f>IF(ISNUMBER('Tables 1-15'!K504),'Tables 1-15'!K31,'Tables 1-15'!K504)</f>
        <v>65.11</v>
      </c>
      <c r="O900" s="62"/>
    </row>
    <row r="901" spans="1:15">
      <c r="A901" s="462" t="s">
        <v>176</v>
      </c>
      <c r="B901" s="448">
        <f>IF(ISNUMBER('Tables 1-15'!B505),'Tables 1-15'!G32,'Tables 1-15'!B505)</f>
        <v>311.58199999999999</v>
      </c>
      <c r="C901" s="448">
        <f>IF(ISNUMBER('Tables 1-15'!C505),'Tables 1-15'!H32,'Tables 1-15'!C505)</f>
        <v>313.87400000000002</v>
      </c>
      <c r="D901" s="448">
        <f>IF(ISNUMBER('Tables 1-15'!D505),'Tables 1-15'!I32,'Tables 1-15'!D505)</f>
        <v>316.12900000000002</v>
      </c>
      <c r="E901" s="419">
        <f>IF(ISNUMBER('Tables 1-15'!E505),'Tables 1-15'!J32,'Tables 1-15'!E505)</f>
        <v>318.351</v>
      </c>
      <c r="F901" s="470">
        <f>IF(ISNUMBER('Tables 1-15'!F505),'Tables 1-15'!K32,'Tables 1-15'!F505)</f>
        <v>320.851</v>
      </c>
      <c r="G901" s="448">
        <f>IF(ISNUMBER('Tables 1-15'!G505),'Tables 1-15'!G32,'Tables 1-15'!G505)</f>
        <v>311.58199999999999</v>
      </c>
      <c r="H901" s="448">
        <f>IF(ISNUMBER('Tables 1-15'!H505),'Tables 1-15'!H32,'Tables 1-15'!H505)</f>
        <v>313.87400000000002</v>
      </c>
      <c r="I901" s="448">
        <f>IF(ISNUMBER('Tables 1-15'!I505),'Tables 1-15'!I32,'Tables 1-15'!I505)</f>
        <v>316.12900000000002</v>
      </c>
      <c r="J901" s="448">
        <f>IF(ISNUMBER('Tables 1-15'!J505),'Tables 1-15'!J32,'Tables 1-15'!J505)</f>
        <v>318.351</v>
      </c>
      <c r="K901" s="448">
        <f>IF(ISNUMBER('Tables 1-15'!K505),'Tables 1-15'!K32,'Tables 1-15'!K505)</f>
        <v>320.851</v>
      </c>
      <c r="O901" s="62"/>
    </row>
    <row r="902" spans="1:15">
      <c r="A902" s="388" t="s">
        <v>587</v>
      </c>
      <c r="B902" s="471">
        <f t="shared" ref="B902:K902" si="4">SUM(B879:B901)</f>
        <v>3942.7635106666662</v>
      </c>
      <c r="C902" s="471">
        <f t="shared" si="4"/>
        <v>4055.6045619999995</v>
      </c>
      <c r="D902" s="471">
        <f t="shared" si="4"/>
        <v>4088.8981225833331</v>
      </c>
      <c r="E902" s="485">
        <f t="shared" si="4"/>
        <v>4140.7603282500004</v>
      </c>
      <c r="F902" s="486">
        <f t="shared" si="4"/>
        <v>2674.7846507500003</v>
      </c>
      <c r="G902" s="471">
        <f t="shared" si="4"/>
        <v>2467.6145106666668</v>
      </c>
      <c r="H902" s="471">
        <f t="shared" si="4"/>
        <v>2498.4221780000007</v>
      </c>
      <c r="I902" s="471">
        <f t="shared" si="4"/>
        <v>2524.212258583334</v>
      </c>
      <c r="J902" s="471">
        <f t="shared" si="4"/>
        <v>2568.1614242500009</v>
      </c>
      <c r="K902" s="471">
        <f t="shared" si="4"/>
        <v>2596.0435977500001</v>
      </c>
    </row>
    <row r="903" spans="1:15">
      <c r="A903" s="407"/>
    </row>
    <row r="904" spans="1:15">
      <c r="A904" s="407"/>
    </row>
    <row r="905" spans="1:15">
      <c r="A905" s="407"/>
    </row>
    <row r="906" spans="1:15">
      <c r="A906" s="549"/>
      <c r="B906" s="549"/>
      <c r="C906" s="549"/>
      <c r="D906" s="549"/>
      <c r="E906" s="549"/>
      <c r="F906" s="549"/>
      <c r="G906" s="549"/>
      <c r="H906" s="549"/>
      <c r="I906" s="549"/>
      <c r="J906" s="549"/>
      <c r="K906" s="549"/>
    </row>
    <row r="907" spans="1:15">
      <c r="A907" s="407"/>
    </row>
    <row r="908" spans="1:15">
      <c r="A908" s="427"/>
      <c r="B908" s="576" t="s">
        <v>270</v>
      </c>
      <c r="C908" s="562"/>
      <c r="D908" s="562"/>
      <c r="E908" s="562"/>
      <c r="F908" s="437"/>
      <c r="G908" s="576" t="s">
        <v>270</v>
      </c>
      <c r="H908" s="562"/>
      <c r="I908" s="562"/>
      <c r="J908" s="562"/>
      <c r="K908" s="562"/>
    </row>
    <row r="909" spans="1:15">
      <c r="A909" s="430"/>
      <c r="B909" s="379"/>
      <c r="C909" s="379"/>
      <c r="D909" s="379"/>
      <c r="E909" s="379"/>
      <c r="F909" s="380"/>
      <c r="G909" s="379"/>
      <c r="H909" s="379"/>
      <c r="I909" s="379"/>
      <c r="J909" s="379"/>
      <c r="K909" s="379"/>
    </row>
    <row r="910" spans="1:15">
      <c r="A910" s="63" t="s">
        <v>33</v>
      </c>
      <c r="B910" s="601">
        <f>IF(ISNUMBER('Tables 1-15'!B514),'Tables 1-15'!G10,'Tables 1-15'!B514)</f>
        <v>22.390280000000004</v>
      </c>
      <c r="C910" s="456">
        <f>IF(ISNUMBER('Tables 1-15'!C514),'Tables 1-15'!H10,'Tables 1-15'!C514)</f>
        <v>22.778495000000003</v>
      </c>
      <c r="D910" s="456">
        <f>IF(ISNUMBER('Tables 1-15'!D514),'Tables 1-15'!I10,'Tables 1-15'!D514)</f>
        <v>23.161480000000001</v>
      </c>
      <c r="E910" s="456">
        <f>IF(ISNUMBER('Tables 1-15'!E514),'Tables 1-15'!J10,'Tables 1-15'!E514)</f>
        <v>23.503817499999997</v>
      </c>
      <c r="F910" s="466">
        <f>IF(ISNUMBER('Tables 1-15'!F514),'Tables 1-15'!K10,'Tables 1-15'!F514)</f>
        <v>23.826764999999998</v>
      </c>
      <c r="G910" s="456" t="str">
        <f>IF(ISNUMBER('Tables 1-15'!G514),'Tables 1-15'!G10,'Tables 1-15'!G514)</f>
        <v>nap</v>
      </c>
      <c r="H910" s="456" t="str">
        <f>IF(ISNUMBER('Tables 1-15'!H514),'Tables 1-15'!H10,'Tables 1-15'!H514)</f>
        <v>nap</v>
      </c>
      <c r="I910" s="456" t="str">
        <f>IF(ISNUMBER('Tables 1-15'!I514),'Tables 1-15'!I10,'Tables 1-15'!I514)</f>
        <v>nap</v>
      </c>
      <c r="J910" s="456" t="str">
        <f>IF(ISNUMBER('Tables 1-15'!J514),'Tables 1-15'!J10,'Tables 1-15'!J514)</f>
        <v>nap</v>
      </c>
      <c r="K910" s="456" t="str">
        <f>IF(ISNUMBER('Tables 1-15'!K514),'Tables 1-15'!K10,'Tables 1-15'!K514)</f>
        <v>nap</v>
      </c>
    </row>
    <row r="911" spans="1:15">
      <c r="A911" s="461" t="s">
        <v>495</v>
      </c>
      <c r="B911" s="448">
        <f>IF(ISNUMBER('Tables 1-15'!B515),'Tables 1-15'!G11,'Tables 1-15'!B515)</f>
        <v>10.978</v>
      </c>
      <c r="C911" s="448">
        <f>IF(ISNUMBER('Tables 1-15'!C515),'Tables 1-15'!H11,'Tables 1-15'!C515)</f>
        <v>11.054</v>
      </c>
      <c r="D911" s="448">
        <f>IF(ISNUMBER('Tables 1-15'!D515),'Tables 1-15'!I11,'Tables 1-15'!D515)</f>
        <v>11.105</v>
      </c>
      <c r="E911" s="448">
        <f>IF(ISNUMBER('Tables 1-15'!E515),'Tables 1-15'!J11,'Tables 1-15'!E515)</f>
        <v>11.157</v>
      </c>
      <c r="F911" s="467">
        <f>IF(ISNUMBER('Tables 1-15'!F515),'Tables 1-15'!K11,'Tables 1-15'!F515)</f>
        <v>11.268000000000001</v>
      </c>
      <c r="G911" s="448">
        <f>IF(ISNUMBER('Tables 1-15'!G515),'Tables 1-15'!G11,'Tables 1-15'!G515)</f>
        <v>10.978</v>
      </c>
      <c r="H911" s="448">
        <f>IF(ISNUMBER('Tables 1-15'!H515),'Tables 1-15'!H11,'Tables 1-15'!H515)</f>
        <v>11.054</v>
      </c>
      <c r="I911" s="448">
        <f>IF(ISNUMBER('Tables 1-15'!I515),'Tables 1-15'!I11,'Tables 1-15'!I515)</f>
        <v>11.105</v>
      </c>
      <c r="J911" s="448">
        <f>IF(ISNUMBER('Tables 1-15'!J515),'Tables 1-15'!J11,'Tables 1-15'!J515)</f>
        <v>11.157</v>
      </c>
      <c r="K911" s="448">
        <f>IF(ISNUMBER('Tables 1-15'!K515),'Tables 1-15'!K11,'Tables 1-15'!K515)</f>
        <v>11.268000000000001</v>
      </c>
      <c r="O911" s="62"/>
    </row>
    <row r="912" spans="1:15">
      <c r="A912" s="66" t="s">
        <v>497</v>
      </c>
      <c r="B912" s="448">
        <f>IF(ISNUMBER('Tables 1-15'!B516),'Tables 1-15'!G12,'Tables 1-15'!B516)</f>
        <v>197.39400000000001</v>
      </c>
      <c r="C912" s="448">
        <f>IF(ISNUMBER('Tables 1-15'!C516),'Tables 1-15'!H12,'Tables 1-15'!C516)</f>
        <v>199.245</v>
      </c>
      <c r="D912" s="448">
        <f>IF(ISNUMBER('Tables 1-15'!D516),'Tables 1-15'!I12,'Tables 1-15'!D516)</f>
        <v>201.041</v>
      </c>
      <c r="E912" s="448">
        <f>IF(ISNUMBER('Tables 1-15'!E516),'Tables 1-15'!J12,'Tables 1-15'!E516)</f>
        <v>202.78300000000002</v>
      </c>
      <c r="F912" s="467">
        <f>IF(ISNUMBER('Tables 1-15'!F516),'Tables 1-15'!K12,'Tables 1-15'!F516)</f>
        <v>204.47</v>
      </c>
      <c r="G912" s="448">
        <f>IF(ISNUMBER('Tables 1-15'!G516),'Tables 1-15'!G12,'Tables 1-15'!G516)</f>
        <v>197.39400000000001</v>
      </c>
      <c r="H912" s="448">
        <f>IF(ISNUMBER('Tables 1-15'!H516),'Tables 1-15'!H12,'Tables 1-15'!H516)</f>
        <v>199.245</v>
      </c>
      <c r="I912" s="448">
        <f>IF(ISNUMBER('Tables 1-15'!I516),'Tables 1-15'!I12,'Tables 1-15'!I516)</f>
        <v>201.041</v>
      </c>
      <c r="J912" s="448">
        <f>IF(ISNUMBER('Tables 1-15'!J516),'Tables 1-15'!J12,'Tables 1-15'!J516)</f>
        <v>202.78300000000002</v>
      </c>
      <c r="K912" s="448">
        <f>IF(ISNUMBER('Tables 1-15'!K516),'Tables 1-15'!K12,'Tables 1-15'!K516)</f>
        <v>204.47</v>
      </c>
      <c r="O912" s="636"/>
    </row>
    <row r="913" spans="1:15">
      <c r="A913" s="462" t="s">
        <v>496</v>
      </c>
      <c r="B913" s="448">
        <f>IF(ISNUMBER('Tables 1-15'!B517),'Tables 1-15'!G13,'Tables 1-15'!B517)</f>
        <v>34.302909</v>
      </c>
      <c r="C913" s="448">
        <f>IF(ISNUMBER('Tables 1-15'!C517),'Tables 1-15'!H13,'Tables 1-15'!C517)</f>
        <v>34.698875000000001</v>
      </c>
      <c r="D913" s="448">
        <f>IF(ISNUMBER('Tables 1-15'!D517),'Tables 1-15'!I13,'Tables 1-15'!D517)</f>
        <v>35.10235325</v>
      </c>
      <c r="E913" s="448">
        <f>IF(ISNUMBER('Tables 1-15'!E517),'Tables 1-15'!J13,'Tables 1-15'!E517)</f>
        <v>35.49654675</v>
      </c>
      <c r="F913" s="467">
        <f>IF(ISNUMBER('Tables 1-15'!F517),'Tables 1-15'!K13,'Tables 1-15'!F517)</f>
        <v>35.825432749999997</v>
      </c>
      <c r="G913" s="448" t="str">
        <f>IF(ISNUMBER('Tables 1-15'!G517),'Tables 1-15'!G13,'Tables 1-15'!G517)</f>
        <v>nav</v>
      </c>
      <c r="H913" s="448" t="str">
        <f>IF(ISNUMBER('Tables 1-15'!H517),'Tables 1-15'!H13,'Tables 1-15'!H517)</f>
        <v>nav</v>
      </c>
      <c r="I913" s="448" t="str">
        <f>IF(ISNUMBER('Tables 1-15'!I517),'Tables 1-15'!I13,'Tables 1-15'!I517)</f>
        <v>nav</v>
      </c>
      <c r="J913" s="448" t="str">
        <f>IF(ISNUMBER('Tables 1-15'!J517),'Tables 1-15'!J13,'Tables 1-15'!J517)</f>
        <v>nav</v>
      </c>
      <c r="K913" s="448" t="str">
        <f>IF(ISNUMBER('Tables 1-15'!K517),'Tables 1-15'!K13,'Tables 1-15'!K517)</f>
        <v>nav</v>
      </c>
      <c r="O913" s="62"/>
    </row>
    <row r="914" spans="1:15">
      <c r="A914" s="66" t="s">
        <v>498</v>
      </c>
      <c r="B914" s="448">
        <f>IF(ISNUMBER('Tables 1-15'!B518),'Tables 1-15'!G14,'Tables 1-15'!B518)</f>
        <v>1347.3500000000001</v>
      </c>
      <c r="C914" s="448">
        <f>IF(ISNUMBER('Tables 1-15'!C518),'Tables 1-15'!H14,'Tables 1-15'!C518)</f>
        <v>1354.04</v>
      </c>
      <c r="D914" s="448">
        <f>IF(ISNUMBER('Tables 1-15'!D518),'Tables 1-15'!I14,'Tables 1-15'!D518)</f>
        <v>1360.72</v>
      </c>
      <c r="E914" s="448">
        <f>IF(ISNUMBER('Tables 1-15'!E518),'Tables 1-15'!J14,'Tables 1-15'!E518)</f>
        <v>1367.82</v>
      </c>
      <c r="F914" s="467" t="str">
        <f>IF(ISNUMBER('Tables 1-15'!F518),'Tables 1-15'!K14,'Tables 1-15'!F518)</f>
        <v>nav</v>
      </c>
      <c r="G914" s="448" t="str">
        <f>IF(ISNUMBER('Tables 1-15'!G518),'Tables 1-15'!G14,'Tables 1-15'!G518)</f>
        <v>nap</v>
      </c>
      <c r="H914" s="448" t="str">
        <f>IF(ISNUMBER('Tables 1-15'!H518),'Tables 1-15'!H14,'Tables 1-15'!H518)</f>
        <v>nap</v>
      </c>
      <c r="I914" s="448" t="str">
        <f>IF(ISNUMBER('Tables 1-15'!I518),'Tables 1-15'!I14,'Tables 1-15'!I518)</f>
        <v>nap</v>
      </c>
      <c r="J914" s="448" t="str">
        <f>IF(ISNUMBER('Tables 1-15'!J518),'Tables 1-15'!J14,'Tables 1-15'!J518)</f>
        <v>nap</v>
      </c>
      <c r="K914" s="448" t="str">
        <f>IF(ISNUMBER('Tables 1-15'!K518),'Tables 1-15'!K14,'Tables 1-15'!K518)</f>
        <v>nap</v>
      </c>
      <c r="O914" s="636"/>
    </row>
    <row r="915" spans="1:15">
      <c r="A915" s="462" t="s">
        <v>158</v>
      </c>
      <c r="B915" s="384">
        <f>IF(ISNUMBER('Tables 1-15'!B519),'Tables 1-15'!G15,'Tables 1-15'!B519)</f>
        <v>64.933400000000006</v>
      </c>
      <c r="C915" s="384">
        <f>IF(ISNUMBER('Tables 1-15'!C519),'Tables 1-15'!H15,'Tables 1-15'!C519)</f>
        <v>65.241241000000002</v>
      </c>
      <c r="D915" s="384">
        <f>IF(ISNUMBER('Tables 1-15'!D519),'Tables 1-15'!I15,'Tables 1-15'!D519)</f>
        <v>65.564756000000017</v>
      </c>
      <c r="E915" s="384">
        <f>IF(ISNUMBER('Tables 1-15'!E519),'Tables 1-15'!J15,'Tables 1-15'!E519)</f>
        <v>66.074330000000003</v>
      </c>
      <c r="F915" s="473">
        <f>IF(ISNUMBER('Tables 1-15'!F519),'Tables 1-15'!K15,'Tables 1-15'!F519)</f>
        <v>66.380601999999996</v>
      </c>
      <c r="G915" s="384">
        <f>IF(ISNUMBER('Tables 1-15'!G519),'Tables 1-15'!G15,'Tables 1-15'!G519)</f>
        <v>64.933400000000006</v>
      </c>
      <c r="H915" s="384">
        <f>IF(ISNUMBER('Tables 1-15'!H519),'Tables 1-15'!H15,'Tables 1-15'!H519)</f>
        <v>65.241241000000002</v>
      </c>
      <c r="I915" s="384">
        <f>IF(ISNUMBER('Tables 1-15'!I519),'Tables 1-15'!I15,'Tables 1-15'!I519)</f>
        <v>65.564756000000017</v>
      </c>
      <c r="J915" s="384">
        <f>IF(ISNUMBER('Tables 1-15'!J519),'Tables 1-15'!J15,'Tables 1-15'!J519)</f>
        <v>66.074330000000003</v>
      </c>
      <c r="K915" s="384">
        <f>IF(ISNUMBER('Tables 1-15'!K519),'Tables 1-15'!K15,'Tables 1-15'!K519)</f>
        <v>66.380601999999996</v>
      </c>
      <c r="O915" s="62"/>
    </row>
    <row r="916" spans="1:15">
      <c r="A916" s="462" t="s">
        <v>55</v>
      </c>
      <c r="B916" s="384">
        <f>IF(ISNUMBER('Tables 1-15'!B520),'Tables 1-15'!G16,'Tables 1-15'!B520)</f>
        <v>80.275000000000006</v>
      </c>
      <c r="C916" s="384">
        <f>IF(ISNUMBER('Tables 1-15'!C520),'Tables 1-15'!H16,'Tables 1-15'!C520)</f>
        <v>80.426000000000002</v>
      </c>
      <c r="D916" s="384">
        <f>IF(ISNUMBER('Tables 1-15'!D520),'Tables 1-15'!I16,'Tables 1-15'!D520)</f>
        <v>80.646000000000001</v>
      </c>
      <c r="E916" s="384">
        <f>IF(ISNUMBER('Tables 1-15'!E520),'Tables 1-15'!J16,'Tables 1-15'!E520)</f>
        <v>80.983000000000004</v>
      </c>
      <c r="F916" s="473">
        <f>IF(ISNUMBER('Tables 1-15'!F520),'Tables 1-15'!K16,'Tables 1-15'!F520)</f>
        <v>81.680999999999997</v>
      </c>
      <c r="G916" s="384">
        <f>IF(ISNUMBER('Tables 1-15'!G520),'Tables 1-15'!G16,'Tables 1-15'!G520)</f>
        <v>80.275000000000006</v>
      </c>
      <c r="H916" s="384">
        <f>IF(ISNUMBER('Tables 1-15'!H520),'Tables 1-15'!H16,'Tables 1-15'!H520)</f>
        <v>80.426000000000002</v>
      </c>
      <c r="I916" s="384">
        <f>IF(ISNUMBER('Tables 1-15'!I520),'Tables 1-15'!I16,'Tables 1-15'!I520)</f>
        <v>80.646000000000001</v>
      </c>
      <c r="J916" s="384">
        <f>IF(ISNUMBER('Tables 1-15'!J520),'Tables 1-15'!J16,'Tables 1-15'!J520)</f>
        <v>80.983000000000004</v>
      </c>
      <c r="K916" s="384">
        <f>IF(ISNUMBER('Tables 1-15'!K520),'Tables 1-15'!K16,'Tables 1-15'!K520)</f>
        <v>81.680999999999997</v>
      </c>
      <c r="O916" s="62"/>
    </row>
    <row r="917" spans="1:15">
      <c r="A917" s="462" t="s">
        <v>693</v>
      </c>
      <c r="B917" s="384" t="str">
        <f>IF(ISNUMBER('Tables 1-15'!B521),'Tables 1-15'!G17,'Tables 1-15'!B521)</f>
        <v>nav</v>
      </c>
      <c r="C917" s="384" t="str">
        <f>IF(ISNUMBER('Tables 1-15'!C521),'Tables 1-15'!H17,'Tables 1-15'!C521)</f>
        <v>nav</v>
      </c>
      <c r="D917" s="384" t="str">
        <f>IF(ISNUMBER('Tables 1-15'!D521),'Tables 1-15'!I17,'Tables 1-15'!D521)</f>
        <v>nav</v>
      </c>
      <c r="E917" s="384" t="str">
        <f>IF(ISNUMBER('Tables 1-15'!E521),'Tables 1-15'!J17,'Tables 1-15'!E521)</f>
        <v>nav</v>
      </c>
      <c r="F917" s="473" t="str">
        <f>IF(ISNUMBER('Tables 1-15'!F521),'Tables 1-15'!K17,'Tables 1-15'!F521)</f>
        <v>nav</v>
      </c>
      <c r="G917" s="384" t="str">
        <f>IF(ISNUMBER('Tables 1-15'!G521),'Tables 1-15'!G17,'Tables 1-15'!G521)</f>
        <v>nav</v>
      </c>
      <c r="H917" s="384" t="str">
        <f>IF(ISNUMBER('Tables 1-15'!H521),'Tables 1-15'!H17,'Tables 1-15'!H521)</f>
        <v>nav</v>
      </c>
      <c r="I917" s="384" t="str">
        <f>IF(ISNUMBER('Tables 1-15'!I521),'Tables 1-15'!I17,'Tables 1-15'!I521)</f>
        <v>nav</v>
      </c>
      <c r="J917" s="384" t="str">
        <f>IF(ISNUMBER('Tables 1-15'!J521),'Tables 1-15'!J17,'Tables 1-15'!J521)</f>
        <v>nav</v>
      </c>
      <c r="K917" s="384" t="str">
        <f>IF(ISNUMBER('Tables 1-15'!K521),'Tables 1-15'!K17,'Tables 1-15'!K521)</f>
        <v>nav</v>
      </c>
      <c r="O917" s="62"/>
    </row>
    <row r="918" spans="1:15">
      <c r="A918" s="66" t="s">
        <v>924</v>
      </c>
      <c r="B918" s="384">
        <f>IF(ISNUMBER('Tables 1-15'!B522),'Tables 1-15'!G18,'Tables 1-15'!B522)</f>
        <v>1202</v>
      </c>
      <c r="C918" s="384">
        <f>IF(ISNUMBER('Tables 1-15'!C522),'Tables 1-15'!H18,'Tables 1-15'!C522)</f>
        <v>1217</v>
      </c>
      <c r="D918" s="384">
        <f>IF(ISNUMBER('Tables 1-15'!D522),'Tables 1-15'!I18,'Tables 1-15'!D522)</f>
        <v>1233</v>
      </c>
      <c r="E918" s="384">
        <f>IF(ISNUMBER('Tables 1-15'!E522),'Tables 1-15'!J18,'Tables 1-15'!E522)</f>
        <v>1267</v>
      </c>
      <c r="F918" s="473">
        <f>IF(ISNUMBER('Tables 1-15'!F522),'Tables 1-15'!K18,'Tables 1-15'!F522)</f>
        <v>1283</v>
      </c>
      <c r="G918" s="384">
        <f>IF(ISNUMBER('Tables 1-15'!G522),'Tables 1-15'!G18,'Tables 1-15'!G522)</f>
        <v>1202</v>
      </c>
      <c r="H918" s="384">
        <f>IF(ISNUMBER('Tables 1-15'!H522),'Tables 1-15'!H18,'Tables 1-15'!H522)</f>
        <v>1217</v>
      </c>
      <c r="I918" s="384">
        <f>IF(ISNUMBER('Tables 1-15'!I522),'Tables 1-15'!I18,'Tables 1-15'!I522)</f>
        <v>1233</v>
      </c>
      <c r="J918" s="384">
        <f>IF(ISNUMBER('Tables 1-15'!J522),'Tables 1-15'!J18,'Tables 1-15'!J522)</f>
        <v>1267</v>
      </c>
      <c r="K918" s="384">
        <f>IF(ISNUMBER('Tables 1-15'!K522),'Tables 1-15'!K18,'Tables 1-15'!K522)</f>
        <v>1283</v>
      </c>
      <c r="O918" s="636"/>
    </row>
    <row r="919" spans="1:15">
      <c r="A919" s="462" t="s">
        <v>119</v>
      </c>
      <c r="B919" s="384">
        <f>IF(ISNUMBER('Tables 1-15'!B523),'Tables 1-15'!G19,'Tables 1-15'!B523)</f>
        <v>59.659750000000003</v>
      </c>
      <c r="C919" s="384">
        <f>IF(ISNUMBER('Tables 1-15'!C523),'Tables 1-15'!H19,'Tables 1-15'!C523)</f>
        <v>59.898000000000003</v>
      </c>
      <c r="D919" s="384">
        <f>IF(ISNUMBER('Tables 1-15'!D523),'Tables 1-15'!I19,'Tables 1-15'!D523)</f>
        <v>60.22475</v>
      </c>
      <c r="E919" s="384">
        <f>IF(ISNUMBER('Tables 1-15'!E523),'Tables 1-15'!J19,'Tables 1-15'!E523)</f>
        <v>60.448</v>
      </c>
      <c r="F919" s="473">
        <f>IF(ISNUMBER('Tables 1-15'!F523),'Tables 1-15'!K19,'Tables 1-15'!F523)</f>
        <v>60.441000000000003</v>
      </c>
      <c r="G919" s="384">
        <f>IF(ISNUMBER('Tables 1-15'!G523),'Tables 1-15'!G19,'Tables 1-15'!G523)</f>
        <v>59.659750000000003</v>
      </c>
      <c r="H919" s="384">
        <f>IF(ISNUMBER('Tables 1-15'!H523),'Tables 1-15'!H19,'Tables 1-15'!H523)</f>
        <v>59.898000000000003</v>
      </c>
      <c r="I919" s="384">
        <f>IF(ISNUMBER('Tables 1-15'!I523),'Tables 1-15'!I19,'Tables 1-15'!I523)</f>
        <v>60.22475</v>
      </c>
      <c r="J919" s="384">
        <f>IF(ISNUMBER('Tables 1-15'!J523),'Tables 1-15'!J19,'Tables 1-15'!J523)</f>
        <v>60.448</v>
      </c>
      <c r="K919" s="384">
        <f>IF(ISNUMBER('Tables 1-15'!K523),'Tables 1-15'!K19,'Tables 1-15'!K523)</f>
        <v>60.441000000000003</v>
      </c>
      <c r="O919" s="62"/>
    </row>
    <row r="920" spans="1:15">
      <c r="A920" s="462" t="s">
        <v>4</v>
      </c>
      <c r="B920" s="384">
        <f>IF(ISNUMBER('Tables 1-15'!B524),'Tables 1-15'!G20,'Tables 1-15'!B524)</f>
        <v>127.79900000000001</v>
      </c>
      <c r="C920" s="384">
        <f>IF(ISNUMBER('Tables 1-15'!C524),'Tables 1-15'!H20,'Tables 1-15'!C524)</f>
        <v>127.515</v>
      </c>
      <c r="D920" s="384">
        <f>IF(ISNUMBER('Tables 1-15'!D524),'Tables 1-15'!I20,'Tables 1-15'!D524)</f>
        <v>127.298</v>
      </c>
      <c r="E920" s="384">
        <f>IF(ISNUMBER('Tables 1-15'!E524),'Tables 1-15'!J20,'Tables 1-15'!E524)</f>
        <v>127.083</v>
      </c>
      <c r="F920" s="473">
        <f>IF(ISNUMBER('Tables 1-15'!F524),'Tables 1-15'!K20,'Tables 1-15'!F524)</f>
        <v>127.11</v>
      </c>
      <c r="G920" s="384">
        <f>IF(ISNUMBER('Tables 1-15'!G524),'Tables 1-15'!G20,'Tables 1-15'!G524)</f>
        <v>127.79900000000001</v>
      </c>
      <c r="H920" s="384">
        <f>IF(ISNUMBER('Tables 1-15'!H524),'Tables 1-15'!H20,'Tables 1-15'!H524)</f>
        <v>127.515</v>
      </c>
      <c r="I920" s="384">
        <f>IF(ISNUMBER('Tables 1-15'!I524),'Tables 1-15'!I20,'Tables 1-15'!I524)</f>
        <v>127.298</v>
      </c>
      <c r="J920" s="384">
        <f>IF(ISNUMBER('Tables 1-15'!J524),'Tables 1-15'!J20,'Tables 1-15'!J524)</f>
        <v>127.083</v>
      </c>
      <c r="K920" s="384">
        <f>IF(ISNUMBER('Tables 1-15'!K524),'Tables 1-15'!K20,'Tables 1-15'!K524)</f>
        <v>127.11</v>
      </c>
      <c r="O920" s="62"/>
    </row>
    <row r="921" spans="1:15">
      <c r="A921" s="66" t="s">
        <v>871</v>
      </c>
      <c r="B921" s="384">
        <f>IF(ISNUMBER('Tables 1-15'!B525),'Tables 1-15'!G21,'Tables 1-15'!B525)</f>
        <v>49.779440000000001</v>
      </c>
      <c r="C921" s="384">
        <f>IF(ISNUMBER('Tables 1-15'!C525),'Tables 1-15'!H21,'Tables 1-15'!C525)</f>
        <v>50.004441</v>
      </c>
      <c r="D921" s="384">
        <f>IF(ISNUMBER('Tables 1-15'!D525),'Tables 1-15'!I21,'Tables 1-15'!D525)</f>
        <v>50.219669000000003</v>
      </c>
      <c r="E921" s="384">
        <f>IF(ISNUMBER('Tables 1-15'!E525),'Tables 1-15'!J21,'Tables 1-15'!E525)</f>
        <v>50.423954999999999</v>
      </c>
      <c r="F921" s="473">
        <f>IF(ISNUMBER('Tables 1-15'!F525),'Tables 1-15'!K21,'Tables 1-15'!F525)</f>
        <v>50.617044999999997</v>
      </c>
      <c r="G921" s="384">
        <f>IF(ISNUMBER('Tables 1-15'!G525),'Tables 1-15'!G21,'Tables 1-15'!G525)</f>
        <v>49.779440000000001</v>
      </c>
      <c r="H921" s="384">
        <f>IF(ISNUMBER('Tables 1-15'!H525),'Tables 1-15'!H21,'Tables 1-15'!H525)</f>
        <v>50.004441</v>
      </c>
      <c r="I921" s="384">
        <f>IF(ISNUMBER('Tables 1-15'!I525),'Tables 1-15'!I21,'Tables 1-15'!I525)</f>
        <v>50.219669000000003</v>
      </c>
      <c r="J921" s="384">
        <f>IF(ISNUMBER('Tables 1-15'!J525),'Tables 1-15'!J21,'Tables 1-15'!J525)</f>
        <v>50.423954999999999</v>
      </c>
      <c r="K921" s="384">
        <f>IF(ISNUMBER('Tables 1-15'!K525),'Tables 1-15'!K21,'Tables 1-15'!K525)</f>
        <v>50.617044999999997</v>
      </c>
      <c r="O921" s="636"/>
    </row>
    <row r="922" spans="1:15">
      <c r="A922" s="66" t="s">
        <v>872</v>
      </c>
      <c r="B922" s="384">
        <f>IF(ISNUMBER('Tables 1-15'!B526),'Tables 1-15'!G22,'Tables 1-15'!B526)</f>
        <v>108.8134</v>
      </c>
      <c r="C922" s="384">
        <f>IF(ISNUMBER('Tables 1-15'!C526),'Tables 1-15'!H22,'Tables 1-15'!C526)</f>
        <v>116.28439999999999</v>
      </c>
      <c r="D922" s="384">
        <f>IF(ISNUMBER('Tables 1-15'!D526),'Tables 1-15'!I22,'Tables 1-15'!D526)</f>
        <v>117.6448</v>
      </c>
      <c r="E922" s="384">
        <f>IF(ISNUMBER('Tables 1-15'!E526),'Tables 1-15'!J22,'Tables 1-15'!E526)</f>
        <v>118.97800000000001</v>
      </c>
      <c r="F922" s="473">
        <f>IF(ISNUMBER('Tables 1-15'!F526),'Tables 1-15'!K22,'Tables 1-15'!F526)</f>
        <v>120.285088</v>
      </c>
      <c r="G922" s="384" t="str">
        <f>IF(ISNUMBER('Tables 1-15'!G526),'Tables 1-15'!G22,'Tables 1-15'!G526)</f>
        <v>nav</v>
      </c>
      <c r="H922" s="384" t="str">
        <f>IF(ISNUMBER('Tables 1-15'!H526),'Tables 1-15'!H22,'Tables 1-15'!H526)</f>
        <v>nav</v>
      </c>
      <c r="I922" s="384" t="str">
        <f>IF(ISNUMBER('Tables 1-15'!I526),'Tables 1-15'!I22,'Tables 1-15'!I526)</f>
        <v>nav</v>
      </c>
      <c r="J922" s="384" t="str">
        <f>IF(ISNUMBER('Tables 1-15'!J526),'Tables 1-15'!J22,'Tables 1-15'!J526)</f>
        <v>nav</v>
      </c>
      <c r="K922" s="384" t="str">
        <f>IF(ISNUMBER('Tables 1-15'!K526),'Tables 1-15'!K22,'Tables 1-15'!K526)</f>
        <v>nav</v>
      </c>
      <c r="O922" s="636"/>
    </row>
    <row r="923" spans="1:15">
      <c r="A923" s="461" t="s">
        <v>5</v>
      </c>
      <c r="B923" s="448" t="str">
        <f>IF(ISNUMBER('Tables 1-15'!B527),'Tables 1-15'!G23,'Tables 1-15'!B527)</f>
        <v>nav</v>
      </c>
      <c r="C923" s="448" t="str">
        <f>IF(ISNUMBER('Tables 1-15'!C527),'Tables 1-15'!H23,'Tables 1-15'!C527)</f>
        <v>nav</v>
      </c>
      <c r="D923" s="448">
        <f>IF(ISNUMBER('Tables 1-15'!D527),'Tables 1-15'!I23,'Tables 1-15'!D527)</f>
        <v>16.801833333333331</v>
      </c>
      <c r="E923" s="448">
        <f>IF(ISNUMBER('Tables 1-15'!E527),'Tables 1-15'!J23,'Tables 1-15'!E527)</f>
        <v>16.86675</v>
      </c>
      <c r="F923" s="467">
        <f>IF(ISNUMBER('Tables 1-15'!F527),'Tables 1-15'!K23,'Tables 1-15'!F527)</f>
        <v>16.934249999999999</v>
      </c>
      <c r="G923" s="448">
        <f>IF(ISNUMBER('Tables 1-15'!G527),'Tables 1-15'!G23,'Tables 1-15'!G527)</f>
        <v>16.695666666666668</v>
      </c>
      <c r="H923" s="448">
        <f>IF(ISNUMBER('Tables 1-15'!H527),'Tables 1-15'!H23,'Tables 1-15'!H527)</f>
        <v>16.754249999999999</v>
      </c>
      <c r="I923" s="448">
        <f>IF(ISNUMBER('Tables 1-15'!I527),'Tables 1-15'!I23,'Tables 1-15'!I527)</f>
        <v>16.801833333333331</v>
      </c>
      <c r="J923" s="448">
        <f>IF(ISNUMBER('Tables 1-15'!J527),'Tables 1-15'!J23,'Tables 1-15'!J527)</f>
        <v>16.86675</v>
      </c>
      <c r="K923" s="448">
        <f>IF(ISNUMBER('Tables 1-15'!K527),'Tables 1-15'!K23,'Tables 1-15'!K527)</f>
        <v>16.934249999999999</v>
      </c>
      <c r="O923" s="62"/>
    </row>
    <row r="924" spans="1:15">
      <c r="A924" s="66" t="s">
        <v>873</v>
      </c>
      <c r="B924" s="448">
        <f>IF(ISNUMBER('Tables 1-15'!B528),'Tables 1-15'!G24,'Tables 1-15'!B528)</f>
        <v>142.96091000000001</v>
      </c>
      <c r="C924" s="448">
        <f>IF(ISNUMBER('Tables 1-15'!C528),'Tables 1-15'!H24,'Tables 1-15'!C528)</f>
        <v>143.20172099999999</v>
      </c>
      <c r="D924" s="448">
        <f>IF(ISNUMBER('Tables 1-15'!D528),'Tables 1-15'!I24,'Tables 1-15'!D528)</f>
        <v>143.50699499999999</v>
      </c>
      <c r="E924" s="448">
        <f>IF(ISNUMBER('Tables 1-15'!E528),'Tables 1-15'!J24,'Tables 1-15'!E528)</f>
        <v>143.82</v>
      </c>
      <c r="F924" s="467">
        <f>IF(ISNUMBER('Tables 1-15'!F528),'Tables 1-15'!K24,'Tables 1-15'!F528)</f>
        <v>146.40599900000001</v>
      </c>
      <c r="G924" s="448">
        <f>IF(ISNUMBER('Tables 1-15'!G528),'Tables 1-15'!G24,'Tables 1-15'!G528)</f>
        <v>142.96091000000001</v>
      </c>
      <c r="H924" s="448">
        <f>IF(ISNUMBER('Tables 1-15'!H528),'Tables 1-15'!H24,'Tables 1-15'!H528)</f>
        <v>143.20172099999999</v>
      </c>
      <c r="I924" s="448">
        <f>IF(ISNUMBER('Tables 1-15'!I528),'Tables 1-15'!I24,'Tables 1-15'!I528)</f>
        <v>143.50699499999999</v>
      </c>
      <c r="J924" s="448">
        <f>IF(ISNUMBER('Tables 1-15'!J528),'Tables 1-15'!J24,'Tables 1-15'!J528)</f>
        <v>143.82</v>
      </c>
      <c r="K924" s="448">
        <f>IF(ISNUMBER('Tables 1-15'!K528),'Tables 1-15'!K24,'Tables 1-15'!K528)</f>
        <v>146.40599900000001</v>
      </c>
      <c r="O924" s="636"/>
    </row>
    <row r="925" spans="1:15">
      <c r="A925" s="66" t="s">
        <v>874</v>
      </c>
      <c r="B925" s="448">
        <f>IF(ISNUMBER('Tables 1-15'!B529),'Tables 1-15'!G25,'Tables 1-15'!B529)</f>
        <v>28.376355</v>
      </c>
      <c r="C925" s="448">
        <f>IF(ISNUMBER('Tables 1-15'!C529),'Tables 1-15'!H25,'Tables 1-15'!C529)</f>
        <v>29.195895</v>
      </c>
      <c r="D925" s="448">
        <f>IF(ISNUMBER('Tables 1-15'!D529),'Tables 1-15'!I25,'Tables 1-15'!D529)</f>
        <v>29.994272000000002</v>
      </c>
      <c r="E925" s="448">
        <f>IF(ISNUMBER('Tables 1-15'!E529),'Tables 1-15'!J25,'Tables 1-15'!E529)</f>
        <v>30.770375000000001</v>
      </c>
      <c r="F925" s="467">
        <f>IF(ISNUMBER('Tables 1-15'!F529),'Tables 1-15'!K25,'Tables 1-15'!F529)</f>
        <v>31.015999000000001</v>
      </c>
      <c r="G925" s="448" t="str">
        <f>IF(ISNUMBER('Tables 1-15'!G529),'Tables 1-15'!G25,'Tables 1-15'!G529)</f>
        <v>nap</v>
      </c>
      <c r="H925" s="448" t="str">
        <f>IF(ISNUMBER('Tables 1-15'!H529),'Tables 1-15'!H25,'Tables 1-15'!H529)</f>
        <v>nap</v>
      </c>
      <c r="I925" s="448" t="str">
        <f>IF(ISNUMBER('Tables 1-15'!I529),'Tables 1-15'!I25,'Tables 1-15'!I529)</f>
        <v>nap</v>
      </c>
      <c r="J925" s="448" t="str">
        <f>IF(ISNUMBER('Tables 1-15'!J529),'Tables 1-15'!J25,'Tables 1-15'!J529)</f>
        <v>nap</v>
      </c>
      <c r="K925" s="448" t="str">
        <f>IF(ISNUMBER('Tables 1-15'!K529),'Tables 1-15'!K25,'Tables 1-15'!K529)</f>
        <v>nap</v>
      </c>
      <c r="O925" s="636"/>
    </row>
    <row r="926" spans="1:15">
      <c r="A926" s="462" t="s">
        <v>6</v>
      </c>
      <c r="B926" s="448">
        <f>IF(ISNUMBER('Tables 1-15'!B530),'Tables 1-15'!G26,'Tables 1-15'!B530)</f>
        <v>5.1840000000000002</v>
      </c>
      <c r="C926" s="448">
        <f>IF(ISNUMBER('Tables 1-15'!C530),'Tables 1-15'!H26,'Tables 1-15'!C530)</f>
        <v>5.3120000000000003</v>
      </c>
      <c r="D926" s="448">
        <f>IF(ISNUMBER('Tables 1-15'!D530),'Tables 1-15'!I26,'Tables 1-15'!D530)</f>
        <v>5.399</v>
      </c>
      <c r="E926" s="448">
        <f>IF(ISNUMBER('Tables 1-15'!E530),'Tables 1-15'!J26,'Tables 1-15'!E530)</f>
        <v>5.47</v>
      </c>
      <c r="F926" s="467">
        <f>IF(ISNUMBER('Tables 1-15'!F530),'Tables 1-15'!K26,'Tables 1-15'!F530)</f>
        <v>5.5350000000000001</v>
      </c>
      <c r="G926" s="448">
        <f>IF(ISNUMBER('Tables 1-15'!G530),'Tables 1-15'!G26,'Tables 1-15'!G530)</f>
        <v>5.1840000000000002</v>
      </c>
      <c r="H926" s="448">
        <f>IF(ISNUMBER('Tables 1-15'!H530),'Tables 1-15'!H26,'Tables 1-15'!H530)</f>
        <v>5.3120000000000003</v>
      </c>
      <c r="I926" s="448">
        <f>IF(ISNUMBER('Tables 1-15'!I530),'Tables 1-15'!I26,'Tables 1-15'!I530)</f>
        <v>5.399</v>
      </c>
      <c r="J926" s="448">
        <f>IF(ISNUMBER('Tables 1-15'!J530),'Tables 1-15'!J26,'Tables 1-15'!J530)</f>
        <v>5.47</v>
      </c>
      <c r="K926" s="448">
        <f>IF(ISNUMBER('Tables 1-15'!K530),'Tables 1-15'!K26,'Tables 1-15'!K530)</f>
        <v>5.5350000000000001</v>
      </c>
      <c r="O926" s="62"/>
    </row>
    <row r="927" spans="1:15">
      <c r="A927" s="66" t="s">
        <v>875</v>
      </c>
      <c r="B927" s="448">
        <f>IF(ISNUMBER('Tables 1-15'!B531),'Tables 1-15'!G27,'Tables 1-15'!B531)</f>
        <v>51.634999999999998</v>
      </c>
      <c r="C927" s="448">
        <f>IF(ISNUMBER('Tables 1-15'!C531),'Tables 1-15'!H27,'Tables 1-15'!C531)</f>
        <v>52.231000000000002</v>
      </c>
      <c r="D927" s="448">
        <f>IF(ISNUMBER('Tables 1-15'!D531),'Tables 1-15'!I27,'Tables 1-15'!D531)</f>
        <v>52.872999999999998</v>
      </c>
      <c r="E927" s="448">
        <f>IF(ISNUMBER('Tables 1-15'!E531),'Tables 1-15'!J27,'Tables 1-15'!E531)</f>
        <v>53.548000000000002</v>
      </c>
      <c r="F927" s="467">
        <f>IF(ISNUMBER('Tables 1-15'!F531),'Tables 1-15'!K27,'Tables 1-15'!F531)</f>
        <v>54.262999999999998</v>
      </c>
      <c r="G927" s="448" t="str">
        <f>IF(ISNUMBER('Tables 1-15'!G531),'Tables 1-15'!G27,'Tables 1-15'!G531)</f>
        <v>nap</v>
      </c>
      <c r="H927" s="448" t="str">
        <f>IF(ISNUMBER('Tables 1-15'!H531),'Tables 1-15'!H27,'Tables 1-15'!H531)</f>
        <v>nap</v>
      </c>
      <c r="I927" s="448" t="str">
        <f>IF(ISNUMBER('Tables 1-15'!I531),'Tables 1-15'!I27,'Tables 1-15'!I531)</f>
        <v>nap</v>
      </c>
      <c r="J927" s="448" t="str">
        <f>IF(ISNUMBER('Tables 1-15'!J531),'Tables 1-15'!J27,'Tables 1-15'!J531)</f>
        <v>nap</v>
      </c>
      <c r="K927" s="448" t="str">
        <f>IF(ISNUMBER('Tables 1-15'!K531),'Tables 1-15'!K27,'Tables 1-15'!K531)</f>
        <v>nap</v>
      </c>
      <c r="O927" s="636"/>
    </row>
    <row r="928" spans="1:15">
      <c r="A928" s="462" t="s">
        <v>7</v>
      </c>
      <c r="B928" s="448">
        <f>IF(ISNUMBER('Tables 1-15'!B532),'Tables 1-15'!G28,'Tables 1-15'!B532)</f>
        <v>9.4570000000000007</v>
      </c>
      <c r="C928" s="448">
        <f>IF(ISNUMBER('Tables 1-15'!C532),'Tables 1-15'!H28,'Tables 1-15'!C532)</f>
        <v>9.5210000000000008</v>
      </c>
      <c r="D928" s="448">
        <f>IF(ISNUMBER('Tables 1-15'!D532),'Tables 1-15'!I28,'Tables 1-15'!D532)</f>
        <v>9.6029999999999998</v>
      </c>
      <c r="E928" s="448">
        <f>IF(ISNUMBER('Tables 1-15'!E532),'Tables 1-15'!J28,'Tables 1-15'!E532)</f>
        <v>9.702</v>
      </c>
      <c r="F928" s="467">
        <f>IF(ISNUMBER('Tables 1-15'!F532),'Tables 1-15'!K28,'Tables 1-15'!F532)</f>
        <v>9.8510170000000006</v>
      </c>
      <c r="G928" s="448" t="str">
        <f>IF(ISNUMBER('Tables 1-15'!G532),'Tables 1-15'!G28,'Tables 1-15'!G532)</f>
        <v>nap</v>
      </c>
      <c r="H928" s="448" t="str">
        <f>IF(ISNUMBER('Tables 1-15'!H532),'Tables 1-15'!H28,'Tables 1-15'!H532)</f>
        <v>nap</v>
      </c>
      <c r="I928" s="448" t="str">
        <f>IF(ISNUMBER('Tables 1-15'!I532),'Tables 1-15'!I28,'Tables 1-15'!I532)</f>
        <v>nap</v>
      </c>
      <c r="J928" s="448" t="str">
        <f>IF(ISNUMBER('Tables 1-15'!J532),'Tables 1-15'!J28,'Tables 1-15'!J532)</f>
        <v>nap</v>
      </c>
      <c r="K928" s="448">
        <f>IF(ISNUMBER('Tables 1-15'!K532),'Tables 1-15'!K28,'Tables 1-15'!K532)</f>
        <v>9.8510170000000006</v>
      </c>
      <c r="O928" s="62"/>
    </row>
    <row r="929" spans="1:15">
      <c r="A929" s="462" t="s">
        <v>8</v>
      </c>
      <c r="B929" s="448">
        <f>IF(ISNUMBER('Tables 1-15'!B533),'Tables 1-15'!G29,'Tables 1-15'!B533)</f>
        <v>7.9123999999999999</v>
      </c>
      <c r="C929" s="448">
        <f>IF(ISNUMBER('Tables 1-15'!C533),'Tables 1-15'!H29,'Tables 1-15'!C533)</f>
        <v>7.9968599999999999</v>
      </c>
      <c r="D929" s="448">
        <f>IF(ISNUMBER('Tables 1-15'!D533),'Tables 1-15'!I29,'Tables 1-15'!D533)</f>
        <v>8.0893500000000014</v>
      </c>
      <c r="E929" s="448" t="str">
        <f>IF(ISNUMBER('Tables 1-15'!E533),'Tables 1-15'!J29,'Tables 1-15'!E533)</f>
        <v>nav</v>
      </c>
      <c r="F929" s="467" t="str">
        <f>IF(ISNUMBER('Tables 1-15'!F533),'Tables 1-15'!K29,'Tables 1-15'!F533)</f>
        <v>nav</v>
      </c>
      <c r="G929" s="448">
        <f>IF(ISNUMBER('Tables 1-15'!G533),'Tables 1-15'!G29,'Tables 1-15'!G533)</f>
        <v>7.9123999999999999</v>
      </c>
      <c r="H929" s="448">
        <f>IF(ISNUMBER('Tables 1-15'!H533),'Tables 1-15'!H29,'Tables 1-15'!H533)</f>
        <v>7.9968599999999999</v>
      </c>
      <c r="I929" s="448">
        <f>IF(ISNUMBER('Tables 1-15'!I533),'Tables 1-15'!I29,'Tables 1-15'!I533)</f>
        <v>8.0893500000000014</v>
      </c>
      <c r="J929" s="448" t="str">
        <f>IF(ISNUMBER('Tables 1-15'!J533),'Tables 1-15'!J29,'Tables 1-15'!J533)</f>
        <v>nav</v>
      </c>
      <c r="K929" s="448">
        <f>IF(ISNUMBER('Tables 1-15'!K533),'Tables 1-15'!K29,'Tables 1-15'!K533)</f>
        <v>8.2823999999999991</v>
      </c>
      <c r="O929" s="62"/>
    </row>
    <row r="930" spans="1:15">
      <c r="A930" s="66" t="s">
        <v>876</v>
      </c>
      <c r="B930" s="448">
        <f>IF(ISNUMBER('Tables 1-15'!B534),'Tables 1-15'!G30,'Tables 1-15'!B534)</f>
        <v>74.724269000000007</v>
      </c>
      <c r="C930" s="448">
        <f>IF(ISNUMBER('Tables 1-15'!C534),'Tables 1-15'!H30,'Tables 1-15'!C534)</f>
        <v>75.627384000000006</v>
      </c>
      <c r="D930" s="448">
        <f>IF(ISNUMBER('Tables 1-15'!D534),'Tables 1-15'!I30,'Tables 1-15'!D534)</f>
        <v>76.667864000000009</v>
      </c>
      <c r="E930" s="448">
        <f>IF(ISNUMBER('Tables 1-15'!E534),'Tables 1-15'!J30,'Tables 1-15'!E534)</f>
        <v>77.695903999999999</v>
      </c>
      <c r="F930" s="467">
        <f>IF(ISNUMBER('Tables 1-15'!F534),'Tables 1-15'!K30,'Tables 1-15'!F534)</f>
        <v>78.741053000000008</v>
      </c>
      <c r="G930" s="448" t="str">
        <f>IF(ISNUMBER('Tables 1-15'!G534),'Tables 1-15'!G30,'Tables 1-15'!G534)</f>
        <v>nav</v>
      </c>
      <c r="H930" s="448" t="str">
        <f>IF(ISNUMBER('Tables 1-15'!H534),'Tables 1-15'!H30,'Tables 1-15'!H534)</f>
        <v>nav</v>
      </c>
      <c r="I930" s="448" t="str">
        <f>IF(ISNUMBER('Tables 1-15'!I534),'Tables 1-15'!I30,'Tables 1-15'!I534)</f>
        <v>nav</v>
      </c>
      <c r="J930" s="448" t="str">
        <f>IF(ISNUMBER('Tables 1-15'!J534),'Tables 1-15'!J30,'Tables 1-15'!J534)</f>
        <v>nav</v>
      </c>
      <c r="K930" s="448" t="str">
        <f>IF(ISNUMBER('Tables 1-15'!K534),'Tables 1-15'!K30,'Tables 1-15'!K534)</f>
        <v>nav</v>
      </c>
      <c r="O930" s="636"/>
    </row>
    <row r="931" spans="1:15">
      <c r="A931" s="462" t="s">
        <v>9</v>
      </c>
      <c r="B931" s="448">
        <f>IF(ISNUMBER('Tables 1-15'!B535),'Tables 1-15'!G31,'Tables 1-15'!B535)</f>
        <v>63.285000000000004</v>
      </c>
      <c r="C931" s="448">
        <f>IF(ISNUMBER('Tables 1-15'!C535),'Tables 1-15'!H31,'Tables 1-15'!C535)</f>
        <v>63.704999999999998</v>
      </c>
      <c r="D931" s="448">
        <f>IF(ISNUMBER('Tables 1-15'!D535),'Tables 1-15'!I31,'Tables 1-15'!D535)</f>
        <v>64.105999999999995</v>
      </c>
      <c r="E931" s="448">
        <f>IF(ISNUMBER('Tables 1-15'!E535),'Tables 1-15'!J31,'Tables 1-15'!E535)</f>
        <v>64.597000000000008</v>
      </c>
      <c r="F931" s="467">
        <f>IF(ISNUMBER('Tables 1-15'!F535),'Tables 1-15'!K31,'Tables 1-15'!F535)</f>
        <v>65.11</v>
      </c>
      <c r="G931" s="448" t="str">
        <f>IF(ISNUMBER('Tables 1-15'!G535),'Tables 1-15'!G31,'Tables 1-15'!G535)</f>
        <v>nav</v>
      </c>
      <c r="H931" s="448" t="str">
        <f>IF(ISNUMBER('Tables 1-15'!H535),'Tables 1-15'!H31,'Tables 1-15'!H535)</f>
        <v>nav</v>
      </c>
      <c r="I931" s="448" t="str">
        <f>IF(ISNUMBER('Tables 1-15'!I535),'Tables 1-15'!I31,'Tables 1-15'!I535)</f>
        <v>nav</v>
      </c>
      <c r="J931" s="448" t="str">
        <f>IF(ISNUMBER('Tables 1-15'!J535),'Tables 1-15'!J31,'Tables 1-15'!J535)</f>
        <v>nav</v>
      </c>
      <c r="K931" s="448" t="str">
        <f>IF(ISNUMBER('Tables 1-15'!K535),'Tables 1-15'!K31,'Tables 1-15'!K535)</f>
        <v>nav</v>
      </c>
      <c r="O931" s="62"/>
    </row>
    <row r="932" spans="1:15">
      <c r="A932" s="462" t="s">
        <v>176</v>
      </c>
      <c r="B932" s="448">
        <f>IF(ISNUMBER('Tables 1-15'!B536),'Tables 1-15'!G32,'Tables 1-15'!B536)</f>
        <v>311.58199999999999</v>
      </c>
      <c r="C932" s="448">
        <f>IF(ISNUMBER('Tables 1-15'!C536),'Tables 1-15'!H32,'Tables 1-15'!C536)</f>
        <v>313.87400000000002</v>
      </c>
      <c r="D932" s="448">
        <f>IF(ISNUMBER('Tables 1-15'!D536),'Tables 1-15'!I32,'Tables 1-15'!D536)</f>
        <v>316.12900000000002</v>
      </c>
      <c r="E932" s="448">
        <f>IF(ISNUMBER('Tables 1-15'!E536),'Tables 1-15'!J32,'Tables 1-15'!E536)</f>
        <v>318.351</v>
      </c>
      <c r="F932" s="467">
        <f>IF(ISNUMBER('Tables 1-15'!F536),'Tables 1-15'!K32,'Tables 1-15'!F536)</f>
        <v>320.851</v>
      </c>
      <c r="G932" s="448" t="str">
        <f>IF(ISNUMBER('Tables 1-15'!G536),'Tables 1-15'!G32,'Tables 1-15'!G536)</f>
        <v>nav</v>
      </c>
      <c r="H932" s="448" t="str">
        <f>IF(ISNUMBER('Tables 1-15'!H536),'Tables 1-15'!H32,'Tables 1-15'!H536)</f>
        <v>nav</v>
      </c>
      <c r="I932" s="448" t="str">
        <f>IF(ISNUMBER('Tables 1-15'!I536),'Tables 1-15'!I32,'Tables 1-15'!I536)</f>
        <v>nav</v>
      </c>
      <c r="J932" s="448" t="str">
        <f>IF(ISNUMBER('Tables 1-15'!J536),'Tables 1-15'!J32,'Tables 1-15'!J536)</f>
        <v>nav</v>
      </c>
      <c r="K932" s="448" t="str">
        <f>IF(ISNUMBER('Tables 1-15'!K536),'Tables 1-15'!K32,'Tables 1-15'!K536)</f>
        <v>nav</v>
      </c>
      <c r="O932" s="62"/>
    </row>
    <row r="933" spans="1:15">
      <c r="A933" s="388" t="s">
        <v>587</v>
      </c>
      <c r="B933" s="471">
        <f t="shared" ref="B933:K933" si="5">SUM(B910:B932)</f>
        <v>4000.7921129999995</v>
      </c>
      <c r="C933" s="471">
        <f t="shared" si="5"/>
        <v>4038.8503119999996</v>
      </c>
      <c r="D933" s="471">
        <f t="shared" si="5"/>
        <v>4088.8981225833331</v>
      </c>
      <c r="E933" s="471">
        <f t="shared" si="5"/>
        <v>4132.5716782500003</v>
      </c>
      <c r="F933" s="472">
        <f t="shared" si="5"/>
        <v>2793.6122507499999</v>
      </c>
      <c r="G933" s="471">
        <f t="shared" si="5"/>
        <v>1965.5715666666667</v>
      </c>
      <c r="H933" s="471">
        <f t="shared" si="5"/>
        <v>1983.6485129999999</v>
      </c>
      <c r="I933" s="471">
        <f t="shared" si="5"/>
        <v>2002.8963533333335</v>
      </c>
      <c r="J933" s="471">
        <f t="shared" si="5"/>
        <v>2032.1090350000002</v>
      </c>
      <c r="K933" s="471">
        <f t="shared" si="5"/>
        <v>2071.9763129999997</v>
      </c>
      <c r="O933" s="636"/>
    </row>
    <row r="934" spans="1:15" ht="14.25">
      <c r="A934" s="563"/>
      <c r="B934" s="564"/>
      <c r="C934" s="564"/>
      <c r="D934" s="564"/>
      <c r="E934" s="564"/>
      <c r="F934" s="564"/>
      <c r="G934" s="564"/>
      <c r="H934" s="564"/>
      <c r="I934" s="564"/>
      <c r="J934" s="564"/>
      <c r="K934" s="564"/>
    </row>
    <row r="935" spans="1:15" ht="14.25">
      <c r="A935" s="565"/>
      <c r="B935" s="566"/>
      <c r="C935" s="566"/>
      <c r="D935" s="566"/>
      <c r="E935" s="566"/>
      <c r="F935" s="566"/>
      <c r="G935" s="566"/>
      <c r="H935" s="566"/>
      <c r="I935" s="566"/>
      <c r="J935" s="566"/>
      <c r="K935" s="566"/>
    </row>
    <row r="936" spans="1:15">
      <c r="A936" s="407"/>
    </row>
    <row r="937" spans="1:15">
      <c r="A937" s="407"/>
    </row>
    <row r="938" spans="1:15">
      <c r="A938" s="407"/>
    </row>
    <row r="939" spans="1:15">
      <c r="A939" s="407"/>
    </row>
    <row r="940" spans="1:15">
      <c r="A940" s="549"/>
      <c r="B940" s="549"/>
      <c r="C940" s="549"/>
      <c r="D940" s="549"/>
      <c r="E940" s="549"/>
      <c r="F940" s="549"/>
      <c r="G940" s="549"/>
      <c r="H940" s="549"/>
      <c r="I940" s="549"/>
      <c r="J940" s="549"/>
      <c r="K940" s="549"/>
    </row>
    <row r="941" spans="1:15">
      <c r="A941" s="407"/>
    </row>
    <row r="942" spans="1:15">
      <c r="A942" s="427"/>
      <c r="B942" s="576" t="s">
        <v>270</v>
      </c>
      <c r="C942" s="562"/>
      <c r="D942" s="562"/>
      <c r="E942" s="562"/>
      <c r="F942" s="437"/>
      <c r="G942" s="576" t="s">
        <v>270</v>
      </c>
      <c r="H942" s="576"/>
      <c r="I942" s="576"/>
      <c r="J942" s="576"/>
      <c r="K942" s="576"/>
    </row>
    <row r="943" spans="1:15">
      <c r="A943" s="430"/>
      <c r="B943" s="379"/>
      <c r="C943" s="379"/>
      <c r="D943" s="379"/>
      <c r="E943" s="379"/>
      <c r="F943" s="380"/>
      <c r="G943" s="379"/>
      <c r="H943" s="379"/>
      <c r="I943" s="379"/>
      <c r="J943" s="379"/>
      <c r="K943" s="379"/>
    </row>
    <row r="944" spans="1:15">
      <c r="A944" s="63" t="s">
        <v>33</v>
      </c>
      <c r="B944" s="601">
        <f>IF(ISNUMBER('Tables 1-15'!B548),'Tables 1-15'!G10,'Tables 1-15'!B548)</f>
        <v>22.390280000000004</v>
      </c>
      <c r="C944" s="456">
        <f>IF(ISNUMBER('Tables 1-15'!C548),'Tables 1-15'!H10,'Tables 1-15'!C548)</f>
        <v>22.778495000000003</v>
      </c>
      <c r="D944" s="456">
        <f>IF(ISNUMBER('Tables 1-15'!D548),'Tables 1-15'!I10,'Tables 1-15'!D548)</f>
        <v>23.161480000000001</v>
      </c>
      <c r="E944" s="456">
        <f>IF(ISNUMBER('Tables 1-15'!E548),'Tables 1-15'!J10,'Tables 1-15'!E548)</f>
        <v>23.503817499999997</v>
      </c>
      <c r="F944" s="466">
        <f>IF(ISNUMBER('Tables 1-15'!F548),'Tables 1-15'!K10,'Tables 1-15'!F548)</f>
        <v>23.826764999999998</v>
      </c>
      <c r="G944" s="474">
        <f>IF(ISNUMBER('Tables 1-15'!G548),'Tables 1-15'!G10,'Tables 1-15'!G548)</f>
        <v>22.390280000000004</v>
      </c>
      <c r="H944" s="474">
        <f>IF(ISNUMBER('Tables 1-15'!H548),'Tables 1-15'!H10,'Tables 1-15'!H548)</f>
        <v>22.778495000000003</v>
      </c>
      <c r="I944" s="474">
        <f>IF(ISNUMBER('Tables 1-15'!I548),'Tables 1-15'!I10,'Tables 1-15'!I548)</f>
        <v>23.161480000000001</v>
      </c>
      <c r="J944" s="474">
        <f>IF(ISNUMBER('Tables 1-15'!J548),'Tables 1-15'!J10,'Tables 1-15'!J548)</f>
        <v>23.503817499999997</v>
      </c>
      <c r="K944" s="474">
        <f>IF(ISNUMBER('Tables 1-15'!K548),'Tables 1-15'!K10,'Tables 1-15'!K548)</f>
        <v>23.826764999999998</v>
      </c>
    </row>
    <row r="945" spans="1:15">
      <c r="A945" s="461" t="s">
        <v>495</v>
      </c>
      <c r="B945" s="448">
        <f>IF(ISNUMBER('Tables 1-15'!B549),'Tables 1-15'!G11,'Tables 1-15'!B549)</f>
        <v>10.978</v>
      </c>
      <c r="C945" s="448">
        <f>IF(ISNUMBER('Tables 1-15'!C549),'Tables 1-15'!H11,'Tables 1-15'!C549)</f>
        <v>11.054</v>
      </c>
      <c r="D945" s="448">
        <f>IF(ISNUMBER('Tables 1-15'!D549),'Tables 1-15'!I11,'Tables 1-15'!D549)</f>
        <v>11.105</v>
      </c>
      <c r="E945" s="448">
        <f>IF(ISNUMBER('Tables 1-15'!E549),'Tables 1-15'!J11,'Tables 1-15'!E549)</f>
        <v>11.157</v>
      </c>
      <c r="F945" s="467">
        <f>IF(ISNUMBER('Tables 1-15'!F549),'Tables 1-15'!K11,'Tables 1-15'!F549)</f>
        <v>11.268000000000001</v>
      </c>
      <c r="G945" s="475">
        <f>IF(ISNUMBER('Tables 1-15'!G549),'Tables 1-15'!G11,'Tables 1-15'!G549)</f>
        <v>10.978</v>
      </c>
      <c r="H945" s="475">
        <f>IF(ISNUMBER('Tables 1-15'!H549),'Tables 1-15'!H11,'Tables 1-15'!H549)</f>
        <v>11.054</v>
      </c>
      <c r="I945" s="475">
        <f>IF(ISNUMBER('Tables 1-15'!I549),'Tables 1-15'!I11,'Tables 1-15'!I549)</f>
        <v>11.105</v>
      </c>
      <c r="J945" s="475">
        <f>IF(ISNUMBER('Tables 1-15'!J549),'Tables 1-15'!J11,'Tables 1-15'!J549)</f>
        <v>11.157</v>
      </c>
      <c r="K945" s="475">
        <f>IF(ISNUMBER('Tables 1-15'!K549),'Tables 1-15'!K11,'Tables 1-15'!K549)</f>
        <v>11.268000000000001</v>
      </c>
      <c r="O945" s="62"/>
    </row>
    <row r="946" spans="1:15">
      <c r="A946" s="66" t="s">
        <v>497</v>
      </c>
      <c r="B946" s="448">
        <f>IF(ISNUMBER('Tables 1-15'!B550),'Tables 1-15'!G12,'Tables 1-15'!B550)</f>
        <v>197.39400000000001</v>
      </c>
      <c r="C946" s="448">
        <f>IF(ISNUMBER('Tables 1-15'!C550),'Tables 1-15'!H12,'Tables 1-15'!C550)</f>
        <v>199.245</v>
      </c>
      <c r="D946" s="448">
        <f>IF(ISNUMBER('Tables 1-15'!D550),'Tables 1-15'!I12,'Tables 1-15'!D550)</f>
        <v>201.041</v>
      </c>
      <c r="E946" s="448">
        <f>IF(ISNUMBER('Tables 1-15'!E550),'Tables 1-15'!J12,'Tables 1-15'!E550)</f>
        <v>202.78300000000002</v>
      </c>
      <c r="F946" s="467">
        <f>IF(ISNUMBER('Tables 1-15'!F550),'Tables 1-15'!K12,'Tables 1-15'!F550)</f>
        <v>204.47</v>
      </c>
      <c r="G946" s="475">
        <f>IF(ISNUMBER('Tables 1-15'!G550),'Tables 1-15'!G12,'Tables 1-15'!G550)</f>
        <v>197.39400000000001</v>
      </c>
      <c r="H946" s="475">
        <f>IF(ISNUMBER('Tables 1-15'!H550),'Tables 1-15'!H12,'Tables 1-15'!H550)</f>
        <v>199.245</v>
      </c>
      <c r="I946" s="475">
        <f>IF(ISNUMBER('Tables 1-15'!I550),'Tables 1-15'!I12,'Tables 1-15'!I550)</f>
        <v>201.041</v>
      </c>
      <c r="J946" s="475">
        <f>IF(ISNUMBER('Tables 1-15'!J550),'Tables 1-15'!J12,'Tables 1-15'!J550)</f>
        <v>202.78300000000002</v>
      </c>
      <c r="K946" s="475">
        <f>IF(ISNUMBER('Tables 1-15'!K550),'Tables 1-15'!K12,'Tables 1-15'!K550)</f>
        <v>204.47</v>
      </c>
      <c r="O946" s="636"/>
    </row>
    <row r="947" spans="1:15">
      <c r="A947" s="462" t="s">
        <v>496</v>
      </c>
      <c r="B947" s="448">
        <f>IF(ISNUMBER('Tables 1-15'!B551),'Tables 1-15'!G13,'Tables 1-15'!B551)</f>
        <v>34.302909</v>
      </c>
      <c r="C947" s="448">
        <f>IF(ISNUMBER('Tables 1-15'!C551),'Tables 1-15'!H13,'Tables 1-15'!C551)</f>
        <v>34.698875000000001</v>
      </c>
      <c r="D947" s="448">
        <f>IF(ISNUMBER('Tables 1-15'!D551),'Tables 1-15'!I13,'Tables 1-15'!D551)</f>
        <v>35.10235325</v>
      </c>
      <c r="E947" s="448">
        <f>IF(ISNUMBER('Tables 1-15'!E551),'Tables 1-15'!J13,'Tables 1-15'!E551)</f>
        <v>35.49654675</v>
      </c>
      <c r="F947" s="467">
        <f>IF(ISNUMBER('Tables 1-15'!F551),'Tables 1-15'!K13,'Tables 1-15'!F551)</f>
        <v>35.825432749999997</v>
      </c>
      <c r="G947" s="475">
        <f>IF(ISNUMBER('Tables 1-15'!G551),'Tables 1-15'!G13,'Tables 1-15'!G551)</f>
        <v>34.302909</v>
      </c>
      <c r="H947" s="475">
        <f>IF(ISNUMBER('Tables 1-15'!H551),'Tables 1-15'!H13,'Tables 1-15'!H551)</f>
        <v>34.698875000000001</v>
      </c>
      <c r="I947" s="475">
        <f>IF(ISNUMBER('Tables 1-15'!I551),'Tables 1-15'!I13,'Tables 1-15'!I551)</f>
        <v>35.10235325</v>
      </c>
      <c r="J947" s="475">
        <f>IF(ISNUMBER('Tables 1-15'!J551),'Tables 1-15'!J13,'Tables 1-15'!J551)</f>
        <v>35.49654675</v>
      </c>
      <c r="K947" s="475">
        <f>IF(ISNUMBER('Tables 1-15'!K551),'Tables 1-15'!K13,'Tables 1-15'!K551)</f>
        <v>35.825432749999997</v>
      </c>
      <c r="O947" s="62"/>
    </row>
    <row r="948" spans="1:15">
      <c r="A948" s="66" t="s">
        <v>498</v>
      </c>
      <c r="B948" s="448">
        <f>IF(ISNUMBER('Tables 1-15'!B552),'Tables 1-15'!G14,'Tables 1-15'!B552)</f>
        <v>1347.3500000000001</v>
      </c>
      <c r="C948" s="448">
        <f>IF(ISNUMBER('Tables 1-15'!C552),'Tables 1-15'!H14,'Tables 1-15'!C552)</f>
        <v>1354.04</v>
      </c>
      <c r="D948" s="448">
        <f>IF(ISNUMBER('Tables 1-15'!D552),'Tables 1-15'!I14,'Tables 1-15'!D552)</f>
        <v>1360.72</v>
      </c>
      <c r="E948" s="448">
        <f>IF(ISNUMBER('Tables 1-15'!E552),'Tables 1-15'!J14,'Tables 1-15'!E552)</f>
        <v>1367.82</v>
      </c>
      <c r="F948" s="467" t="str">
        <f>IF(ISNUMBER('Tables 1-15'!F552),'Tables 1-15'!K14,'Tables 1-15'!F552)</f>
        <v>nav</v>
      </c>
      <c r="G948" s="475" t="str">
        <f>IF(ISNUMBER('Tables 1-15'!G552),'Tables 1-15'!G14,'Tables 1-15'!G552)</f>
        <v>nav</v>
      </c>
      <c r="H948" s="475" t="str">
        <f>IF(ISNUMBER('Tables 1-15'!H552),'Tables 1-15'!H14,'Tables 1-15'!H552)</f>
        <v>nav</v>
      </c>
      <c r="I948" s="475" t="str">
        <f>IF(ISNUMBER('Tables 1-15'!I552),'Tables 1-15'!I14,'Tables 1-15'!I552)</f>
        <v>nav</v>
      </c>
      <c r="J948" s="475" t="str">
        <f>IF(ISNUMBER('Tables 1-15'!J552),'Tables 1-15'!J14,'Tables 1-15'!J552)</f>
        <v>nav</v>
      </c>
      <c r="K948" s="475" t="str">
        <f>IF(ISNUMBER('Tables 1-15'!K552),'Tables 1-15'!K14,'Tables 1-15'!K552)</f>
        <v>nav</v>
      </c>
      <c r="O948" s="636"/>
    </row>
    <row r="949" spans="1:15">
      <c r="A949" s="462" t="s">
        <v>158</v>
      </c>
      <c r="B949" s="384">
        <f>IF(ISNUMBER('Tables 1-15'!B553),'Tables 1-15'!G15,'Tables 1-15'!B553)</f>
        <v>64.933400000000006</v>
      </c>
      <c r="C949" s="384">
        <f>IF(ISNUMBER('Tables 1-15'!C553),'Tables 1-15'!H15,'Tables 1-15'!C553)</f>
        <v>65.241241000000002</v>
      </c>
      <c r="D949" s="384">
        <f>IF(ISNUMBER('Tables 1-15'!D553),'Tables 1-15'!I15,'Tables 1-15'!D553)</f>
        <v>65.564756000000017</v>
      </c>
      <c r="E949" s="384">
        <f>IF(ISNUMBER('Tables 1-15'!E553),'Tables 1-15'!J15,'Tables 1-15'!E553)</f>
        <v>66.074330000000003</v>
      </c>
      <c r="F949" s="473">
        <f>IF(ISNUMBER('Tables 1-15'!F553),'Tables 1-15'!K15,'Tables 1-15'!F553)</f>
        <v>66.380601999999996</v>
      </c>
      <c r="G949" s="477" t="str">
        <f>IF(ISNUMBER('Tables 1-15'!G553),'Tables 1-15'!G15,'Tables 1-15'!G553)</f>
        <v>nav</v>
      </c>
      <c r="H949" s="477" t="str">
        <f>IF(ISNUMBER('Tables 1-15'!H553),'Tables 1-15'!H15,'Tables 1-15'!H553)</f>
        <v>nav</v>
      </c>
      <c r="I949" s="477" t="str">
        <f>IF(ISNUMBER('Tables 1-15'!I553),'Tables 1-15'!I15,'Tables 1-15'!I553)</f>
        <v>nav</v>
      </c>
      <c r="J949" s="477">
        <f>IF(ISNUMBER('Tables 1-15'!J553),'Tables 1-15'!J15,'Tables 1-15'!J553)</f>
        <v>66.074330000000003</v>
      </c>
      <c r="K949" s="477">
        <f>IF(ISNUMBER('Tables 1-15'!K553),'Tables 1-15'!K15,'Tables 1-15'!K553)</f>
        <v>66.380601999999996</v>
      </c>
      <c r="O949" s="62"/>
    </row>
    <row r="950" spans="1:15">
      <c r="A950" s="462" t="s">
        <v>55</v>
      </c>
      <c r="B950" s="384">
        <f>IF(ISNUMBER('Tables 1-15'!B554),'Tables 1-15'!G16,'Tables 1-15'!B554)</f>
        <v>80.275000000000006</v>
      </c>
      <c r="C950" s="384">
        <f>IF(ISNUMBER('Tables 1-15'!C554),'Tables 1-15'!H16,'Tables 1-15'!C554)</f>
        <v>80.426000000000002</v>
      </c>
      <c r="D950" s="384">
        <f>IF(ISNUMBER('Tables 1-15'!D554),'Tables 1-15'!I16,'Tables 1-15'!D554)</f>
        <v>80.646000000000001</v>
      </c>
      <c r="E950" s="384">
        <f>IF(ISNUMBER('Tables 1-15'!E554),'Tables 1-15'!J16,'Tables 1-15'!E554)</f>
        <v>80.983000000000004</v>
      </c>
      <c r="F950" s="473">
        <f>IF(ISNUMBER('Tables 1-15'!F554),'Tables 1-15'!K16,'Tables 1-15'!F554)</f>
        <v>81.680999999999997</v>
      </c>
      <c r="G950" s="477">
        <f>IF(ISNUMBER('Tables 1-15'!G554),'Tables 1-15'!G16,'Tables 1-15'!G554)</f>
        <v>80.275000000000006</v>
      </c>
      <c r="H950" s="477">
        <f>IF(ISNUMBER('Tables 1-15'!H554),'Tables 1-15'!H16,'Tables 1-15'!H554)</f>
        <v>80.426000000000002</v>
      </c>
      <c r="I950" s="477">
        <f>IF(ISNUMBER('Tables 1-15'!I554),'Tables 1-15'!I16,'Tables 1-15'!I554)</f>
        <v>80.646000000000001</v>
      </c>
      <c r="J950" s="477">
        <f>IF(ISNUMBER('Tables 1-15'!J554),'Tables 1-15'!J16,'Tables 1-15'!J554)</f>
        <v>80.983000000000004</v>
      </c>
      <c r="K950" s="475">
        <f>IF(ISNUMBER('Tables 1-15'!K554),'Tables 1-15'!K16,'Tables 1-15'!K554)</f>
        <v>81.680999999999997</v>
      </c>
      <c r="O950" s="62"/>
    </row>
    <row r="951" spans="1:15">
      <c r="A951" s="462" t="s">
        <v>693</v>
      </c>
      <c r="B951" s="384" t="str">
        <f>IF(ISNUMBER('Tables 1-15'!B555),'Tables 1-15'!G17,'Tables 1-15'!B555)</f>
        <v>nav</v>
      </c>
      <c r="C951" s="384" t="str">
        <f>IF(ISNUMBER('Tables 1-15'!C555),'Tables 1-15'!H17,'Tables 1-15'!C555)</f>
        <v>nav</v>
      </c>
      <c r="D951" s="384" t="str">
        <f>IF(ISNUMBER('Tables 1-15'!D555),'Tables 1-15'!I17,'Tables 1-15'!D555)</f>
        <v>nav</v>
      </c>
      <c r="E951" s="384" t="str">
        <f>IF(ISNUMBER('Tables 1-15'!E555),'Tables 1-15'!J17,'Tables 1-15'!E555)</f>
        <v>nav</v>
      </c>
      <c r="F951" s="469" t="str">
        <f>IF(ISNUMBER('Tables 1-15'!F555),'Tables 1-15'!K17,'Tables 1-15'!F555)</f>
        <v>nav</v>
      </c>
      <c r="G951" s="477">
        <f>IF(ISNUMBER('Tables 1-15'!G555),'Tables 1-15'!G17,'Tables 1-15'!G555)</f>
        <v>7.1124000000000001</v>
      </c>
      <c r="H951" s="477">
        <f>IF(ISNUMBER('Tables 1-15'!H555),'Tables 1-15'!H17,'Tables 1-15'!H555)</f>
        <v>7.1779000000000002</v>
      </c>
      <c r="I951" s="477">
        <f>IF(ISNUMBER('Tables 1-15'!I555),'Tables 1-15'!I17,'Tables 1-15'!I555)</f>
        <v>7.2218</v>
      </c>
      <c r="J951" s="477">
        <f>IF(ISNUMBER('Tables 1-15'!J555),'Tables 1-15'!J17,'Tables 1-15'!J555)</f>
        <v>7.2664999999999997</v>
      </c>
      <c r="K951" s="477">
        <f>IF(ISNUMBER('Tables 1-15'!K555),'Tables 1-15'!K17,'Tables 1-15'!K555)</f>
        <v>7.3248000000000006</v>
      </c>
      <c r="O951" s="62"/>
    </row>
    <row r="952" spans="1:15">
      <c r="A952" s="66" t="s">
        <v>924</v>
      </c>
      <c r="B952" s="384">
        <f>IF(ISNUMBER('Tables 1-15'!B556),'Tables 1-15'!G18,'Tables 1-15'!B556)</f>
        <v>1202</v>
      </c>
      <c r="C952" s="384">
        <f>IF(ISNUMBER('Tables 1-15'!C556),'Tables 1-15'!H18,'Tables 1-15'!C556)</f>
        <v>1217</v>
      </c>
      <c r="D952" s="384">
        <f>IF(ISNUMBER('Tables 1-15'!D556),'Tables 1-15'!I18,'Tables 1-15'!D556)</f>
        <v>1233</v>
      </c>
      <c r="E952" s="384">
        <f>IF(ISNUMBER('Tables 1-15'!E556),'Tables 1-15'!J18,'Tables 1-15'!E556)</f>
        <v>1267</v>
      </c>
      <c r="F952" s="469">
        <f>IF(ISNUMBER('Tables 1-15'!F556),'Tables 1-15'!K18,'Tables 1-15'!F556)</f>
        <v>1283</v>
      </c>
      <c r="G952" s="477">
        <f>IF(ISNUMBER('Tables 1-15'!G556),'Tables 1-15'!G18,'Tables 1-15'!G556)</f>
        <v>1202</v>
      </c>
      <c r="H952" s="477">
        <f>IF(ISNUMBER('Tables 1-15'!H556),'Tables 1-15'!H18,'Tables 1-15'!H556)</f>
        <v>1217</v>
      </c>
      <c r="I952" s="477">
        <f>IF(ISNUMBER('Tables 1-15'!I556),'Tables 1-15'!I18,'Tables 1-15'!I556)</f>
        <v>1233</v>
      </c>
      <c r="J952" s="477">
        <f>IF(ISNUMBER('Tables 1-15'!J556),'Tables 1-15'!J18,'Tables 1-15'!J556)</f>
        <v>1267</v>
      </c>
      <c r="K952" s="477">
        <f>IF(ISNUMBER('Tables 1-15'!K556),'Tables 1-15'!K18,'Tables 1-15'!K556)</f>
        <v>1283</v>
      </c>
      <c r="O952" s="636"/>
    </row>
    <row r="953" spans="1:15">
      <c r="A953" s="462" t="s">
        <v>119</v>
      </c>
      <c r="B953" s="384">
        <f>IF(ISNUMBER('Tables 1-15'!B557),'Tables 1-15'!G19,'Tables 1-15'!B557)</f>
        <v>59.659750000000003</v>
      </c>
      <c r="C953" s="384">
        <f>IF(ISNUMBER('Tables 1-15'!C557),'Tables 1-15'!H19,'Tables 1-15'!C557)</f>
        <v>59.898000000000003</v>
      </c>
      <c r="D953" s="384">
        <f>IF(ISNUMBER('Tables 1-15'!D557),'Tables 1-15'!I19,'Tables 1-15'!D557)</f>
        <v>60.22475</v>
      </c>
      <c r="E953" s="384">
        <f>IF(ISNUMBER('Tables 1-15'!E557),'Tables 1-15'!J19,'Tables 1-15'!E557)</f>
        <v>60.448</v>
      </c>
      <c r="F953" s="469">
        <f>IF(ISNUMBER('Tables 1-15'!F557),'Tables 1-15'!K19,'Tables 1-15'!F557)</f>
        <v>60.441000000000003</v>
      </c>
      <c r="G953" s="477">
        <f>IF(ISNUMBER('Tables 1-15'!G557),'Tables 1-15'!G19,'Tables 1-15'!G557)</f>
        <v>59.659750000000003</v>
      </c>
      <c r="H953" s="477">
        <f>IF(ISNUMBER('Tables 1-15'!H557),'Tables 1-15'!H19,'Tables 1-15'!H557)</f>
        <v>59.898000000000003</v>
      </c>
      <c r="I953" s="477">
        <f>IF(ISNUMBER('Tables 1-15'!I557),'Tables 1-15'!I19,'Tables 1-15'!I557)</f>
        <v>60.22475</v>
      </c>
      <c r="J953" s="477">
        <f>IF(ISNUMBER('Tables 1-15'!J557),'Tables 1-15'!J19,'Tables 1-15'!J557)</f>
        <v>60.448</v>
      </c>
      <c r="K953" s="475">
        <f>IF(ISNUMBER('Tables 1-15'!K557),'Tables 1-15'!K19,'Tables 1-15'!K557)</f>
        <v>60.441000000000003</v>
      </c>
      <c r="O953" s="62"/>
    </row>
    <row r="954" spans="1:15">
      <c r="A954" s="462" t="s">
        <v>4</v>
      </c>
      <c r="B954" s="384">
        <f>IF(ISNUMBER('Tables 1-15'!B558),'Tables 1-15'!G20,'Tables 1-15'!B558)</f>
        <v>127.79900000000001</v>
      </c>
      <c r="C954" s="384">
        <f>IF(ISNUMBER('Tables 1-15'!C558),'Tables 1-15'!H20,'Tables 1-15'!C558)</f>
        <v>127.515</v>
      </c>
      <c r="D954" s="384" t="str">
        <f>IF(ISNUMBER('Tables 1-15'!D558),'Tables 1-15'!I20,'Tables 1-15'!D558)</f>
        <v>nav</v>
      </c>
      <c r="E954" s="384" t="str">
        <f>IF(ISNUMBER('Tables 1-15'!E558),'Tables 1-15'!J20,'Tables 1-15'!E558)</f>
        <v>nav</v>
      </c>
      <c r="F954" s="473" t="str">
        <f>IF(ISNUMBER('Tables 1-15'!F558),'Tables 1-15'!K20,'Tables 1-15'!F558)</f>
        <v>nav</v>
      </c>
      <c r="G954" s="477">
        <f>IF(ISNUMBER('Tables 1-15'!G558),'Tables 1-15'!G20,'Tables 1-15'!G558)</f>
        <v>127.79900000000001</v>
      </c>
      <c r="H954" s="477">
        <f>IF(ISNUMBER('Tables 1-15'!H558),'Tables 1-15'!H20,'Tables 1-15'!H558)</f>
        <v>127.515</v>
      </c>
      <c r="I954" s="477">
        <f>IF(ISNUMBER('Tables 1-15'!I558),'Tables 1-15'!I20,'Tables 1-15'!I558)</f>
        <v>127.298</v>
      </c>
      <c r="J954" s="477">
        <f>IF(ISNUMBER('Tables 1-15'!J558),'Tables 1-15'!J20,'Tables 1-15'!J558)</f>
        <v>127.083</v>
      </c>
      <c r="K954" s="475">
        <f>IF(ISNUMBER('Tables 1-15'!K558),'Tables 1-15'!K20,'Tables 1-15'!K558)</f>
        <v>127.11</v>
      </c>
      <c r="O954" s="62"/>
    </row>
    <row r="955" spans="1:15">
      <c r="A955" s="66" t="s">
        <v>871</v>
      </c>
      <c r="B955" s="384">
        <f>IF(ISNUMBER('Tables 1-15'!B559),'Tables 1-15'!G21,'Tables 1-15'!B559)</f>
        <v>49.779440000000001</v>
      </c>
      <c r="C955" s="384">
        <f>IF(ISNUMBER('Tables 1-15'!C559),'Tables 1-15'!H21,'Tables 1-15'!C559)</f>
        <v>50.004441</v>
      </c>
      <c r="D955" s="384">
        <f>IF(ISNUMBER('Tables 1-15'!D559),'Tables 1-15'!I21,'Tables 1-15'!D559)</f>
        <v>50.219669000000003</v>
      </c>
      <c r="E955" s="384">
        <f>IF(ISNUMBER('Tables 1-15'!E559),'Tables 1-15'!J21,'Tables 1-15'!E559)</f>
        <v>50.423954999999999</v>
      </c>
      <c r="F955" s="473">
        <f>IF(ISNUMBER('Tables 1-15'!F559),'Tables 1-15'!K21,'Tables 1-15'!F559)</f>
        <v>50.617044999999997</v>
      </c>
      <c r="G955" s="477">
        <f>IF(ISNUMBER('Tables 1-15'!G559),'Tables 1-15'!G21,'Tables 1-15'!G559)</f>
        <v>49.779440000000001</v>
      </c>
      <c r="H955" s="477">
        <f>IF(ISNUMBER('Tables 1-15'!H559),'Tables 1-15'!H21,'Tables 1-15'!H559)</f>
        <v>50.004441</v>
      </c>
      <c r="I955" s="477">
        <f>IF(ISNUMBER('Tables 1-15'!I559),'Tables 1-15'!I21,'Tables 1-15'!I559)</f>
        <v>50.219669000000003</v>
      </c>
      <c r="J955" s="477">
        <f>IF(ISNUMBER('Tables 1-15'!J559),'Tables 1-15'!J21,'Tables 1-15'!J559)</f>
        <v>50.423954999999999</v>
      </c>
      <c r="K955" s="475">
        <f>IF(ISNUMBER('Tables 1-15'!K559),'Tables 1-15'!K21,'Tables 1-15'!K559)</f>
        <v>50.617044999999997</v>
      </c>
      <c r="O955" s="636"/>
    </row>
    <row r="956" spans="1:15">
      <c r="A956" s="66" t="s">
        <v>872</v>
      </c>
      <c r="B956" s="384">
        <f>IF(ISNUMBER('Tables 1-15'!B560),'Tables 1-15'!G22,'Tables 1-15'!B560)</f>
        <v>108.8134</v>
      </c>
      <c r="C956" s="384">
        <f>IF(ISNUMBER('Tables 1-15'!C560),'Tables 1-15'!H22,'Tables 1-15'!C560)</f>
        <v>116.28439999999999</v>
      </c>
      <c r="D956" s="384">
        <f>IF(ISNUMBER('Tables 1-15'!D560),'Tables 1-15'!I22,'Tables 1-15'!D560)</f>
        <v>117.6448</v>
      </c>
      <c r="E956" s="384">
        <f>IF(ISNUMBER('Tables 1-15'!E560),'Tables 1-15'!J22,'Tables 1-15'!E560)</f>
        <v>118.97800000000001</v>
      </c>
      <c r="F956" s="473">
        <f>IF(ISNUMBER('Tables 1-15'!F560),'Tables 1-15'!K22,'Tables 1-15'!F560)</f>
        <v>120.285088</v>
      </c>
      <c r="G956" s="477">
        <f>IF(ISNUMBER('Tables 1-15'!G560),'Tables 1-15'!G22,'Tables 1-15'!G560)</f>
        <v>108.8134</v>
      </c>
      <c r="H956" s="477">
        <f>IF(ISNUMBER('Tables 1-15'!H560),'Tables 1-15'!H22,'Tables 1-15'!H560)</f>
        <v>116.28439999999999</v>
      </c>
      <c r="I956" s="477">
        <f>IF(ISNUMBER('Tables 1-15'!I560),'Tables 1-15'!I22,'Tables 1-15'!I560)</f>
        <v>117.6448</v>
      </c>
      <c r="J956" s="477">
        <f>IF(ISNUMBER('Tables 1-15'!J560),'Tables 1-15'!J22,'Tables 1-15'!J560)</f>
        <v>118.97800000000001</v>
      </c>
      <c r="K956" s="475">
        <f>IF(ISNUMBER('Tables 1-15'!K560),'Tables 1-15'!K22,'Tables 1-15'!K560)</f>
        <v>120.285088</v>
      </c>
      <c r="O956" s="636"/>
    </row>
    <row r="957" spans="1:15">
      <c r="A957" s="461" t="s">
        <v>5</v>
      </c>
      <c r="B957" s="448">
        <f>IF(ISNUMBER('Tables 1-15'!B561),'Tables 1-15'!G23,'Tables 1-15'!B561)</f>
        <v>16.695666666666668</v>
      </c>
      <c r="C957" s="448">
        <f>IF(ISNUMBER('Tables 1-15'!C561),'Tables 1-15'!H23,'Tables 1-15'!C561)</f>
        <v>16.754249999999999</v>
      </c>
      <c r="D957" s="448">
        <f>IF(ISNUMBER('Tables 1-15'!D561),'Tables 1-15'!I23,'Tables 1-15'!D561)</f>
        <v>16.801833333333331</v>
      </c>
      <c r="E957" s="448">
        <f>IF(ISNUMBER('Tables 1-15'!E561),'Tables 1-15'!J23,'Tables 1-15'!E561)</f>
        <v>16.86675</v>
      </c>
      <c r="F957" s="470">
        <f>IF(ISNUMBER('Tables 1-15'!F561),'Tables 1-15'!K23,'Tables 1-15'!F561)</f>
        <v>16.934249999999999</v>
      </c>
      <c r="G957" s="475">
        <f>IF(ISNUMBER('Tables 1-15'!G561),'Tables 1-15'!G23,'Tables 1-15'!G561)</f>
        <v>16.695666666666668</v>
      </c>
      <c r="H957" s="475">
        <f>IF(ISNUMBER('Tables 1-15'!H561),'Tables 1-15'!H23,'Tables 1-15'!H561)</f>
        <v>16.754249999999999</v>
      </c>
      <c r="I957" s="475">
        <f>IF(ISNUMBER('Tables 1-15'!I561),'Tables 1-15'!I23,'Tables 1-15'!I561)</f>
        <v>16.801833333333331</v>
      </c>
      <c r="J957" s="475">
        <f>IF(ISNUMBER('Tables 1-15'!J561),'Tables 1-15'!J23,'Tables 1-15'!J561)</f>
        <v>16.86675</v>
      </c>
      <c r="K957" s="475">
        <f>IF(ISNUMBER('Tables 1-15'!K561),'Tables 1-15'!K23,'Tables 1-15'!K561)</f>
        <v>16.934249999999999</v>
      </c>
      <c r="O957" s="62"/>
    </row>
    <row r="958" spans="1:15">
      <c r="A958" s="66" t="s">
        <v>873</v>
      </c>
      <c r="B958" s="448">
        <f>IF(ISNUMBER('Tables 1-15'!B562),'Tables 1-15'!G24,'Tables 1-15'!B562)</f>
        <v>142.96091000000001</v>
      </c>
      <c r="C958" s="448">
        <f>IF(ISNUMBER('Tables 1-15'!C562),'Tables 1-15'!H24,'Tables 1-15'!C562)</f>
        <v>143.20172099999999</v>
      </c>
      <c r="D958" s="448">
        <f>IF(ISNUMBER('Tables 1-15'!D562),'Tables 1-15'!I24,'Tables 1-15'!D562)</f>
        <v>143.50699499999999</v>
      </c>
      <c r="E958" s="448">
        <f>IF(ISNUMBER('Tables 1-15'!E562),'Tables 1-15'!J24,'Tables 1-15'!E562)</f>
        <v>143.82</v>
      </c>
      <c r="F958" s="470">
        <f>IF(ISNUMBER('Tables 1-15'!F562),'Tables 1-15'!K24,'Tables 1-15'!F562)</f>
        <v>146.40599900000001</v>
      </c>
      <c r="G958" s="475">
        <f>IF(ISNUMBER('Tables 1-15'!G562),'Tables 1-15'!G24,'Tables 1-15'!G562)</f>
        <v>142.96091000000001</v>
      </c>
      <c r="H958" s="475">
        <f>IF(ISNUMBER('Tables 1-15'!H562),'Tables 1-15'!H24,'Tables 1-15'!H562)</f>
        <v>143.20172099999999</v>
      </c>
      <c r="I958" s="475">
        <f>IF(ISNUMBER('Tables 1-15'!I562),'Tables 1-15'!I24,'Tables 1-15'!I562)</f>
        <v>143.50699499999999</v>
      </c>
      <c r="J958" s="475">
        <f>IF(ISNUMBER('Tables 1-15'!J562),'Tables 1-15'!J24,'Tables 1-15'!J562)</f>
        <v>143.82</v>
      </c>
      <c r="K958" s="475">
        <f>IF(ISNUMBER('Tables 1-15'!K562),'Tables 1-15'!K24,'Tables 1-15'!K562)</f>
        <v>146.40599900000001</v>
      </c>
      <c r="O958" s="636"/>
    </row>
    <row r="959" spans="1:15">
      <c r="A959" s="66" t="s">
        <v>874</v>
      </c>
      <c r="B959" s="448">
        <f>IF(ISNUMBER('Tables 1-15'!B563),'Tables 1-15'!G25,'Tables 1-15'!B563)</f>
        <v>28.376355</v>
      </c>
      <c r="C959" s="448">
        <f>IF(ISNUMBER('Tables 1-15'!C563),'Tables 1-15'!H25,'Tables 1-15'!C563)</f>
        <v>29.195895</v>
      </c>
      <c r="D959" s="448">
        <f>IF(ISNUMBER('Tables 1-15'!D563),'Tables 1-15'!I25,'Tables 1-15'!D563)</f>
        <v>29.994272000000002</v>
      </c>
      <c r="E959" s="448">
        <f>IF(ISNUMBER('Tables 1-15'!E563),'Tables 1-15'!J25,'Tables 1-15'!E563)</f>
        <v>30.770375000000001</v>
      </c>
      <c r="F959" s="470">
        <f>IF(ISNUMBER('Tables 1-15'!F563),'Tables 1-15'!K25,'Tables 1-15'!F563)</f>
        <v>31.015999000000001</v>
      </c>
      <c r="G959" s="475">
        <f>IF(ISNUMBER('Tables 1-15'!G563),'Tables 1-15'!G25,'Tables 1-15'!G563)</f>
        <v>28.376355</v>
      </c>
      <c r="H959" s="475">
        <f>IF(ISNUMBER('Tables 1-15'!H563),'Tables 1-15'!H25,'Tables 1-15'!H563)</f>
        <v>29.195895</v>
      </c>
      <c r="I959" s="475">
        <f>IF(ISNUMBER('Tables 1-15'!I563),'Tables 1-15'!I25,'Tables 1-15'!I563)</f>
        <v>29.994272000000002</v>
      </c>
      <c r="J959" s="475">
        <f>IF(ISNUMBER('Tables 1-15'!J563),'Tables 1-15'!J25,'Tables 1-15'!J563)</f>
        <v>30.770375000000001</v>
      </c>
      <c r="K959" s="475">
        <f>IF(ISNUMBER('Tables 1-15'!K563),'Tables 1-15'!K25,'Tables 1-15'!K563)</f>
        <v>31.015999000000001</v>
      </c>
      <c r="O959" s="636"/>
    </row>
    <row r="960" spans="1:15">
      <c r="A960" s="462" t="s">
        <v>6</v>
      </c>
      <c r="B960" s="448">
        <f>IF(ISNUMBER('Tables 1-15'!B564),'Tables 1-15'!G26,'Tables 1-15'!B564)</f>
        <v>5.1840000000000002</v>
      </c>
      <c r="C960" s="448">
        <f>IF(ISNUMBER('Tables 1-15'!C564),'Tables 1-15'!H26,'Tables 1-15'!C564)</f>
        <v>5.3120000000000003</v>
      </c>
      <c r="D960" s="448">
        <f>IF(ISNUMBER('Tables 1-15'!D564),'Tables 1-15'!I26,'Tables 1-15'!D564)</f>
        <v>5.399</v>
      </c>
      <c r="E960" s="448">
        <f>IF(ISNUMBER('Tables 1-15'!E564),'Tables 1-15'!J26,'Tables 1-15'!E564)</f>
        <v>5.47</v>
      </c>
      <c r="F960" s="473">
        <f>IF(ISNUMBER('Tables 1-15'!F564),'Tables 1-15'!K26,'Tables 1-15'!F564)</f>
        <v>5.5350000000000001</v>
      </c>
      <c r="G960" s="475">
        <f>IF(ISNUMBER('Tables 1-15'!G564),'Tables 1-15'!G26,'Tables 1-15'!G564)</f>
        <v>5.1840000000000002</v>
      </c>
      <c r="H960" s="475">
        <f>IF(ISNUMBER('Tables 1-15'!H564),'Tables 1-15'!H26,'Tables 1-15'!H564)</f>
        <v>5.3120000000000003</v>
      </c>
      <c r="I960" s="475">
        <f>IF(ISNUMBER('Tables 1-15'!I564),'Tables 1-15'!I26,'Tables 1-15'!I564)</f>
        <v>5.399</v>
      </c>
      <c r="J960" s="475">
        <f>IF(ISNUMBER('Tables 1-15'!J564),'Tables 1-15'!J26,'Tables 1-15'!J564)</f>
        <v>5.47</v>
      </c>
      <c r="K960" s="475">
        <f>IF(ISNUMBER('Tables 1-15'!K564),'Tables 1-15'!K26,'Tables 1-15'!K564)</f>
        <v>5.5350000000000001</v>
      </c>
      <c r="O960" s="62"/>
    </row>
    <row r="961" spans="1:15">
      <c r="A961" s="66" t="s">
        <v>875</v>
      </c>
      <c r="B961" s="448">
        <f>IF(ISNUMBER('Tables 1-15'!B565),'Tables 1-15'!G27,'Tables 1-15'!B565)</f>
        <v>51.634999999999998</v>
      </c>
      <c r="C961" s="448">
        <f>IF(ISNUMBER('Tables 1-15'!C565),'Tables 1-15'!H27,'Tables 1-15'!C565)</f>
        <v>52.231000000000002</v>
      </c>
      <c r="D961" s="448">
        <f>IF(ISNUMBER('Tables 1-15'!D565),'Tables 1-15'!I27,'Tables 1-15'!D565)</f>
        <v>52.872999999999998</v>
      </c>
      <c r="E961" s="448">
        <f>IF(ISNUMBER('Tables 1-15'!E565),'Tables 1-15'!J27,'Tables 1-15'!E565)</f>
        <v>53.548000000000002</v>
      </c>
      <c r="F961" s="473">
        <f>IF(ISNUMBER('Tables 1-15'!F565),'Tables 1-15'!K27,'Tables 1-15'!F565)</f>
        <v>54.262999999999998</v>
      </c>
      <c r="G961" s="475" t="str">
        <f>IF(ISNUMBER('Tables 1-15'!G565),'Tables 1-15'!G27,'Tables 1-15'!G565)</f>
        <v>nav</v>
      </c>
      <c r="H961" s="475" t="str">
        <f>IF(ISNUMBER('Tables 1-15'!H565),'Tables 1-15'!H27,'Tables 1-15'!H565)</f>
        <v>nav</v>
      </c>
      <c r="I961" s="475" t="str">
        <f>IF(ISNUMBER('Tables 1-15'!I565),'Tables 1-15'!I27,'Tables 1-15'!I565)</f>
        <v>nav</v>
      </c>
      <c r="J961" s="475" t="str">
        <f>IF(ISNUMBER('Tables 1-15'!J565),'Tables 1-15'!J27,'Tables 1-15'!J565)</f>
        <v>nav</v>
      </c>
      <c r="K961" s="475" t="str">
        <f>IF(ISNUMBER('Tables 1-15'!K565),'Tables 1-15'!K27,'Tables 1-15'!K565)</f>
        <v>nav</v>
      </c>
      <c r="O961" s="636"/>
    </row>
    <row r="962" spans="1:15">
      <c r="A962" s="462" t="s">
        <v>7</v>
      </c>
      <c r="B962" s="448">
        <f>IF(ISNUMBER('Tables 1-15'!B566),'Tables 1-15'!G28,'Tables 1-15'!B566)</f>
        <v>9.4570000000000007</v>
      </c>
      <c r="C962" s="448">
        <f>IF(ISNUMBER('Tables 1-15'!C566),'Tables 1-15'!H28,'Tables 1-15'!C566)</f>
        <v>9.5210000000000008</v>
      </c>
      <c r="D962" s="448">
        <f>IF(ISNUMBER('Tables 1-15'!D566),'Tables 1-15'!I28,'Tables 1-15'!D566)</f>
        <v>9.6029999999999998</v>
      </c>
      <c r="E962" s="448">
        <f>IF(ISNUMBER('Tables 1-15'!E566),'Tables 1-15'!J28,'Tables 1-15'!E566)</f>
        <v>9.702</v>
      </c>
      <c r="F962" s="470">
        <f>IF(ISNUMBER('Tables 1-15'!F566),'Tables 1-15'!K28,'Tables 1-15'!F566)</f>
        <v>9.8510170000000006</v>
      </c>
      <c r="G962" s="475">
        <f>IF(ISNUMBER('Tables 1-15'!G566),'Tables 1-15'!G28,'Tables 1-15'!G566)</f>
        <v>9.4570000000000007</v>
      </c>
      <c r="H962" s="475">
        <f>IF(ISNUMBER('Tables 1-15'!H566),'Tables 1-15'!H28,'Tables 1-15'!H566)</f>
        <v>9.5210000000000008</v>
      </c>
      <c r="I962" s="475">
        <f>IF(ISNUMBER('Tables 1-15'!I566),'Tables 1-15'!I28,'Tables 1-15'!I566)</f>
        <v>9.6029999999999998</v>
      </c>
      <c r="J962" s="475">
        <f>IF(ISNUMBER('Tables 1-15'!J566),'Tables 1-15'!J28,'Tables 1-15'!J566)</f>
        <v>9.702</v>
      </c>
      <c r="K962" s="475">
        <f>IF(ISNUMBER('Tables 1-15'!K566),'Tables 1-15'!K28,'Tables 1-15'!K566)</f>
        <v>9.8510170000000006</v>
      </c>
      <c r="O962" s="62"/>
    </row>
    <row r="963" spans="1:15">
      <c r="A963" s="462" t="s">
        <v>8</v>
      </c>
      <c r="B963" s="448">
        <f>IF(ISNUMBER('Tables 1-15'!B567),'Tables 1-15'!G29,'Tables 1-15'!B567)</f>
        <v>7.9123999999999999</v>
      </c>
      <c r="C963" s="448">
        <f>IF(ISNUMBER('Tables 1-15'!C567),'Tables 1-15'!H29,'Tables 1-15'!C567)</f>
        <v>7.9968599999999999</v>
      </c>
      <c r="D963" s="448">
        <f>IF(ISNUMBER('Tables 1-15'!D567),'Tables 1-15'!I29,'Tables 1-15'!D567)</f>
        <v>8.0893500000000014</v>
      </c>
      <c r="E963" s="448">
        <f>IF(ISNUMBER('Tables 1-15'!E567),'Tables 1-15'!J29,'Tables 1-15'!E567)</f>
        <v>8.1886499999999991</v>
      </c>
      <c r="F963" s="470">
        <f>IF(ISNUMBER('Tables 1-15'!F567),'Tables 1-15'!K29,'Tables 1-15'!F567)</f>
        <v>8.2823999999999991</v>
      </c>
      <c r="G963" s="475">
        <f>IF(ISNUMBER('Tables 1-15'!G567),'Tables 1-15'!G29,'Tables 1-15'!G567)</f>
        <v>7.9123999999999999</v>
      </c>
      <c r="H963" s="475">
        <f>IF(ISNUMBER('Tables 1-15'!H567),'Tables 1-15'!H29,'Tables 1-15'!H567)</f>
        <v>7.9968599999999999</v>
      </c>
      <c r="I963" s="475">
        <f>IF(ISNUMBER('Tables 1-15'!I567),'Tables 1-15'!I29,'Tables 1-15'!I567)</f>
        <v>8.0893500000000014</v>
      </c>
      <c r="J963" s="475">
        <f>IF(ISNUMBER('Tables 1-15'!J567),'Tables 1-15'!J29,'Tables 1-15'!J567)</f>
        <v>8.1886499999999991</v>
      </c>
      <c r="K963" s="475">
        <f>IF(ISNUMBER('Tables 1-15'!K567),'Tables 1-15'!K29,'Tables 1-15'!K567)</f>
        <v>8.2823999999999991</v>
      </c>
      <c r="O963" s="62"/>
    </row>
    <row r="964" spans="1:15">
      <c r="A964" s="66" t="s">
        <v>876</v>
      </c>
      <c r="B964" s="448">
        <f>IF(ISNUMBER('Tables 1-15'!B568),'Tables 1-15'!G30,'Tables 1-15'!B568)</f>
        <v>74.724269000000007</v>
      </c>
      <c r="C964" s="448">
        <f>IF(ISNUMBER('Tables 1-15'!C568),'Tables 1-15'!H30,'Tables 1-15'!C568)</f>
        <v>75.627384000000006</v>
      </c>
      <c r="D964" s="448">
        <f>IF(ISNUMBER('Tables 1-15'!D568),'Tables 1-15'!I30,'Tables 1-15'!D568)</f>
        <v>76.667864000000009</v>
      </c>
      <c r="E964" s="448">
        <f>IF(ISNUMBER('Tables 1-15'!E568),'Tables 1-15'!J30,'Tables 1-15'!E568)</f>
        <v>77.695903999999999</v>
      </c>
      <c r="F964" s="470">
        <f>IF(ISNUMBER('Tables 1-15'!F568),'Tables 1-15'!K30,'Tables 1-15'!F568)</f>
        <v>78.741053000000008</v>
      </c>
      <c r="G964" s="475">
        <f>IF(ISNUMBER('Tables 1-15'!G568),'Tables 1-15'!G30,'Tables 1-15'!G568)</f>
        <v>74.724269000000007</v>
      </c>
      <c r="H964" s="475">
        <f>IF(ISNUMBER('Tables 1-15'!H568),'Tables 1-15'!H30,'Tables 1-15'!H568)</f>
        <v>75.627384000000006</v>
      </c>
      <c r="I964" s="475">
        <f>IF(ISNUMBER('Tables 1-15'!I568),'Tables 1-15'!I30,'Tables 1-15'!I568)</f>
        <v>76.667864000000009</v>
      </c>
      <c r="J964" s="475">
        <f>IF(ISNUMBER('Tables 1-15'!J568),'Tables 1-15'!J30,'Tables 1-15'!J568)</f>
        <v>77.695903999999999</v>
      </c>
      <c r="K964" s="475">
        <f>IF(ISNUMBER('Tables 1-15'!K568),'Tables 1-15'!K30,'Tables 1-15'!K568)</f>
        <v>78.741053000000008</v>
      </c>
      <c r="O964" s="636"/>
    </row>
    <row r="965" spans="1:15">
      <c r="A965" s="462" t="s">
        <v>9</v>
      </c>
      <c r="B965" s="448">
        <f>IF(ISNUMBER('Tables 1-15'!B569),'Tables 1-15'!G31,'Tables 1-15'!B569)</f>
        <v>63.285000000000004</v>
      </c>
      <c r="C965" s="448">
        <f>IF(ISNUMBER('Tables 1-15'!C569),'Tables 1-15'!H31,'Tables 1-15'!C569)</f>
        <v>63.704999999999998</v>
      </c>
      <c r="D965" s="448">
        <f>IF(ISNUMBER('Tables 1-15'!D569),'Tables 1-15'!I31,'Tables 1-15'!D569)</f>
        <v>64.105999999999995</v>
      </c>
      <c r="E965" s="448">
        <f>IF(ISNUMBER('Tables 1-15'!E569),'Tables 1-15'!J31,'Tables 1-15'!E569)</f>
        <v>64.597000000000008</v>
      </c>
      <c r="F965" s="470">
        <f>IF(ISNUMBER('Tables 1-15'!F569),'Tables 1-15'!K31,'Tables 1-15'!F569)</f>
        <v>65.11</v>
      </c>
      <c r="G965" s="475">
        <f>IF(ISNUMBER('Tables 1-15'!G569),'Tables 1-15'!G31,'Tables 1-15'!G569)</f>
        <v>63.285000000000004</v>
      </c>
      <c r="H965" s="475">
        <f>IF(ISNUMBER('Tables 1-15'!H569),'Tables 1-15'!H31,'Tables 1-15'!H569)</f>
        <v>63.704999999999998</v>
      </c>
      <c r="I965" s="475">
        <f>IF(ISNUMBER('Tables 1-15'!I569),'Tables 1-15'!I31,'Tables 1-15'!I569)</f>
        <v>64.105999999999995</v>
      </c>
      <c r="J965" s="475">
        <f>IF(ISNUMBER('Tables 1-15'!J569),'Tables 1-15'!J31,'Tables 1-15'!J569)</f>
        <v>64.597000000000008</v>
      </c>
      <c r="K965" s="475">
        <f>IF(ISNUMBER('Tables 1-15'!K569),'Tables 1-15'!K31,'Tables 1-15'!K569)</f>
        <v>65.11</v>
      </c>
      <c r="O965" s="62"/>
    </row>
    <row r="966" spans="1:15">
      <c r="A966" s="462" t="s">
        <v>176</v>
      </c>
      <c r="B966" s="448">
        <f>IF(ISNUMBER('Tables 1-15'!B570),'Tables 1-15'!G32,'Tables 1-15'!B570)</f>
        <v>311.58199999999999</v>
      </c>
      <c r="C966" s="448">
        <f>IF(ISNUMBER('Tables 1-15'!C570),'Tables 1-15'!H32,'Tables 1-15'!C570)</f>
        <v>313.87400000000002</v>
      </c>
      <c r="D966" s="448">
        <f>IF(ISNUMBER('Tables 1-15'!D570),'Tables 1-15'!I32,'Tables 1-15'!D570)</f>
        <v>316.12900000000002</v>
      </c>
      <c r="E966" s="448">
        <f>IF(ISNUMBER('Tables 1-15'!E570),'Tables 1-15'!J32,'Tables 1-15'!E570)</f>
        <v>318.351</v>
      </c>
      <c r="F966" s="473" t="str">
        <f>IF(ISNUMBER('Tables 1-15'!F570),'Tables 1-15'!K32,'Tables 1-15'!F570)</f>
        <v>nav</v>
      </c>
      <c r="G966" s="475">
        <f>IF(ISNUMBER('Tables 1-15'!G570),'Tables 1-15'!G32,'Tables 1-15'!G570)</f>
        <v>311.58199999999999</v>
      </c>
      <c r="H966" s="475">
        <f>IF(ISNUMBER('Tables 1-15'!H570),'Tables 1-15'!H32,'Tables 1-15'!H570)</f>
        <v>313.87400000000002</v>
      </c>
      <c r="I966" s="475">
        <f>IF(ISNUMBER('Tables 1-15'!I570),'Tables 1-15'!I32,'Tables 1-15'!I570)</f>
        <v>316.12900000000002</v>
      </c>
      <c r="J966" s="475">
        <f>IF(ISNUMBER('Tables 1-15'!J570),'Tables 1-15'!J32,'Tables 1-15'!J570)</f>
        <v>318.351</v>
      </c>
      <c r="K966" s="475" t="str">
        <f>IF(ISNUMBER('Tables 1-15'!K570),'Tables 1-15'!K32,'Tables 1-15'!K570)</f>
        <v>nav</v>
      </c>
      <c r="O966" s="62"/>
    </row>
    <row r="967" spans="1:15">
      <c r="A967" s="388" t="s">
        <v>1008</v>
      </c>
      <c r="B967" s="471">
        <f t="shared" ref="B967:K967" si="6">SUM(B944:B966)</f>
        <v>4017.487779666666</v>
      </c>
      <c r="C967" s="471">
        <f t="shared" si="6"/>
        <v>4055.6045619999995</v>
      </c>
      <c r="D967" s="471">
        <f t="shared" si="6"/>
        <v>3961.6001225833334</v>
      </c>
      <c r="E967" s="471">
        <f t="shared" si="6"/>
        <v>4013.6773282500008</v>
      </c>
      <c r="F967" s="472">
        <f t="shared" si="6"/>
        <v>2353.9336507500002</v>
      </c>
      <c r="G967" s="479">
        <f t="shared" si="6"/>
        <v>2560.6817796666664</v>
      </c>
      <c r="H967" s="479">
        <f t="shared" si="6"/>
        <v>2591.2702209999998</v>
      </c>
      <c r="I967" s="479">
        <f t="shared" si="6"/>
        <v>2616.9621665833338</v>
      </c>
      <c r="J967" s="479">
        <f t="shared" si="6"/>
        <v>2726.6588282500011</v>
      </c>
      <c r="K967" s="479">
        <f t="shared" si="6"/>
        <v>2434.1054507500003</v>
      </c>
      <c r="O967" s="636"/>
    </row>
    <row r="968" spans="1:15">
      <c r="A968" s="407"/>
    </row>
    <row r="969" spans="1:15">
      <c r="A969" s="407"/>
    </row>
    <row r="970" spans="1:15">
      <c r="A970" s="407"/>
    </row>
    <row r="971" spans="1:15">
      <c r="A971" s="549"/>
      <c r="B971" s="549"/>
      <c r="C971" s="549"/>
      <c r="D971" s="549"/>
      <c r="E971" s="549"/>
      <c r="F971" s="549"/>
      <c r="G971" s="549"/>
      <c r="H971" s="549"/>
      <c r="I971" s="549"/>
      <c r="J971" s="549"/>
      <c r="K971" s="549"/>
    </row>
    <row r="972" spans="1:15">
      <c r="A972" s="407"/>
    </row>
    <row r="973" spans="1:15">
      <c r="A973" s="427"/>
      <c r="B973" s="576" t="s">
        <v>270</v>
      </c>
      <c r="C973" s="576"/>
      <c r="D973" s="576"/>
      <c r="E973" s="576"/>
      <c r="F973" s="577"/>
      <c r="G973" s="576" t="s">
        <v>270</v>
      </c>
      <c r="H973" s="576"/>
      <c r="I973" s="576"/>
      <c r="J973" s="576"/>
      <c r="K973" s="576"/>
    </row>
    <row r="974" spans="1:15">
      <c r="A974" s="430"/>
      <c r="B974" s="379"/>
      <c r="C974" s="379"/>
      <c r="D974" s="379"/>
      <c r="E974" s="379"/>
      <c r="F974" s="380"/>
      <c r="G974" s="379"/>
      <c r="H974" s="379"/>
      <c r="I974" s="379"/>
      <c r="J974" s="379"/>
      <c r="K974" s="379"/>
    </row>
    <row r="975" spans="1:15">
      <c r="A975" s="63" t="s">
        <v>33</v>
      </c>
      <c r="B975" s="755" t="str">
        <f>IF(ISNUMBER('Tables 1-15'!B579),'Tables 1-15'!G10,'Tables 1-15'!B579)</f>
        <v>nav</v>
      </c>
      <c r="C975" s="474" t="str">
        <f>IF(ISNUMBER('Tables 1-15'!C579),'Tables 1-15'!H10,'Tables 1-15'!C579)</f>
        <v>nav</v>
      </c>
      <c r="D975" s="474" t="str">
        <f>IF(ISNUMBER('Tables 1-15'!D579),'Tables 1-15'!I10,'Tables 1-15'!D579)</f>
        <v>nav</v>
      </c>
      <c r="E975" s="474" t="str">
        <f>IF(ISNUMBER('Tables 1-15'!E579),'Tables 1-15'!J10,'Tables 1-15'!E579)</f>
        <v>nav</v>
      </c>
      <c r="F975" s="480" t="str">
        <f>IF(ISNUMBER('Tables 1-15'!F579),'Tables 1-15'!K10,'Tables 1-15'!F579)</f>
        <v>nav</v>
      </c>
      <c r="G975" s="477">
        <f>IF(ISNUMBER('Tables 1-15'!G579),'Tables 1-15'!G10,'Tables 1-15'!G579)</f>
        <v>22.390280000000004</v>
      </c>
      <c r="H975" s="477">
        <f>IF(ISNUMBER('Tables 1-15'!H579),'Tables 1-15'!H10,'Tables 1-15'!H579)</f>
        <v>22.778495000000003</v>
      </c>
      <c r="I975" s="477">
        <f>IF(ISNUMBER('Tables 1-15'!I579),'Tables 1-15'!I10,'Tables 1-15'!I579)</f>
        <v>23.161480000000001</v>
      </c>
      <c r="J975" s="477">
        <f>IF(ISNUMBER('Tables 1-15'!J579),'Tables 1-15'!J10,'Tables 1-15'!J579)</f>
        <v>23.503817499999997</v>
      </c>
      <c r="K975" s="477">
        <f>IF(ISNUMBER('Tables 1-15'!K579),'Tables 1-15'!K10,'Tables 1-15'!K579)</f>
        <v>23.826764999999998</v>
      </c>
      <c r="O975" s="62"/>
    </row>
    <row r="976" spans="1:15">
      <c r="A976" s="461" t="s">
        <v>495</v>
      </c>
      <c r="B976" s="475">
        <f>IF(ISNUMBER('Tables 1-15'!B580),'Tables 1-15'!G11,'Tables 1-15'!B580)</f>
        <v>10.978</v>
      </c>
      <c r="C976" s="475">
        <f>IF(ISNUMBER('Tables 1-15'!C580),'Tables 1-15'!H11,'Tables 1-15'!C580)</f>
        <v>11.054</v>
      </c>
      <c r="D976" s="475">
        <f>IF(ISNUMBER('Tables 1-15'!D580),'Tables 1-15'!I11,'Tables 1-15'!D580)</f>
        <v>11.105</v>
      </c>
      <c r="E976" s="475">
        <f>IF(ISNUMBER('Tables 1-15'!E580),'Tables 1-15'!J11,'Tables 1-15'!E580)</f>
        <v>11.157</v>
      </c>
      <c r="F976" s="483">
        <f>IF(ISNUMBER('Tables 1-15'!F580),'Tables 1-15'!K11,'Tables 1-15'!F580)</f>
        <v>11.268000000000001</v>
      </c>
      <c r="G976" s="477" t="str">
        <f>IF(ISNUMBER('Tables 1-15'!G580),'Tables 1-15'!G11,'Tables 1-15'!G580)</f>
        <v>nav</v>
      </c>
      <c r="H976" s="477" t="str">
        <f>IF(ISNUMBER('Tables 1-15'!H580),'Tables 1-15'!H11,'Tables 1-15'!H580)</f>
        <v>nav</v>
      </c>
      <c r="I976" s="477" t="str">
        <f>IF(ISNUMBER('Tables 1-15'!I580),'Tables 1-15'!I11,'Tables 1-15'!I580)</f>
        <v>nav</v>
      </c>
      <c r="J976" s="477">
        <f>IF(ISNUMBER('Tables 1-15'!J580),'Tables 1-15'!J11,'Tables 1-15'!J580)</f>
        <v>11.157</v>
      </c>
      <c r="K976" s="477">
        <f>IF(ISNUMBER('Tables 1-15'!K580),'Tables 1-15'!K11,'Tables 1-15'!K580)</f>
        <v>11.268000000000001</v>
      </c>
      <c r="O976" s="62"/>
    </row>
    <row r="977" spans="1:15">
      <c r="A977" s="66" t="s">
        <v>497</v>
      </c>
      <c r="B977" s="475" t="str">
        <f>IF(ISNUMBER('Tables 1-15'!B581),'Tables 1-15'!G12,'Tables 1-15'!B581)</f>
        <v>nav</v>
      </c>
      <c r="C977" s="475" t="str">
        <f>IF(ISNUMBER('Tables 1-15'!C581),'Tables 1-15'!H12,'Tables 1-15'!C581)</f>
        <v>nav</v>
      </c>
      <c r="D977" s="475" t="str">
        <f>IF(ISNUMBER('Tables 1-15'!D581),'Tables 1-15'!I12,'Tables 1-15'!D581)</f>
        <v>nav</v>
      </c>
      <c r="E977" s="475" t="str">
        <f>IF(ISNUMBER('Tables 1-15'!E581),'Tables 1-15'!J12,'Tables 1-15'!E581)</f>
        <v>nav</v>
      </c>
      <c r="F977" s="483" t="str">
        <f>IF(ISNUMBER('Tables 1-15'!F581),'Tables 1-15'!K12,'Tables 1-15'!F581)</f>
        <v>nav</v>
      </c>
      <c r="G977" s="477">
        <f>IF(ISNUMBER('Tables 1-15'!G581),'Tables 1-15'!G12,'Tables 1-15'!G581)</f>
        <v>197.39400000000001</v>
      </c>
      <c r="H977" s="477">
        <f>IF(ISNUMBER('Tables 1-15'!H581),'Tables 1-15'!H12,'Tables 1-15'!H581)</f>
        <v>199.245</v>
      </c>
      <c r="I977" s="477">
        <f>IF(ISNUMBER('Tables 1-15'!I581),'Tables 1-15'!I12,'Tables 1-15'!I581)</f>
        <v>201.041</v>
      </c>
      <c r="J977" s="477">
        <f>IF(ISNUMBER('Tables 1-15'!J581),'Tables 1-15'!J12,'Tables 1-15'!J581)</f>
        <v>202.78300000000002</v>
      </c>
      <c r="K977" s="477">
        <f>IF(ISNUMBER('Tables 1-15'!K581),'Tables 1-15'!K12,'Tables 1-15'!K581)</f>
        <v>204.47</v>
      </c>
      <c r="O977" s="636"/>
    </row>
    <row r="978" spans="1:15">
      <c r="A978" s="462" t="s">
        <v>496</v>
      </c>
      <c r="B978" s="476" t="str">
        <f>IF(ISNUMBER('Tables 1-15'!B582),'Tables 1-15'!G13,'Tables 1-15'!B582)</f>
        <v>nap</v>
      </c>
      <c r="C978" s="476" t="str">
        <f>IF(ISNUMBER('Tables 1-15'!C582),'Tables 1-15'!H13,'Tables 1-15'!C582)</f>
        <v>nap</v>
      </c>
      <c r="D978" s="476" t="str">
        <f>IF(ISNUMBER('Tables 1-15'!D582),'Tables 1-15'!I13,'Tables 1-15'!D582)</f>
        <v>nap</v>
      </c>
      <c r="E978" s="476" t="str">
        <f>IF(ISNUMBER('Tables 1-15'!E582),'Tables 1-15'!J13,'Tables 1-15'!E582)</f>
        <v>nap</v>
      </c>
      <c r="F978" s="482" t="str">
        <f>IF(ISNUMBER('Tables 1-15'!F582),'Tables 1-15'!K13,'Tables 1-15'!F582)</f>
        <v>nap</v>
      </c>
      <c r="G978" s="475">
        <f>IF(ISNUMBER('Tables 1-15'!G582),'Tables 1-15'!G13,'Tables 1-15'!G582)</f>
        <v>34.302909</v>
      </c>
      <c r="H978" s="475">
        <f>IF(ISNUMBER('Tables 1-15'!H582),'Tables 1-15'!H13,'Tables 1-15'!H582)</f>
        <v>34.698875000000001</v>
      </c>
      <c r="I978" s="475">
        <f>IF(ISNUMBER('Tables 1-15'!I582),'Tables 1-15'!I13,'Tables 1-15'!I582)</f>
        <v>35.10235325</v>
      </c>
      <c r="J978" s="475">
        <f>IF(ISNUMBER('Tables 1-15'!J582),'Tables 1-15'!J13,'Tables 1-15'!J582)</f>
        <v>35.49654675</v>
      </c>
      <c r="K978" s="475">
        <f>IF(ISNUMBER('Tables 1-15'!K582),'Tables 1-15'!K13,'Tables 1-15'!K582)</f>
        <v>35.825432749999997</v>
      </c>
      <c r="O978" s="62"/>
    </row>
    <row r="979" spans="1:15">
      <c r="A979" s="66" t="s">
        <v>498</v>
      </c>
      <c r="B979" s="476" t="str">
        <f>IF(ISNUMBER('Tables 1-15'!B583),'Tables 1-15'!G14,'Tables 1-15'!B583)</f>
        <v>nap</v>
      </c>
      <c r="C979" s="476" t="str">
        <f>IF(ISNUMBER('Tables 1-15'!C583),'Tables 1-15'!H14,'Tables 1-15'!C583)</f>
        <v>nap</v>
      </c>
      <c r="D979" s="476" t="str">
        <f>IF(ISNUMBER('Tables 1-15'!D583),'Tables 1-15'!I14,'Tables 1-15'!D583)</f>
        <v>nap</v>
      </c>
      <c r="E979" s="476" t="str">
        <f>IF(ISNUMBER('Tables 1-15'!E583),'Tables 1-15'!J14,'Tables 1-15'!E583)</f>
        <v>nap</v>
      </c>
      <c r="F979" s="482" t="str">
        <f>IF(ISNUMBER('Tables 1-15'!F583),'Tables 1-15'!K14,'Tables 1-15'!F583)</f>
        <v>nap</v>
      </c>
      <c r="G979" s="475" t="str">
        <f>IF(ISNUMBER('Tables 1-15'!G583),'Tables 1-15'!G14,'Tables 1-15'!G583)</f>
        <v>nav</v>
      </c>
      <c r="H979" s="475" t="str">
        <f>IF(ISNUMBER('Tables 1-15'!H583),'Tables 1-15'!H14,'Tables 1-15'!H583)</f>
        <v>nav</v>
      </c>
      <c r="I979" s="475" t="str">
        <f>IF(ISNUMBER('Tables 1-15'!I583),'Tables 1-15'!I14,'Tables 1-15'!I583)</f>
        <v>nav</v>
      </c>
      <c r="J979" s="475" t="str">
        <f>IF(ISNUMBER('Tables 1-15'!J583),'Tables 1-15'!J14,'Tables 1-15'!J583)</f>
        <v>nav</v>
      </c>
      <c r="K979" s="475" t="str">
        <f>IF(ISNUMBER('Tables 1-15'!K583),'Tables 1-15'!K14,'Tables 1-15'!K583)</f>
        <v>nav</v>
      </c>
      <c r="O979" s="636"/>
    </row>
    <row r="980" spans="1:15">
      <c r="A980" s="462" t="s">
        <v>158</v>
      </c>
      <c r="B980" s="477" t="str">
        <f>IF(ISNUMBER('Tables 1-15'!B584),'Tables 1-15'!G15,'Tables 1-15'!B584)</f>
        <v>nav</v>
      </c>
      <c r="C980" s="477" t="str">
        <f>IF(ISNUMBER('Tables 1-15'!C584),'Tables 1-15'!H15,'Tables 1-15'!C584)</f>
        <v>nav</v>
      </c>
      <c r="D980" s="477" t="str">
        <f>IF(ISNUMBER('Tables 1-15'!D584),'Tables 1-15'!I15,'Tables 1-15'!D584)</f>
        <v>nav</v>
      </c>
      <c r="E980" s="477">
        <f>IF(ISNUMBER('Tables 1-15'!E584),'Tables 1-15'!J15,'Tables 1-15'!E584)</f>
        <v>66.074330000000003</v>
      </c>
      <c r="F980" s="481">
        <f>IF(ISNUMBER('Tables 1-15'!F584),'Tables 1-15'!K15,'Tables 1-15'!F584)</f>
        <v>66.380601999999996</v>
      </c>
      <c r="G980" s="477" t="str">
        <f>IF(ISNUMBER('Tables 1-15'!G584),'Tables 1-15'!G15,'Tables 1-15'!G584)</f>
        <v>nav</v>
      </c>
      <c r="H980" s="477" t="str">
        <f>IF(ISNUMBER('Tables 1-15'!H584),'Tables 1-15'!H15,'Tables 1-15'!H584)</f>
        <v>nav</v>
      </c>
      <c r="I980" s="477" t="str">
        <f>IF(ISNUMBER('Tables 1-15'!I584),'Tables 1-15'!I15,'Tables 1-15'!I584)</f>
        <v>nav</v>
      </c>
      <c r="J980" s="477">
        <f>IF(ISNUMBER('Tables 1-15'!J584),'Tables 1-15'!J15,'Tables 1-15'!J584)</f>
        <v>66.074330000000003</v>
      </c>
      <c r="K980" s="477">
        <f>IF(ISNUMBER('Tables 1-15'!K584),'Tables 1-15'!K15,'Tables 1-15'!K584)</f>
        <v>66.380601999999996</v>
      </c>
      <c r="O980" s="62"/>
    </row>
    <row r="981" spans="1:15">
      <c r="A981" s="462" t="s">
        <v>55</v>
      </c>
      <c r="B981" s="477">
        <f>IF(ISNUMBER('Tables 1-15'!B585),'Tables 1-15'!G16,'Tables 1-15'!B585)</f>
        <v>80.275000000000006</v>
      </c>
      <c r="C981" s="477">
        <f>IF(ISNUMBER('Tables 1-15'!C585),'Tables 1-15'!H16,'Tables 1-15'!C585)</f>
        <v>80.426000000000002</v>
      </c>
      <c r="D981" s="477">
        <f>IF(ISNUMBER('Tables 1-15'!D585),'Tables 1-15'!I16,'Tables 1-15'!D585)</f>
        <v>80.646000000000001</v>
      </c>
      <c r="E981" s="477">
        <f>IF(ISNUMBER('Tables 1-15'!E585),'Tables 1-15'!J16,'Tables 1-15'!E585)</f>
        <v>80.983000000000004</v>
      </c>
      <c r="F981" s="481">
        <f>IF(ISNUMBER('Tables 1-15'!F585),'Tables 1-15'!K16,'Tables 1-15'!F585)</f>
        <v>81.680999999999997</v>
      </c>
      <c r="G981" s="477">
        <f>IF(ISNUMBER('Tables 1-15'!G585),'Tables 1-15'!G16,'Tables 1-15'!G585)</f>
        <v>80.275000000000006</v>
      </c>
      <c r="H981" s="477">
        <f>IF(ISNUMBER('Tables 1-15'!H585),'Tables 1-15'!H16,'Tables 1-15'!H585)</f>
        <v>80.426000000000002</v>
      </c>
      <c r="I981" s="477">
        <f>IF(ISNUMBER('Tables 1-15'!I585),'Tables 1-15'!I16,'Tables 1-15'!I585)</f>
        <v>80.646000000000001</v>
      </c>
      <c r="J981" s="477">
        <f>IF(ISNUMBER('Tables 1-15'!J585),'Tables 1-15'!J16,'Tables 1-15'!J585)</f>
        <v>80.983000000000004</v>
      </c>
      <c r="K981" s="477">
        <f>IF(ISNUMBER('Tables 1-15'!K585),'Tables 1-15'!K16,'Tables 1-15'!K585)</f>
        <v>81.680999999999997</v>
      </c>
      <c r="O981" s="62"/>
    </row>
    <row r="982" spans="1:15">
      <c r="A982" s="462" t="s">
        <v>693</v>
      </c>
      <c r="B982" s="477" t="str">
        <f>IF(ISNUMBER('Tables 1-15'!B586),'Tables 1-15'!G17,'Tables 1-15'!B586)</f>
        <v>nav</v>
      </c>
      <c r="C982" s="477" t="str">
        <f>IF(ISNUMBER('Tables 1-15'!C586),'Tables 1-15'!H17,'Tables 1-15'!C586)</f>
        <v>nav</v>
      </c>
      <c r="D982" s="477" t="str">
        <f>IF(ISNUMBER('Tables 1-15'!D586),'Tables 1-15'!I17,'Tables 1-15'!D586)</f>
        <v>nav</v>
      </c>
      <c r="E982" s="477" t="str">
        <f>IF(ISNUMBER('Tables 1-15'!E586),'Tables 1-15'!J17,'Tables 1-15'!E586)</f>
        <v>nav</v>
      </c>
      <c r="F982" s="481" t="str">
        <f>IF(ISNUMBER('Tables 1-15'!F586),'Tables 1-15'!K17,'Tables 1-15'!F586)</f>
        <v>nav</v>
      </c>
      <c r="G982" s="477">
        <f>IF(ISNUMBER('Tables 1-15'!G586),'Tables 1-15'!G17,'Tables 1-15'!G586)</f>
        <v>7.1124000000000001</v>
      </c>
      <c r="H982" s="477">
        <f>IF(ISNUMBER('Tables 1-15'!H586),'Tables 1-15'!H17,'Tables 1-15'!H586)</f>
        <v>7.1779000000000002</v>
      </c>
      <c r="I982" s="477">
        <f>IF(ISNUMBER('Tables 1-15'!I586),'Tables 1-15'!I17,'Tables 1-15'!I586)</f>
        <v>7.2218</v>
      </c>
      <c r="J982" s="477">
        <f>IF(ISNUMBER('Tables 1-15'!J586),'Tables 1-15'!J17,'Tables 1-15'!J586)</f>
        <v>7.2664999999999997</v>
      </c>
      <c r="K982" s="476">
        <f>IF(ISNUMBER('Tables 1-15'!K586),'Tables 1-15'!K17,'Tables 1-15'!K586)</f>
        <v>7.3248000000000006</v>
      </c>
      <c r="O982" s="62"/>
    </row>
    <row r="983" spans="1:15">
      <c r="A983" s="66" t="s">
        <v>924</v>
      </c>
      <c r="B983" s="477">
        <f>IF(ISNUMBER('Tables 1-15'!B587),'Tables 1-15'!G18,'Tables 1-15'!B587)</f>
        <v>1202</v>
      </c>
      <c r="C983" s="477">
        <f>IF(ISNUMBER('Tables 1-15'!C587),'Tables 1-15'!H18,'Tables 1-15'!C587)</f>
        <v>1217</v>
      </c>
      <c r="D983" s="477">
        <f>IF(ISNUMBER('Tables 1-15'!D587),'Tables 1-15'!I18,'Tables 1-15'!D587)</f>
        <v>1233</v>
      </c>
      <c r="E983" s="477">
        <f>IF(ISNUMBER('Tables 1-15'!E587),'Tables 1-15'!J18,'Tables 1-15'!E587)</f>
        <v>1267</v>
      </c>
      <c r="F983" s="481">
        <f>IF(ISNUMBER('Tables 1-15'!F587),'Tables 1-15'!K18,'Tables 1-15'!F587)</f>
        <v>1283</v>
      </c>
      <c r="G983" s="477">
        <f>IF(ISNUMBER('Tables 1-15'!G587),'Tables 1-15'!G18,'Tables 1-15'!G587)</f>
        <v>1202</v>
      </c>
      <c r="H983" s="477">
        <f>IF(ISNUMBER('Tables 1-15'!H587),'Tables 1-15'!H18,'Tables 1-15'!H587)</f>
        <v>1217</v>
      </c>
      <c r="I983" s="477">
        <f>IF(ISNUMBER('Tables 1-15'!I587),'Tables 1-15'!I18,'Tables 1-15'!I587)</f>
        <v>1233</v>
      </c>
      <c r="J983" s="477">
        <f>IF(ISNUMBER('Tables 1-15'!J587),'Tables 1-15'!J18,'Tables 1-15'!J587)</f>
        <v>1267</v>
      </c>
      <c r="K983" s="476">
        <f>IF(ISNUMBER('Tables 1-15'!K587),'Tables 1-15'!K18,'Tables 1-15'!K587)</f>
        <v>1283</v>
      </c>
      <c r="O983" s="636"/>
    </row>
    <row r="984" spans="1:15">
      <c r="A984" s="462" t="s">
        <v>119</v>
      </c>
      <c r="B984" s="476" t="str">
        <f>IF(ISNUMBER('Tables 1-15'!B588),'Tables 1-15'!G19,'Tables 1-15'!B588)</f>
        <v>nav</v>
      </c>
      <c r="C984" s="476" t="str">
        <f>IF(ISNUMBER('Tables 1-15'!C588),'Tables 1-15'!H19,'Tables 1-15'!C588)</f>
        <v>nav</v>
      </c>
      <c r="D984" s="476" t="str">
        <f>IF(ISNUMBER('Tables 1-15'!D588),'Tables 1-15'!I19,'Tables 1-15'!D588)</f>
        <v>nav</v>
      </c>
      <c r="E984" s="476" t="str">
        <f>IF(ISNUMBER('Tables 1-15'!E588),'Tables 1-15'!J19,'Tables 1-15'!E588)</f>
        <v>nav</v>
      </c>
      <c r="F984" s="482" t="str">
        <f>IF(ISNUMBER('Tables 1-15'!F588),'Tables 1-15'!K19,'Tables 1-15'!F588)</f>
        <v>nap</v>
      </c>
      <c r="G984" s="477">
        <f>IF(ISNUMBER('Tables 1-15'!G588),'Tables 1-15'!G19,'Tables 1-15'!G588)</f>
        <v>59.659750000000003</v>
      </c>
      <c r="H984" s="477">
        <f>IF(ISNUMBER('Tables 1-15'!H588),'Tables 1-15'!H19,'Tables 1-15'!H588)</f>
        <v>59.898000000000003</v>
      </c>
      <c r="I984" s="477">
        <f>IF(ISNUMBER('Tables 1-15'!I588),'Tables 1-15'!I19,'Tables 1-15'!I588)</f>
        <v>60.22475</v>
      </c>
      <c r="J984" s="477">
        <f>IF(ISNUMBER('Tables 1-15'!J588),'Tables 1-15'!J19,'Tables 1-15'!J588)</f>
        <v>60.448</v>
      </c>
      <c r="K984" s="475">
        <f>IF(ISNUMBER('Tables 1-15'!K588),'Tables 1-15'!K19,'Tables 1-15'!K588)</f>
        <v>60.441000000000003</v>
      </c>
      <c r="O984" s="62"/>
    </row>
    <row r="985" spans="1:15">
      <c r="A985" s="462" t="s">
        <v>4</v>
      </c>
      <c r="B985" s="476" t="str">
        <f>IF(ISNUMBER('Tables 1-15'!B589),'Tables 1-15'!G20,'Tables 1-15'!B589)</f>
        <v>nav</v>
      </c>
      <c r="C985" s="476" t="str">
        <f>IF(ISNUMBER('Tables 1-15'!C589),'Tables 1-15'!H20,'Tables 1-15'!C589)</f>
        <v>nav</v>
      </c>
      <c r="D985" s="476" t="str">
        <f>IF(ISNUMBER('Tables 1-15'!D589),'Tables 1-15'!I20,'Tables 1-15'!D589)</f>
        <v>nav</v>
      </c>
      <c r="E985" s="476" t="str">
        <f>IF(ISNUMBER('Tables 1-15'!E589),'Tables 1-15'!J20,'Tables 1-15'!E589)</f>
        <v>nav</v>
      </c>
      <c r="F985" s="482" t="str">
        <f>IF(ISNUMBER('Tables 1-15'!F589),'Tables 1-15'!K20,'Tables 1-15'!F589)</f>
        <v>nav</v>
      </c>
      <c r="G985" s="477">
        <f>IF(ISNUMBER('Tables 1-15'!G589),'Tables 1-15'!G20,'Tables 1-15'!G589)</f>
        <v>127.79900000000001</v>
      </c>
      <c r="H985" s="477">
        <f>IF(ISNUMBER('Tables 1-15'!H589),'Tables 1-15'!H20,'Tables 1-15'!H589)</f>
        <v>127.515</v>
      </c>
      <c r="I985" s="477" t="str">
        <f>IF(ISNUMBER('Tables 1-15'!I589),'Tables 1-15'!I20,'Tables 1-15'!I589)</f>
        <v>nav</v>
      </c>
      <c r="J985" s="477" t="str">
        <f>IF(ISNUMBER('Tables 1-15'!J589),'Tables 1-15'!J20,'Tables 1-15'!J589)</f>
        <v>nav</v>
      </c>
      <c r="K985" s="475" t="str">
        <f>IF(ISNUMBER('Tables 1-15'!K589),'Tables 1-15'!K20,'Tables 1-15'!K589)</f>
        <v>nav</v>
      </c>
      <c r="O985" s="62"/>
    </row>
    <row r="986" spans="1:15">
      <c r="A986" s="66" t="s">
        <v>871</v>
      </c>
      <c r="B986" s="476" t="str">
        <f>IF(ISNUMBER('Tables 1-15'!B590),'Tables 1-15'!G21,'Tables 1-15'!B590)</f>
        <v>nap</v>
      </c>
      <c r="C986" s="476" t="str">
        <f>IF(ISNUMBER('Tables 1-15'!C590),'Tables 1-15'!H21,'Tables 1-15'!C590)</f>
        <v>nap</v>
      </c>
      <c r="D986" s="476" t="str">
        <f>IF(ISNUMBER('Tables 1-15'!D590),'Tables 1-15'!I21,'Tables 1-15'!D590)</f>
        <v>nap</v>
      </c>
      <c r="E986" s="476" t="str">
        <f>IF(ISNUMBER('Tables 1-15'!E590),'Tables 1-15'!J21,'Tables 1-15'!E590)</f>
        <v>nap</v>
      </c>
      <c r="F986" s="482" t="str">
        <f>IF(ISNUMBER('Tables 1-15'!F590),'Tables 1-15'!K21,'Tables 1-15'!F590)</f>
        <v>nap</v>
      </c>
      <c r="G986" s="477">
        <f>IF(ISNUMBER('Tables 1-15'!G590),'Tables 1-15'!G21,'Tables 1-15'!G590)</f>
        <v>49.779440000000001</v>
      </c>
      <c r="H986" s="477">
        <f>IF(ISNUMBER('Tables 1-15'!H590),'Tables 1-15'!H21,'Tables 1-15'!H590)</f>
        <v>50.004441</v>
      </c>
      <c r="I986" s="477">
        <f>IF(ISNUMBER('Tables 1-15'!I590),'Tables 1-15'!I21,'Tables 1-15'!I590)</f>
        <v>50.219669000000003</v>
      </c>
      <c r="J986" s="477">
        <f>IF(ISNUMBER('Tables 1-15'!J590),'Tables 1-15'!J21,'Tables 1-15'!J590)</f>
        <v>50.423954999999999</v>
      </c>
      <c r="K986" s="475">
        <f>IF(ISNUMBER('Tables 1-15'!K590),'Tables 1-15'!K21,'Tables 1-15'!K590)</f>
        <v>50.617044999999997</v>
      </c>
      <c r="O986" s="636"/>
    </row>
    <row r="987" spans="1:15">
      <c r="A987" s="66" t="s">
        <v>872</v>
      </c>
      <c r="B987" s="476" t="str">
        <f>IF(ISNUMBER('Tables 1-15'!B591),'Tables 1-15'!G22,'Tables 1-15'!B591)</f>
        <v>nap</v>
      </c>
      <c r="C987" s="476" t="str">
        <f>IF(ISNUMBER('Tables 1-15'!C591),'Tables 1-15'!H22,'Tables 1-15'!C591)</f>
        <v>nap</v>
      </c>
      <c r="D987" s="476" t="str">
        <f>IF(ISNUMBER('Tables 1-15'!D591),'Tables 1-15'!I22,'Tables 1-15'!D591)</f>
        <v>nap</v>
      </c>
      <c r="E987" s="476" t="str">
        <f>IF(ISNUMBER('Tables 1-15'!E591),'Tables 1-15'!J22,'Tables 1-15'!E591)</f>
        <v>nap</v>
      </c>
      <c r="F987" s="482" t="str">
        <f>IF(ISNUMBER('Tables 1-15'!F591),'Tables 1-15'!K22,'Tables 1-15'!F591)</f>
        <v>nap</v>
      </c>
      <c r="G987" s="477">
        <f>IF(ISNUMBER('Tables 1-15'!G591),'Tables 1-15'!G22,'Tables 1-15'!G591)</f>
        <v>108.8134</v>
      </c>
      <c r="H987" s="477">
        <f>IF(ISNUMBER('Tables 1-15'!H591),'Tables 1-15'!H22,'Tables 1-15'!H591)</f>
        <v>116.28439999999999</v>
      </c>
      <c r="I987" s="477">
        <f>IF(ISNUMBER('Tables 1-15'!I591),'Tables 1-15'!I22,'Tables 1-15'!I591)</f>
        <v>117.6448</v>
      </c>
      <c r="J987" s="477">
        <f>IF(ISNUMBER('Tables 1-15'!J591),'Tables 1-15'!J22,'Tables 1-15'!J591)</f>
        <v>118.97800000000001</v>
      </c>
      <c r="K987" s="475">
        <f>IF(ISNUMBER('Tables 1-15'!K591),'Tables 1-15'!K22,'Tables 1-15'!K591)</f>
        <v>120.285088</v>
      </c>
      <c r="O987" s="636"/>
    </row>
    <row r="988" spans="1:15">
      <c r="A988" s="461" t="s">
        <v>5</v>
      </c>
      <c r="B988" s="475">
        <f>IF(ISNUMBER('Tables 1-15'!B592),'Tables 1-15'!G23,'Tables 1-15'!B592)</f>
        <v>16.695666666666668</v>
      </c>
      <c r="C988" s="475">
        <f>IF(ISNUMBER('Tables 1-15'!C592),'Tables 1-15'!H23,'Tables 1-15'!C592)</f>
        <v>16.754249999999999</v>
      </c>
      <c r="D988" s="475">
        <f>IF(ISNUMBER('Tables 1-15'!D592),'Tables 1-15'!I23,'Tables 1-15'!D592)</f>
        <v>16.801833333333331</v>
      </c>
      <c r="E988" s="475">
        <f>IF(ISNUMBER('Tables 1-15'!E592),'Tables 1-15'!J23,'Tables 1-15'!E592)</f>
        <v>16.86675</v>
      </c>
      <c r="F988" s="483">
        <f>IF(ISNUMBER('Tables 1-15'!F592),'Tables 1-15'!K23,'Tables 1-15'!F592)</f>
        <v>16.934249999999999</v>
      </c>
      <c r="G988" s="477" t="str">
        <f>IF(ISNUMBER('Tables 1-15'!G592),'Tables 1-15'!G23,'Tables 1-15'!G592)</f>
        <v>nav</v>
      </c>
      <c r="H988" s="477" t="str">
        <f>IF(ISNUMBER('Tables 1-15'!H592),'Tables 1-15'!H23,'Tables 1-15'!H592)</f>
        <v>nav</v>
      </c>
      <c r="I988" s="477" t="str">
        <f>IF(ISNUMBER('Tables 1-15'!I592),'Tables 1-15'!I23,'Tables 1-15'!I592)</f>
        <v>nav</v>
      </c>
      <c r="J988" s="477" t="str">
        <f>IF(ISNUMBER('Tables 1-15'!J592),'Tables 1-15'!J23,'Tables 1-15'!J592)</f>
        <v>nav</v>
      </c>
      <c r="K988" s="476" t="str">
        <f>IF(ISNUMBER('Tables 1-15'!K592),'Tables 1-15'!K23,'Tables 1-15'!K592)</f>
        <v>nav</v>
      </c>
      <c r="O988" s="62"/>
    </row>
    <row r="989" spans="1:15">
      <c r="A989" s="66" t="s">
        <v>873</v>
      </c>
      <c r="B989" s="475" t="str">
        <f>IF(ISNUMBER('Tables 1-15'!B593),'Tables 1-15'!G24,'Tables 1-15'!B593)</f>
        <v>nav</v>
      </c>
      <c r="C989" s="475" t="str">
        <f>IF(ISNUMBER('Tables 1-15'!C593),'Tables 1-15'!H24,'Tables 1-15'!C593)</f>
        <v>nav</v>
      </c>
      <c r="D989" s="475" t="str">
        <f>IF(ISNUMBER('Tables 1-15'!D593),'Tables 1-15'!I24,'Tables 1-15'!D593)</f>
        <v>nav</v>
      </c>
      <c r="E989" s="475" t="str">
        <f>IF(ISNUMBER('Tables 1-15'!E593),'Tables 1-15'!J24,'Tables 1-15'!E593)</f>
        <v>nav</v>
      </c>
      <c r="F989" s="483" t="str">
        <f>IF(ISNUMBER('Tables 1-15'!F593),'Tables 1-15'!K24,'Tables 1-15'!F593)</f>
        <v>nav</v>
      </c>
      <c r="G989" s="477">
        <f>IF(ISNUMBER('Tables 1-15'!G593),'Tables 1-15'!G24,'Tables 1-15'!G593)</f>
        <v>142.96091000000001</v>
      </c>
      <c r="H989" s="477">
        <f>IF(ISNUMBER('Tables 1-15'!H593),'Tables 1-15'!H24,'Tables 1-15'!H593)</f>
        <v>143.20172099999999</v>
      </c>
      <c r="I989" s="477">
        <f>IF(ISNUMBER('Tables 1-15'!I593),'Tables 1-15'!I24,'Tables 1-15'!I593)</f>
        <v>143.50699499999999</v>
      </c>
      <c r="J989" s="477">
        <f>IF(ISNUMBER('Tables 1-15'!J593),'Tables 1-15'!J24,'Tables 1-15'!J593)</f>
        <v>143.82</v>
      </c>
      <c r="K989" s="476">
        <f>IF(ISNUMBER('Tables 1-15'!K593),'Tables 1-15'!K24,'Tables 1-15'!K593)</f>
        <v>146.40599900000001</v>
      </c>
      <c r="O989" s="636"/>
    </row>
    <row r="990" spans="1:15">
      <c r="A990" s="66" t="s">
        <v>874</v>
      </c>
      <c r="B990" s="475" t="str">
        <f>IF(ISNUMBER('Tables 1-15'!B594),'Tables 1-15'!G25,'Tables 1-15'!B594)</f>
        <v>nap</v>
      </c>
      <c r="C990" s="475" t="str">
        <f>IF(ISNUMBER('Tables 1-15'!C594),'Tables 1-15'!H25,'Tables 1-15'!C594)</f>
        <v>nap</v>
      </c>
      <c r="D990" s="475" t="str">
        <f>IF(ISNUMBER('Tables 1-15'!D594),'Tables 1-15'!I25,'Tables 1-15'!D594)</f>
        <v>nap</v>
      </c>
      <c r="E990" s="475" t="str">
        <f>IF(ISNUMBER('Tables 1-15'!E594),'Tables 1-15'!J25,'Tables 1-15'!E594)</f>
        <v>nap</v>
      </c>
      <c r="F990" s="483" t="str">
        <f>IF(ISNUMBER('Tables 1-15'!F594),'Tables 1-15'!K25,'Tables 1-15'!F594)</f>
        <v>nap</v>
      </c>
      <c r="G990" s="477">
        <f>IF(ISNUMBER('Tables 1-15'!G594),'Tables 1-15'!G25,'Tables 1-15'!G594)</f>
        <v>28.376355</v>
      </c>
      <c r="H990" s="477">
        <f>IF(ISNUMBER('Tables 1-15'!H594),'Tables 1-15'!H25,'Tables 1-15'!H594)</f>
        <v>29.195895</v>
      </c>
      <c r="I990" s="477">
        <f>IF(ISNUMBER('Tables 1-15'!I594),'Tables 1-15'!I25,'Tables 1-15'!I594)</f>
        <v>29.994272000000002</v>
      </c>
      <c r="J990" s="477">
        <f>IF(ISNUMBER('Tables 1-15'!J594),'Tables 1-15'!J25,'Tables 1-15'!J594)</f>
        <v>30.770375000000001</v>
      </c>
      <c r="K990" s="476">
        <f>IF(ISNUMBER('Tables 1-15'!K594),'Tables 1-15'!K25,'Tables 1-15'!K594)</f>
        <v>31.015999000000001</v>
      </c>
      <c r="O990" s="636"/>
    </row>
    <row r="991" spans="1:15">
      <c r="A991" s="462" t="s">
        <v>6</v>
      </c>
      <c r="B991" s="475" t="str">
        <f>IF(ISNUMBER('Tables 1-15'!B595),'Tables 1-15'!G26,'Tables 1-15'!B595)</f>
        <v>nav</v>
      </c>
      <c r="C991" s="475" t="str">
        <f>IF(ISNUMBER('Tables 1-15'!C595),'Tables 1-15'!H26,'Tables 1-15'!C595)</f>
        <v>nav</v>
      </c>
      <c r="D991" s="475" t="str">
        <f>IF(ISNUMBER('Tables 1-15'!D595),'Tables 1-15'!I26,'Tables 1-15'!D595)</f>
        <v>nav</v>
      </c>
      <c r="E991" s="475" t="str">
        <f>IF(ISNUMBER('Tables 1-15'!E595),'Tables 1-15'!J26,'Tables 1-15'!E595)</f>
        <v>nav</v>
      </c>
      <c r="F991" s="483" t="str">
        <f>IF(ISNUMBER('Tables 1-15'!F595),'Tables 1-15'!K26,'Tables 1-15'!F595)</f>
        <v>nav</v>
      </c>
      <c r="G991" s="475" t="str">
        <f>IF(ISNUMBER('Tables 1-15'!G595),'Tables 1-15'!G26,'Tables 1-15'!G595)</f>
        <v>nav</v>
      </c>
      <c r="H991" s="475" t="str">
        <f>IF(ISNUMBER('Tables 1-15'!H595),'Tables 1-15'!H26,'Tables 1-15'!H595)</f>
        <v>nav</v>
      </c>
      <c r="I991" s="475">
        <f>IF(ISNUMBER('Tables 1-15'!I595),'Tables 1-15'!I26,'Tables 1-15'!I595)</f>
        <v>5.399</v>
      </c>
      <c r="J991" s="475">
        <f>IF(ISNUMBER('Tables 1-15'!J595),'Tables 1-15'!J26,'Tables 1-15'!J595)</f>
        <v>5.47</v>
      </c>
      <c r="K991" s="475">
        <f>IF(ISNUMBER('Tables 1-15'!K595),'Tables 1-15'!K26,'Tables 1-15'!K595)</f>
        <v>5.5350000000000001</v>
      </c>
      <c r="O991" s="62"/>
    </row>
    <row r="992" spans="1:15">
      <c r="A992" s="66" t="s">
        <v>875</v>
      </c>
      <c r="B992" s="475" t="str">
        <f>IF(ISNUMBER('Tables 1-15'!B596),'Tables 1-15'!G27,'Tables 1-15'!B596)</f>
        <v>nav</v>
      </c>
      <c r="C992" s="475" t="str">
        <f>IF(ISNUMBER('Tables 1-15'!C596),'Tables 1-15'!H27,'Tables 1-15'!C596)</f>
        <v>nav</v>
      </c>
      <c r="D992" s="475" t="str">
        <f>IF(ISNUMBER('Tables 1-15'!D596),'Tables 1-15'!I27,'Tables 1-15'!D596)</f>
        <v>nav</v>
      </c>
      <c r="E992" s="475" t="str">
        <f>IF(ISNUMBER('Tables 1-15'!E596),'Tables 1-15'!J27,'Tables 1-15'!E596)</f>
        <v>nav</v>
      </c>
      <c r="F992" s="483" t="str">
        <f>IF(ISNUMBER('Tables 1-15'!F596),'Tables 1-15'!K27,'Tables 1-15'!F596)</f>
        <v>nav</v>
      </c>
      <c r="G992" s="475" t="str">
        <f>IF(ISNUMBER('Tables 1-15'!G596),'Tables 1-15'!G27,'Tables 1-15'!G596)</f>
        <v>nav</v>
      </c>
      <c r="H992" s="475" t="str">
        <f>IF(ISNUMBER('Tables 1-15'!H596),'Tables 1-15'!H27,'Tables 1-15'!H596)</f>
        <v>nav</v>
      </c>
      <c r="I992" s="475" t="str">
        <f>IF(ISNUMBER('Tables 1-15'!I596),'Tables 1-15'!I27,'Tables 1-15'!I596)</f>
        <v>nav</v>
      </c>
      <c r="J992" s="475" t="str">
        <f>IF(ISNUMBER('Tables 1-15'!J596),'Tables 1-15'!J27,'Tables 1-15'!J596)</f>
        <v>nav</v>
      </c>
      <c r="K992" s="475" t="str">
        <f>IF(ISNUMBER('Tables 1-15'!K596),'Tables 1-15'!K27,'Tables 1-15'!K596)</f>
        <v>nav</v>
      </c>
      <c r="O992" s="636"/>
    </row>
    <row r="993" spans="1:15">
      <c r="A993" s="462" t="s">
        <v>7</v>
      </c>
      <c r="B993" s="475">
        <f>IF(ISNUMBER('Tables 1-15'!B597),'Tables 1-15'!G28,'Tables 1-15'!B597)</f>
        <v>9.4570000000000007</v>
      </c>
      <c r="C993" s="475">
        <f>IF(ISNUMBER('Tables 1-15'!C597),'Tables 1-15'!H28,'Tables 1-15'!C597)</f>
        <v>9.5210000000000008</v>
      </c>
      <c r="D993" s="475">
        <f>IF(ISNUMBER('Tables 1-15'!D597),'Tables 1-15'!I28,'Tables 1-15'!D597)</f>
        <v>9.6029999999999998</v>
      </c>
      <c r="E993" s="475">
        <f>IF(ISNUMBER('Tables 1-15'!E597),'Tables 1-15'!J28,'Tables 1-15'!E597)</f>
        <v>9.702</v>
      </c>
      <c r="F993" s="483">
        <f>IF(ISNUMBER('Tables 1-15'!F597),'Tables 1-15'!K28,'Tables 1-15'!F597)</f>
        <v>9.8510170000000006</v>
      </c>
      <c r="G993" s="475">
        <f>IF(ISNUMBER('Tables 1-15'!G597),'Tables 1-15'!G28,'Tables 1-15'!G597)</f>
        <v>9.4570000000000007</v>
      </c>
      <c r="H993" s="475">
        <f>IF(ISNUMBER('Tables 1-15'!H597),'Tables 1-15'!H28,'Tables 1-15'!H597)</f>
        <v>9.5210000000000008</v>
      </c>
      <c r="I993" s="475">
        <f>IF(ISNUMBER('Tables 1-15'!I597),'Tables 1-15'!I28,'Tables 1-15'!I597)</f>
        <v>9.6029999999999998</v>
      </c>
      <c r="J993" s="475">
        <f>IF(ISNUMBER('Tables 1-15'!J597),'Tables 1-15'!J28,'Tables 1-15'!J597)</f>
        <v>9.702</v>
      </c>
      <c r="K993" s="475">
        <f>IF(ISNUMBER('Tables 1-15'!K597),'Tables 1-15'!K28,'Tables 1-15'!K597)</f>
        <v>9.8510170000000006</v>
      </c>
      <c r="O993" s="62"/>
    </row>
    <row r="994" spans="1:15">
      <c r="A994" s="462" t="s">
        <v>8</v>
      </c>
      <c r="B994" s="476" t="str">
        <f>IF(ISNUMBER('Tables 1-15'!B598),'Tables 1-15'!G29,'Tables 1-15'!B598)</f>
        <v>nav</v>
      </c>
      <c r="C994" s="476" t="str">
        <f>IF(ISNUMBER('Tables 1-15'!C598),'Tables 1-15'!H29,'Tables 1-15'!C598)</f>
        <v>nav</v>
      </c>
      <c r="D994" s="476" t="str">
        <f>IF(ISNUMBER('Tables 1-15'!D598),'Tables 1-15'!I29,'Tables 1-15'!D598)</f>
        <v>nav</v>
      </c>
      <c r="E994" s="476" t="str">
        <f>IF(ISNUMBER('Tables 1-15'!E598),'Tables 1-15'!J29,'Tables 1-15'!E598)</f>
        <v>nav</v>
      </c>
      <c r="F994" s="482" t="str">
        <f>IF(ISNUMBER('Tables 1-15'!F598),'Tables 1-15'!K29,'Tables 1-15'!F598)</f>
        <v>nav</v>
      </c>
      <c r="G994" s="475">
        <f>IF(ISNUMBER('Tables 1-15'!G598),'Tables 1-15'!G29,'Tables 1-15'!G598)</f>
        <v>7.9123999999999999</v>
      </c>
      <c r="H994" s="475">
        <f>IF(ISNUMBER('Tables 1-15'!H598),'Tables 1-15'!H29,'Tables 1-15'!H598)</f>
        <v>7.9968599999999999</v>
      </c>
      <c r="I994" s="475">
        <f>IF(ISNUMBER('Tables 1-15'!I598),'Tables 1-15'!I29,'Tables 1-15'!I598)</f>
        <v>8.0893500000000014</v>
      </c>
      <c r="J994" s="475">
        <f>IF(ISNUMBER('Tables 1-15'!J598),'Tables 1-15'!J29,'Tables 1-15'!J598)</f>
        <v>8.1886499999999991</v>
      </c>
      <c r="K994" s="475">
        <f>IF(ISNUMBER('Tables 1-15'!K598),'Tables 1-15'!K29,'Tables 1-15'!K598)</f>
        <v>8.2823999999999991</v>
      </c>
      <c r="O994" s="62"/>
    </row>
    <row r="995" spans="1:15">
      <c r="A995" s="66" t="s">
        <v>876</v>
      </c>
      <c r="B995" s="476" t="str">
        <f>IF(ISNUMBER('Tables 1-15'!B599),'Tables 1-15'!G30,'Tables 1-15'!B599)</f>
        <v>nap</v>
      </c>
      <c r="C995" s="476" t="str">
        <f>IF(ISNUMBER('Tables 1-15'!C599),'Tables 1-15'!H30,'Tables 1-15'!C599)</f>
        <v>nap</v>
      </c>
      <c r="D995" s="476" t="str">
        <f>IF(ISNUMBER('Tables 1-15'!D599),'Tables 1-15'!I30,'Tables 1-15'!D599)</f>
        <v>nap</v>
      </c>
      <c r="E995" s="476" t="str">
        <f>IF(ISNUMBER('Tables 1-15'!E599),'Tables 1-15'!J30,'Tables 1-15'!E599)</f>
        <v>nap</v>
      </c>
      <c r="F995" s="482" t="str">
        <f>IF(ISNUMBER('Tables 1-15'!F599),'Tables 1-15'!K30,'Tables 1-15'!F599)</f>
        <v>nap</v>
      </c>
      <c r="G995" s="475">
        <f>IF(ISNUMBER('Tables 1-15'!G599),'Tables 1-15'!G30,'Tables 1-15'!G599)</f>
        <v>74.724269000000007</v>
      </c>
      <c r="H995" s="475">
        <f>IF(ISNUMBER('Tables 1-15'!H599),'Tables 1-15'!H30,'Tables 1-15'!H599)</f>
        <v>75.627384000000006</v>
      </c>
      <c r="I995" s="475">
        <f>IF(ISNUMBER('Tables 1-15'!I599),'Tables 1-15'!I30,'Tables 1-15'!I599)</f>
        <v>76.667864000000009</v>
      </c>
      <c r="J995" s="475">
        <f>IF(ISNUMBER('Tables 1-15'!J599),'Tables 1-15'!J30,'Tables 1-15'!J599)</f>
        <v>77.695903999999999</v>
      </c>
      <c r="K995" s="475">
        <f>IF(ISNUMBER('Tables 1-15'!K599),'Tables 1-15'!K30,'Tables 1-15'!K599)</f>
        <v>78.741053000000008</v>
      </c>
      <c r="O995" s="636"/>
    </row>
    <row r="996" spans="1:15">
      <c r="A996" s="462" t="s">
        <v>9</v>
      </c>
      <c r="B996" s="475">
        <f>IF(ISNUMBER('Tables 1-15'!B600),'Tables 1-15'!G31,'Tables 1-15'!B600)</f>
        <v>63.285000000000004</v>
      </c>
      <c r="C996" s="475">
        <f>IF(ISNUMBER('Tables 1-15'!C600),'Tables 1-15'!H31,'Tables 1-15'!C600)</f>
        <v>63.704999999999998</v>
      </c>
      <c r="D996" s="475">
        <f>IF(ISNUMBER('Tables 1-15'!D600),'Tables 1-15'!I31,'Tables 1-15'!D600)</f>
        <v>64.105999999999995</v>
      </c>
      <c r="E996" s="475">
        <f>IF(ISNUMBER('Tables 1-15'!E600),'Tables 1-15'!J31,'Tables 1-15'!E600)</f>
        <v>64.597000000000008</v>
      </c>
      <c r="F996" s="483">
        <f>IF(ISNUMBER('Tables 1-15'!F600),'Tables 1-15'!K31,'Tables 1-15'!F600)</f>
        <v>65.11</v>
      </c>
      <c r="G996" s="475">
        <f>IF(ISNUMBER('Tables 1-15'!G600),'Tables 1-15'!G31,'Tables 1-15'!G600)</f>
        <v>63.285000000000004</v>
      </c>
      <c r="H996" s="475">
        <f>IF(ISNUMBER('Tables 1-15'!H600),'Tables 1-15'!H31,'Tables 1-15'!H600)</f>
        <v>63.704999999999998</v>
      </c>
      <c r="I996" s="475">
        <f>IF(ISNUMBER('Tables 1-15'!I600),'Tables 1-15'!I31,'Tables 1-15'!I600)</f>
        <v>64.105999999999995</v>
      </c>
      <c r="J996" s="475">
        <f>IF(ISNUMBER('Tables 1-15'!J600),'Tables 1-15'!J31,'Tables 1-15'!J600)</f>
        <v>64.597000000000008</v>
      </c>
      <c r="K996" s="475">
        <f>IF(ISNUMBER('Tables 1-15'!K600),'Tables 1-15'!K31,'Tables 1-15'!K600)</f>
        <v>65.11</v>
      </c>
      <c r="O996" s="62"/>
    </row>
    <row r="997" spans="1:15">
      <c r="A997" s="462" t="s">
        <v>176</v>
      </c>
      <c r="B997" s="478" t="str">
        <f>IF(ISNUMBER('Tables 1-15'!B601),'Tables 1-15'!G32,'Tables 1-15'!B601)</f>
        <v>nav</v>
      </c>
      <c r="C997" s="478" t="str">
        <f>IF(ISNUMBER('Tables 1-15'!C601),'Tables 1-15'!H32,'Tables 1-15'!C601)</f>
        <v>nav</v>
      </c>
      <c r="D997" s="478" t="str">
        <f>IF(ISNUMBER('Tables 1-15'!D601),'Tables 1-15'!I32,'Tables 1-15'!D601)</f>
        <v>nav</v>
      </c>
      <c r="E997" s="478" t="str">
        <f>IF(ISNUMBER('Tables 1-15'!E601),'Tables 1-15'!J32,'Tables 1-15'!E601)</f>
        <v>nav</v>
      </c>
      <c r="F997" s="491" t="str">
        <f>IF(ISNUMBER('Tables 1-15'!F601),'Tables 1-15'!K32,'Tables 1-15'!F601)</f>
        <v>nav</v>
      </c>
      <c r="G997" s="475">
        <f>IF(ISNUMBER('Tables 1-15'!G601),'Tables 1-15'!G32,'Tables 1-15'!G601)</f>
        <v>311.58199999999999</v>
      </c>
      <c r="H997" s="475">
        <f>IF(ISNUMBER('Tables 1-15'!H601),'Tables 1-15'!H32,'Tables 1-15'!H601)</f>
        <v>313.87400000000002</v>
      </c>
      <c r="I997" s="475">
        <f>IF(ISNUMBER('Tables 1-15'!I601),'Tables 1-15'!I32,'Tables 1-15'!I601)</f>
        <v>316.12900000000002</v>
      </c>
      <c r="J997" s="475">
        <f>IF(ISNUMBER('Tables 1-15'!J601),'Tables 1-15'!J32,'Tables 1-15'!J601)</f>
        <v>318.351</v>
      </c>
      <c r="K997" s="475" t="str">
        <f>IF(ISNUMBER('Tables 1-15'!K601),'Tables 1-15'!K32,'Tables 1-15'!K601)</f>
        <v>nav</v>
      </c>
      <c r="O997" s="62"/>
    </row>
    <row r="998" spans="1:15">
      <c r="A998" s="388" t="s">
        <v>1008</v>
      </c>
      <c r="B998" s="479">
        <f>SUM(B975:B997)</f>
        <v>1382.6906666666669</v>
      </c>
      <c r="C998" s="479">
        <f t="shared" ref="C998:K998" si="7">SUM(C975:C997)</f>
        <v>1398.4602499999999</v>
      </c>
      <c r="D998" s="479">
        <f t="shared" si="7"/>
        <v>1415.2618333333335</v>
      </c>
      <c r="E998" s="479">
        <f t="shared" si="7"/>
        <v>1516.3800799999999</v>
      </c>
      <c r="F998" s="484">
        <f t="shared" si="7"/>
        <v>1534.2248689999999</v>
      </c>
      <c r="G998" s="479">
        <f t="shared" si="7"/>
        <v>2527.8241129999997</v>
      </c>
      <c r="H998" s="479">
        <f t="shared" si="7"/>
        <v>2558.1499709999998</v>
      </c>
      <c r="I998" s="479">
        <f t="shared" si="7"/>
        <v>2461.7573332499996</v>
      </c>
      <c r="J998" s="479">
        <f t="shared" si="7"/>
        <v>2582.7090782500009</v>
      </c>
      <c r="K998" s="479">
        <f t="shared" si="7"/>
        <v>2290.0612007500004</v>
      </c>
    </row>
    <row r="999" spans="1:15" ht="14.25">
      <c r="A999" s="563"/>
      <c r="B999" s="564"/>
      <c r="C999" s="564"/>
      <c r="D999" s="564"/>
      <c r="E999" s="564"/>
      <c r="F999" s="564"/>
      <c r="G999" s="564"/>
      <c r="H999" s="564"/>
      <c r="I999" s="564"/>
      <c r="J999" s="564"/>
      <c r="K999" s="564"/>
    </row>
    <row r="1000" spans="1:15" ht="14.25">
      <c r="A1000" s="565"/>
      <c r="B1000" s="566"/>
      <c r="C1000" s="566"/>
      <c r="D1000" s="566"/>
      <c r="E1000" s="566"/>
      <c r="F1000" s="566"/>
      <c r="G1000" s="566"/>
      <c r="H1000" s="566"/>
      <c r="I1000" s="566"/>
      <c r="J1000" s="566"/>
      <c r="K1000" s="566"/>
    </row>
    <row r="1002" spans="1:15">
      <c r="A1002" s="407"/>
    </row>
    <row r="1003" spans="1:15">
      <c r="A1003" s="407"/>
    </row>
    <row r="1004" spans="1:15">
      <c r="A1004" s="407"/>
    </row>
    <row r="1005" spans="1:15">
      <c r="A1005" s="549"/>
      <c r="B1005" s="549"/>
      <c r="C1005" s="549"/>
      <c r="D1005" s="549"/>
      <c r="E1005" s="549"/>
      <c r="F1005" s="549"/>
      <c r="G1005" s="549"/>
      <c r="H1005" s="549"/>
      <c r="I1005" s="549"/>
      <c r="J1005" s="549"/>
      <c r="K1005" s="549"/>
    </row>
    <row r="1006" spans="1:15" ht="15">
      <c r="A1006" s="579"/>
      <c r="B1006" s="579"/>
      <c r="C1006" s="579"/>
      <c r="D1006" s="579"/>
      <c r="E1006" s="579"/>
      <c r="F1006" s="579"/>
      <c r="G1006" s="579"/>
      <c r="H1006" s="579"/>
      <c r="I1006" s="579"/>
      <c r="J1006" s="579"/>
      <c r="K1006" s="579"/>
    </row>
    <row r="1007" spans="1:15">
      <c r="A1007" s="492" t="s">
        <v>241</v>
      </c>
      <c r="B1007" s="459"/>
      <c r="C1007" s="459"/>
      <c r="D1007" s="459"/>
      <c r="E1007" s="459"/>
      <c r="F1007" s="459"/>
      <c r="G1007" s="459"/>
      <c r="H1007" s="459"/>
      <c r="I1007" s="459"/>
      <c r="J1007" s="459"/>
      <c r="K1007" s="463"/>
    </row>
    <row r="1008" spans="1:15">
      <c r="A1008" s="492"/>
      <c r="B1008" s="459"/>
      <c r="C1008" s="459"/>
      <c r="D1008" s="459"/>
      <c r="E1008" s="459"/>
      <c r="F1008" s="459"/>
      <c r="G1008" s="459"/>
      <c r="H1008" s="459"/>
      <c r="I1008" s="459"/>
      <c r="J1008" s="459"/>
      <c r="K1008" s="463"/>
    </row>
    <row r="1009" spans="1:15">
      <c r="A1009" s="493"/>
      <c r="B1009" s="562"/>
      <c r="C1009" s="562"/>
      <c r="D1009" s="562"/>
      <c r="E1009" s="562"/>
      <c r="F1009" s="437"/>
      <c r="G1009" s="551"/>
      <c r="H1009" s="551"/>
      <c r="I1009" s="551"/>
      <c r="J1009" s="551"/>
      <c r="K1009" s="551"/>
    </row>
    <row r="1010" spans="1:15">
      <c r="A1010" s="494"/>
      <c r="B1010" s="379"/>
      <c r="C1010" s="379"/>
      <c r="D1010" s="379"/>
      <c r="E1010" s="379"/>
      <c r="F1010" s="380"/>
      <c r="G1010" s="379"/>
      <c r="H1010" s="379"/>
      <c r="I1010" s="379"/>
      <c r="J1010" s="379"/>
      <c r="K1010" s="379"/>
      <c r="M1010" s="611">
        <f>'Tables 1-15'!L1010</f>
        <v>0</v>
      </c>
    </row>
    <row r="1011" spans="1:15">
      <c r="A1011" s="63" t="s">
        <v>33</v>
      </c>
      <c r="B1011" s="750"/>
      <c r="C1011" s="750"/>
      <c r="D1011" s="750"/>
      <c r="E1011" s="750"/>
      <c r="F1011" s="751"/>
      <c r="G1011" s="440">
        <f>IF('Tables 1-15'!B1011="nap","nav",'Tables 1-15'!B1011)</f>
        <v>15067.142960765948</v>
      </c>
      <c r="H1011" s="440">
        <f>IF('Tables 1-15'!C1011="nap","nav",'Tables 1-15'!C1011)</f>
        <v>15452.365882656159</v>
      </c>
      <c r="I1011" s="440">
        <f>IF('Tables 1-15'!D1011="nap","nav",'Tables 1-15'!D1011)</f>
        <v>14970.951910531759</v>
      </c>
      <c r="J1011" s="440">
        <f>IF('Tables 1-15'!E1011="nap","nav",'Tables 1-15'!E1011)</f>
        <v>13989.752469328367</v>
      </c>
      <c r="K1011" s="440">
        <f>IF('Tables 1-15'!F1011="nap","nav",'Tables 1-15'!F1011)</f>
        <v>12006.027067478342</v>
      </c>
      <c r="M1011" s="373">
        <f>IF('Tables 1-15'!L1011="nap","nav",'Tables 1-15'!L1011)</f>
        <v>0</v>
      </c>
      <c r="O1011" s="636"/>
    </row>
    <row r="1012" spans="1:15">
      <c r="A1012" s="461" t="s">
        <v>495</v>
      </c>
      <c r="F1012" s="610"/>
      <c r="G1012" s="395">
        <f>IF('Tables 1-15'!B1012="nap","nav",'Tables 1-15'!B1012)</f>
        <v>5656.9673067170261</v>
      </c>
      <c r="H1012" s="395">
        <f>IF('Tables 1-15'!C1012="nap","nav",'Tables 1-15'!C1012)</f>
        <v>4919.8667875944984</v>
      </c>
      <c r="I1012" s="395">
        <f>IF('Tables 1-15'!D1012="nap","nav",'Tables 1-15'!D1012)</f>
        <v>5521.8095400088223</v>
      </c>
      <c r="J1012" s="395">
        <f>IF('Tables 1-15'!E1012="nap","nav",'Tables 1-15'!E1012)</f>
        <v>9150.1055953124232</v>
      </c>
      <c r="K1012" s="395">
        <f>IF('Tables 1-15'!F1012="nap","nav",'Tables 1-15'!F1012)</f>
        <v>7005.4517836062359</v>
      </c>
      <c r="M1012" s="373">
        <f>IF('Tables 1-15'!L1012="nap","nav",'Tables 1-15'!L1012)</f>
        <v>0</v>
      </c>
      <c r="O1012" s="62"/>
    </row>
    <row r="1013" spans="1:15">
      <c r="A1013" s="66" t="s">
        <v>497</v>
      </c>
      <c r="F1013" s="610"/>
      <c r="G1013" s="395">
        <f>IF('Tables 1-15'!B1013="nap","nav",'Tables 1-15'!B1013)</f>
        <v>15558.225029260719</v>
      </c>
      <c r="H1013" s="395">
        <f>IF('Tables 1-15'!C1013="nap","nav",'Tables 1-15'!C1013)</f>
        <v>16700.530357544758</v>
      </c>
      <c r="I1013" s="395">
        <f>IF('Tables 1-15'!D1013="nap","nav",'Tables 1-15'!D1013)</f>
        <v>18341.435642212451</v>
      </c>
      <c r="J1013" s="395">
        <f>IF('Tables 1-15'!E1013="nap","nav",'Tables 1-15'!E1013)</f>
        <v>17411.514516074236</v>
      </c>
      <c r="K1013" s="395">
        <f>IF('Tables 1-15'!F1013="nap","nav",'Tables 1-15'!F1013)</f>
        <v>12514.05533560967</v>
      </c>
      <c r="M1013" s="373">
        <f>IF('Tables 1-15'!L1013="nap","nav",'Tables 1-15'!L1013)</f>
        <v>0</v>
      </c>
      <c r="O1013" s="636"/>
    </row>
    <row r="1014" spans="1:15">
      <c r="A1014" s="462" t="s">
        <v>496</v>
      </c>
      <c r="F1014" s="610"/>
      <c r="G1014" s="395">
        <f>IF('Tables 1-15'!B1014="nap","nav",'Tables 1-15'!B1014)</f>
        <v>5867.455877708051</v>
      </c>
      <c r="H1014" s="395">
        <f>IF('Tables 1-15'!C1014="nap","nav",'Tables 1-15'!C1014)</f>
        <v>6159.2928682243482</v>
      </c>
      <c r="I1014" s="395">
        <f>IF('Tables 1-15'!D1014="nap","nav",'Tables 1-15'!D1014)</f>
        <v>6175.8650433997018</v>
      </c>
      <c r="J1014" s="395">
        <f>IF('Tables 1-15'!E1014="nap","nav",'Tables 1-15'!E1014)</f>
        <v>6026.6213748104992</v>
      </c>
      <c r="K1014" s="395">
        <f>IF('Tables 1-15'!F1014="nap","nav",'Tables 1-15'!F1014)</f>
        <v>5379.1771352834439</v>
      </c>
      <c r="M1014" s="373">
        <f>IF('Tables 1-15'!L1014="nap","nav",'Tables 1-15'!L1014)</f>
        <v>0</v>
      </c>
      <c r="O1014" s="62"/>
    </row>
    <row r="1015" spans="1:15">
      <c r="A1015" s="66" t="s">
        <v>498</v>
      </c>
      <c r="F1015" s="610"/>
      <c r="G1015" s="395">
        <f>IF('Tables 1-15'!B1015="nap","nav",'Tables 1-15'!B1015)</f>
        <v>121081.19333271428</v>
      </c>
      <c r="H1015" s="395">
        <f>IF('Tables 1-15'!C1015="nap","nav",'Tables 1-15'!C1015)</f>
        <v>149892.97998463365</v>
      </c>
      <c r="I1015" s="395">
        <f>IF('Tables 1-15'!D1015="nap","nav",'Tables 1-15'!D1015)</f>
        <v>193752.23100303562</v>
      </c>
      <c r="J1015" s="395">
        <f>IF('Tables 1-15'!E1015="nap","nav",'Tables 1-15'!E1015)</f>
        <v>226458.0684704044</v>
      </c>
      <c r="K1015" s="395" t="str">
        <f>IF('Tables 1-15'!F1015="nap","nav",'Tables 1-15'!F1015)</f>
        <v>nav</v>
      </c>
      <c r="M1015" s="373">
        <f>IF('Tables 1-15'!L1015="nap","nav",'Tables 1-15'!L1015)</f>
        <v>0</v>
      </c>
      <c r="O1015" s="636"/>
    </row>
    <row r="1016" spans="1:15">
      <c r="A1016" s="462" t="s">
        <v>158</v>
      </c>
      <c r="F1016" s="610"/>
      <c r="G1016" s="395">
        <f>IF('Tables 1-15'!B1016="nap","nav",'Tables 1-15'!B1016)</f>
        <v>39521.914776409008</v>
      </c>
      <c r="H1016" s="395">
        <f>IF('Tables 1-15'!C1016="nap","nav",'Tables 1-15'!C1016)</f>
        <v>35735.159598387909</v>
      </c>
      <c r="I1016" s="395">
        <f>IF('Tables 1-15'!D1016="nap","nav",'Tables 1-15'!D1016)</f>
        <v>35429.323167257055</v>
      </c>
      <c r="J1016" s="395">
        <f>IF('Tables 1-15'!E1016="nap","nav",'Tables 1-15'!E1016)</f>
        <v>36105.631284597934</v>
      </c>
      <c r="K1016" s="395">
        <f>IF('Tables 1-15'!F1016="nap","nav",'Tables 1-15'!F1016)</f>
        <v>27748.493104783731</v>
      </c>
      <c r="M1016" s="373">
        <f>IF('Tables 1-15'!L1016="nap","nav",'Tables 1-15'!L1016)</f>
        <v>0</v>
      </c>
      <c r="O1016" s="62"/>
    </row>
    <row r="1017" spans="1:15">
      <c r="A1017" s="462" t="s">
        <v>1009</v>
      </c>
      <c r="F1017" s="610"/>
      <c r="G1017" s="395">
        <f>IF('Tables 1-15'!B1017="nap","nav",'Tables 1-15'!B1017)</f>
        <v>98453.006274482061</v>
      </c>
      <c r="H1017" s="395">
        <f>IF('Tables 1-15'!C1017="nap","nav",'Tables 1-15'!C1017)</f>
        <v>92049.450491855867</v>
      </c>
      <c r="I1017" s="395">
        <f>IF('Tables 1-15'!D1017="nap","nav",'Tables 1-15'!D1017)</f>
        <v>93936.98191258141</v>
      </c>
      <c r="J1017" s="395">
        <f>IF('Tables 1-15'!E1017="nap","nav",'Tables 1-15'!E1017)</f>
        <v>70399.699530608981</v>
      </c>
      <c r="K1017" s="395">
        <f>IF('Tables 1-15'!F1017="nap","nav",'Tables 1-15'!F1017)</f>
        <v>62787.022705295465</v>
      </c>
      <c r="M1017" s="373">
        <f>IF('Tables 1-15'!L1017="nap","nav",'Tables 1-15'!L1017)</f>
        <v>0</v>
      </c>
      <c r="O1017" s="62"/>
    </row>
    <row r="1018" spans="1:15">
      <c r="A1018" s="462" t="s">
        <v>693</v>
      </c>
      <c r="F1018" s="610"/>
      <c r="G1018" s="395" t="str">
        <f>IF('Tables 1-15'!B1018="nap","nav",'Tables 1-15'!B1018)</f>
        <v>nav</v>
      </c>
      <c r="H1018" s="395" t="str">
        <f>IF('Tables 1-15'!C1018="nap","nav",'Tables 1-15'!C1018)</f>
        <v>nav</v>
      </c>
      <c r="I1018" s="395" t="str">
        <f>IF('Tables 1-15'!D1018="nap","nav",'Tables 1-15'!D1018)</f>
        <v>nav</v>
      </c>
      <c r="J1018" s="395" t="str">
        <f>IF('Tables 1-15'!E1018="nap","nav",'Tables 1-15'!E1018)</f>
        <v>nav</v>
      </c>
      <c r="K1018" s="395" t="str">
        <f>IF('Tables 1-15'!F1018="nap","nav",'Tables 1-15'!F1018)</f>
        <v>nav</v>
      </c>
      <c r="M1018" s="373">
        <f>IF('Tables 1-15'!L1018="nap","nav",'Tables 1-15'!L1018)</f>
        <v>0</v>
      </c>
      <c r="O1018" s="62"/>
    </row>
    <row r="1019" spans="1:15">
      <c r="A1019" s="66" t="s">
        <v>924</v>
      </c>
      <c r="F1019" s="610"/>
      <c r="G1019" s="395">
        <f>IF('Tables 1-15'!B1019="nap","nav",'Tables 1-15'!B1019)</f>
        <v>18335.809197210976</v>
      </c>
      <c r="H1019" s="395">
        <f>IF('Tables 1-15'!C1019="nap","nav",'Tables 1-15'!C1019)</f>
        <v>15473.452929455525</v>
      </c>
      <c r="I1019" s="395">
        <f>IF('Tables 1-15'!D1019="nap","nav",'Tables 1-15'!D1019)</f>
        <v>15307.565907620699</v>
      </c>
      <c r="J1019" s="395">
        <f>IF('Tables 1-15'!E1019="nap","nav",'Tables 1-15'!E1019)</f>
        <v>15223.449848355362</v>
      </c>
      <c r="K1019" s="395">
        <f>IF('Tables 1-15'!F1019="nap","nav",'Tables 1-15'!F1019)</f>
        <v>15953.252824261936</v>
      </c>
      <c r="M1019" s="373">
        <f>IF('Tables 1-15'!L1019="nap","nav",'Tables 1-15'!L1019)</f>
        <v>0</v>
      </c>
      <c r="O1019" s="636"/>
    </row>
    <row r="1020" spans="1:15">
      <c r="A1020" s="461" t="s">
        <v>119</v>
      </c>
      <c r="F1020" s="610"/>
      <c r="G1020" s="386">
        <f>IF('Tables 1-15'!B1020="nap","nav",'Tables 1-15'!B1020)</f>
        <v>13967.944676704528</v>
      </c>
      <c r="H1020" s="386">
        <f>IF('Tables 1-15'!C1020="nap","nav",'Tables 1-15'!C1020)</f>
        <v>12536.137531766803</v>
      </c>
      <c r="I1020" s="386">
        <f>IF('Tables 1-15'!D1020="nap","nav",'Tables 1-15'!D1020)</f>
        <v>12962.780559033248</v>
      </c>
      <c r="J1020" s="386">
        <f>IF('Tables 1-15'!E1020="nap","nav",'Tables 1-15'!E1020)</f>
        <v>11822.643130453087</v>
      </c>
      <c r="K1020" s="386">
        <f>IF('Tables 1-15'!F1020="nap","nav",'Tables 1-15'!F1020)</f>
        <v>9519.7404614099632</v>
      </c>
      <c r="M1020" s="373">
        <f>IF('Tables 1-15'!L1020="nap","nav",'Tables 1-15'!L1020)</f>
        <v>0</v>
      </c>
      <c r="O1020" s="62"/>
    </row>
    <row r="1021" spans="1:15">
      <c r="A1021" s="385" t="s">
        <v>594</v>
      </c>
      <c r="F1021" s="610"/>
      <c r="G1021" s="395">
        <f>IF('Tables 1-15'!B1021="nap","nav",'Tables 1-15'!B1021)</f>
        <v>38281.056410450423</v>
      </c>
      <c r="H1021" s="395">
        <f>IF('Tables 1-15'!C1021="nap","nav",'Tables 1-15'!C1021)</f>
        <v>39343.381250661245</v>
      </c>
      <c r="I1021" s="395">
        <f>IF('Tables 1-15'!D1021="nap","nav",'Tables 1-15'!D1021)</f>
        <v>34058.872592307511</v>
      </c>
      <c r="J1021" s="395">
        <f>IF('Tables 1-15'!E1021="nap","nav",'Tables 1-15'!E1021)</f>
        <v>31671.194938984983</v>
      </c>
      <c r="K1021" s="386" t="str">
        <f>IF('Tables 1-15'!F1021="nap","nav",'Tables 1-15'!F1021)</f>
        <v>nav</v>
      </c>
      <c r="M1021" s="373">
        <f>IF('Tables 1-15'!L1021="nap","nav",'Tables 1-15'!L1021)</f>
        <v>0</v>
      </c>
      <c r="O1021" s="62"/>
    </row>
    <row r="1022" spans="1:15">
      <c r="A1022" s="66" t="s">
        <v>871</v>
      </c>
      <c r="F1022" s="610"/>
      <c r="G1022" s="395">
        <f>IF('Tables 1-15'!B1022="nap","nav",'Tables 1-15'!B1022)</f>
        <v>19257.111314761172</v>
      </c>
      <c r="H1022" s="395">
        <f>IF('Tables 1-15'!C1022="nap","nav",'Tables 1-15'!C1022)</f>
        <v>18803.832044228311</v>
      </c>
      <c r="I1022" s="395">
        <f>IF('Tables 1-15'!D1022="nap","nav",'Tables 1-15'!D1022)</f>
        <v>19263.382351612727</v>
      </c>
      <c r="J1022" s="395">
        <f>IF('Tables 1-15'!E1022="nap","nav",'Tables 1-15'!E1022)</f>
        <v>20989.174723780408</v>
      </c>
      <c r="K1022" s="386">
        <f>IF('Tables 1-15'!F1022="nap","nav",'Tables 1-15'!F1022)</f>
        <v>21393.801790435624</v>
      </c>
      <c r="M1022" s="373">
        <f>IF('Tables 1-15'!L1022="nap","nav",'Tables 1-15'!L1022)</f>
        <v>0</v>
      </c>
      <c r="O1022" s="636"/>
    </row>
    <row r="1023" spans="1:15">
      <c r="A1023" s="66" t="s">
        <v>872</v>
      </c>
      <c r="F1023" s="610"/>
      <c r="G1023" s="395">
        <f>IF('Tables 1-15'!B1023="nap","nav",'Tables 1-15'!B1023)</f>
        <v>20510.711013583816</v>
      </c>
      <c r="H1023" s="395">
        <f>IF('Tables 1-15'!C1023="nap","nav",'Tables 1-15'!C1023)</f>
        <v>19588.776378554885</v>
      </c>
      <c r="I1023" s="395">
        <f>IF('Tables 1-15'!D1023="nap","nav",'Tables 1-15'!D1023)</f>
        <v>20464.525563579398</v>
      </c>
      <c r="J1023" s="395">
        <f>IF('Tables 1-15'!E1023="nap","nav",'Tables 1-15'!E1023)</f>
        <v>20301.661204815657</v>
      </c>
      <c r="K1023" s="386">
        <f>IF('Tables 1-15'!F1023="nap","nav",'Tables 1-15'!F1023)</f>
        <v>17598.190387914725</v>
      </c>
      <c r="M1023" s="373">
        <f>IF('Tables 1-15'!L1023="nap","nav",'Tables 1-15'!L1023)</f>
        <v>0</v>
      </c>
      <c r="O1023" s="636"/>
    </row>
    <row r="1024" spans="1:15">
      <c r="A1024" s="461" t="s">
        <v>5</v>
      </c>
      <c r="F1024" s="610"/>
      <c r="G1024" s="395">
        <f>IF('Tables 1-15'!B1024="nap","nav",'Tables 1-15'!B1024)</f>
        <v>7965.5020204409921</v>
      </c>
      <c r="H1024" s="395">
        <f>IF('Tables 1-15'!C1024="nap","nav",'Tables 1-15'!C1024)</f>
        <v>7482.0634170566673</v>
      </c>
      <c r="I1024" s="395">
        <f>IF('Tables 1-15'!D1024="nap","nav",'Tables 1-15'!D1024)</f>
        <v>23326.190658460797</v>
      </c>
      <c r="J1024" s="395">
        <f>IF('Tables 1-15'!E1024="nap","nav",'Tables 1-15'!E1024)</f>
        <v>23482.342514849865</v>
      </c>
      <c r="K1024" s="395">
        <f>IF('Tables 1-15'!F1024="nap","nav",'Tables 1-15'!F1024)</f>
        <v>21905.81933722159</v>
      </c>
      <c r="M1024" s="373">
        <f>IF('Tables 1-15'!L1024="nap","nav",'Tables 1-15'!L1024)</f>
        <v>0</v>
      </c>
      <c r="O1024" s="62"/>
    </row>
    <row r="1025" spans="1:15">
      <c r="A1025" s="66" t="s">
        <v>873</v>
      </c>
      <c r="F1025" s="610"/>
      <c r="G1025" s="395">
        <f>IF('Tables 1-15'!B1025="nap","nav",'Tables 1-15'!B1025)</f>
        <v>15131.263907211893</v>
      </c>
      <c r="H1025" s="395">
        <f>IF('Tables 1-15'!C1025="nap","nav",'Tables 1-15'!C1025)</f>
        <v>16065.986958496422</v>
      </c>
      <c r="I1025" s="395">
        <f>IF('Tables 1-15'!D1025="nap","nav",'Tables 1-15'!D1025)</f>
        <v>18010.556042864104</v>
      </c>
      <c r="J1025" s="395">
        <f>IF('Tables 1-15'!E1025="nap","nav",'Tables 1-15'!E1025)</f>
        <v>17439.464249498913</v>
      </c>
      <c r="K1025" s="395">
        <f>IF('Tables 1-15'!F1025="nap","nav",'Tables 1-15'!F1025)</f>
        <v>12466.013407384693</v>
      </c>
      <c r="M1025" s="373">
        <f>IF('Tables 1-15'!L1025="nap","nav",'Tables 1-15'!L1025)</f>
        <v>0</v>
      </c>
      <c r="O1025" s="636"/>
    </row>
    <row r="1026" spans="1:15">
      <c r="A1026" s="66" t="s">
        <v>874</v>
      </c>
      <c r="F1026" s="610"/>
      <c r="G1026" s="395">
        <f>IF('Tables 1-15'!B1026="nap","nav",'Tables 1-15'!B1026)</f>
        <v>15841.477391733331</v>
      </c>
      <c r="H1026" s="395">
        <f>IF('Tables 1-15'!C1026="nap","nav",'Tables 1-15'!C1026)</f>
        <v>18954.336988533334</v>
      </c>
      <c r="I1026" s="395">
        <f>IF('Tables 1-15'!D1026="nap","nav",'Tables 1-15'!D1026)</f>
        <v>16250.789572800002</v>
      </c>
      <c r="J1026" s="395">
        <f>IF('Tables 1-15'!E1026="nap","nav",'Tables 1-15'!E1026)</f>
        <v>16389.913334933331</v>
      </c>
      <c r="K1026" s="395">
        <f>IF('Tables 1-15'!F1026="nap","nav",'Tables 1-15'!F1026)</f>
        <v>14925.650661866668</v>
      </c>
      <c r="M1026" s="373">
        <f>IF('Tables 1-15'!L1026="nap","nav",'Tables 1-15'!L1026)</f>
        <v>0</v>
      </c>
      <c r="O1026" s="636"/>
    </row>
    <row r="1027" spans="1:15">
      <c r="A1027" s="462" t="s">
        <v>6</v>
      </c>
      <c r="F1027" s="610"/>
      <c r="G1027" s="395">
        <f>IF('Tables 1-15'!B1027="nap","nav",'Tables 1-15'!B1027)</f>
        <v>810.87754272994675</v>
      </c>
      <c r="H1027" s="395">
        <f>IF('Tables 1-15'!C1027="nap","nav",'Tables 1-15'!C1027)</f>
        <v>844.9188557253741</v>
      </c>
      <c r="I1027" s="395">
        <f>IF('Tables 1-15'!D1027="nap","nav",'Tables 1-15'!D1027)</f>
        <v>892.89760808758899</v>
      </c>
      <c r="J1027" s="395">
        <f>IF('Tables 1-15'!E1027="nap","nav",'Tables 1-15'!E1027)</f>
        <v>880.6457682897958</v>
      </c>
      <c r="K1027" s="395">
        <f>IF('Tables 1-15'!F1027="nap","nav",'Tables 1-15'!F1027)</f>
        <v>836.12248818095861</v>
      </c>
      <c r="M1027" s="373">
        <f>IF('Tables 1-15'!L1027="nap","nav",'Tables 1-15'!L1027)</f>
        <v>0</v>
      </c>
      <c r="O1027" s="62"/>
    </row>
    <row r="1028" spans="1:15">
      <c r="A1028" s="66" t="s">
        <v>875</v>
      </c>
      <c r="F1028" s="610"/>
      <c r="G1028" s="395">
        <f>IF('Tables 1-15'!B1028="nap","nav",'Tables 1-15'!B1028)</f>
        <v>18200.717404999999</v>
      </c>
      <c r="H1028" s="395">
        <f>IF('Tables 1-15'!C1028="nap","nav",'Tables 1-15'!C1028)</f>
        <v>19823.601872699997</v>
      </c>
      <c r="I1028" s="395">
        <f>IF('Tables 1-15'!D1028="nap","nav",'Tables 1-15'!D1028)</f>
        <v>22782.1853773</v>
      </c>
      <c r="J1028" s="395">
        <f>IF('Tables 1-15'!E1028="nap","nav",'Tables 1-15'!E1028)</f>
        <v>24418.864350199998</v>
      </c>
      <c r="K1028" s="395">
        <f>IF('Tables 1-15'!F1028="nap","nav",'Tables 1-15'!F1028)</f>
        <v>2064.1101610854053</v>
      </c>
      <c r="M1028" s="373">
        <f>IF('Tables 1-15'!L1028="nap","nav",'Tables 1-15'!L1028)</f>
        <v>0</v>
      </c>
      <c r="O1028" s="636"/>
    </row>
    <row r="1029" spans="1:15">
      <c r="A1029" s="462" t="s">
        <v>7</v>
      </c>
      <c r="F1029" s="610"/>
      <c r="G1029" s="395">
        <f>IF('Tables 1-15'!B1029="nap","nav",'Tables 1-15'!B1029)</f>
        <v>2151.6951036915489</v>
      </c>
      <c r="H1029" s="395">
        <f>IF('Tables 1-15'!C1029="nap","nav",'Tables 1-15'!C1029)</f>
        <v>2225.1440284768141</v>
      </c>
      <c r="I1029" s="395">
        <f>IF('Tables 1-15'!D1029="nap","nav",'Tables 1-15'!D1029)</f>
        <v>2400.7387762833864</v>
      </c>
      <c r="J1029" s="395">
        <f>IF('Tables 1-15'!E1029="nap","nav",'Tables 1-15'!E1029)</f>
        <v>2376.8812635293598</v>
      </c>
      <c r="K1029" s="395">
        <f>IF('Tables 1-15'!F1029="nap","nav",'Tables 1-15'!F1029)</f>
        <v>1712.0853784701649</v>
      </c>
      <c r="M1029" s="373">
        <f>IF('Tables 1-15'!L1029="nap","nav",'Tables 1-15'!L1029)</f>
        <v>0</v>
      </c>
      <c r="O1029" s="62"/>
    </row>
    <row r="1030" spans="1:15">
      <c r="A1030" s="462" t="s">
        <v>8</v>
      </c>
      <c r="F1030" s="610"/>
      <c r="G1030" s="395">
        <f>IF('Tables 1-15'!B1030="nap","nav",'Tables 1-15'!B1030)</f>
        <v>5004.6249036853214</v>
      </c>
      <c r="H1030" s="395">
        <f>IF('Tables 1-15'!C1030="nap","nav",'Tables 1-15'!C1030)</f>
        <v>4390.7325142268601</v>
      </c>
      <c r="I1030" s="395">
        <f>IF('Tables 1-15'!D1030="nap","nav",'Tables 1-15'!D1030)</f>
        <v>4425.9606515696105</v>
      </c>
      <c r="J1030" s="395">
        <f>IF('Tables 1-15'!E1030="nap","nav",'Tables 1-15'!E1030)</f>
        <v>4542.6579504086531</v>
      </c>
      <c r="K1030" s="395">
        <f>IF('Tables 1-15'!F1030="nap","nav",'Tables 1-15'!F1030)</f>
        <v>5001.574588481958</v>
      </c>
      <c r="M1030" s="373">
        <f>IF('Tables 1-15'!L1030="nap","nav",'Tables 1-15'!L1030)</f>
        <v>0</v>
      </c>
      <c r="O1030" s="62"/>
    </row>
    <row r="1031" spans="1:15">
      <c r="A1031" s="66" t="s">
        <v>876</v>
      </c>
      <c r="F1031" s="610"/>
      <c r="G1031" s="395">
        <f>IF('Tables 1-15'!B1031="nap","nav",'Tables 1-15'!B1031)</f>
        <v>329.87621856287427</v>
      </c>
      <c r="H1031" s="395">
        <f>IF('Tables 1-15'!C1031="nap","nav",'Tables 1-15'!C1031)</f>
        <v>583.2569629009763</v>
      </c>
      <c r="I1031" s="395">
        <f>IF('Tables 1-15'!D1031="nap","nav",'Tables 1-15'!D1031)</f>
        <v>3391.6031415347397</v>
      </c>
      <c r="J1031" s="395">
        <f>IF('Tables 1-15'!E1031="nap","nav",'Tables 1-15'!E1031)</f>
        <v>3424.7575515334343</v>
      </c>
      <c r="K1031" s="395">
        <f>IF('Tables 1-15'!F1031="nap","nav",'Tables 1-15'!F1031)</f>
        <v>3151.3874930147058</v>
      </c>
      <c r="M1031" s="373">
        <f>IF('Tables 1-15'!L1031="nap","nav",'Tables 1-15'!L1031)</f>
        <v>0</v>
      </c>
      <c r="O1031" s="636"/>
    </row>
    <row r="1032" spans="1:15">
      <c r="A1032" s="462" t="s">
        <v>9</v>
      </c>
      <c r="F1032" s="610"/>
      <c r="G1032" s="395">
        <f>IF('Tables 1-15'!B1032="nap","nav",'Tables 1-15'!B1032)</f>
        <v>112253.60144851843</v>
      </c>
      <c r="H1032" s="395">
        <f>IF('Tables 1-15'!C1032="nap","nav",'Tables 1-15'!C1032)</f>
        <v>122771.15654733824</v>
      </c>
      <c r="I1032" s="395">
        <f>IF('Tables 1-15'!D1032="nap","nav",'Tables 1-15'!D1032)</f>
        <v>118734.20796716119</v>
      </c>
      <c r="J1032" s="395">
        <f>IF('Tables 1-15'!E1032="nap","nav",'Tables 1-15'!E1032)</f>
        <v>121813.70086187772</v>
      </c>
      <c r="K1032" s="395" t="str">
        <f>IF('Tables 1-15'!F1032="nap","nav",'Tables 1-15'!F1032)</f>
        <v>nav</v>
      </c>
      <c r="M1032" s="373">
        <f>IF('Tables 1-15'!L1032="nap","nav",'Tables 1-15'!L1032)</f>
        <v>0</v>
      </c>
      <c r="O1032" s="62"/>
    </row>
    <row r="1033" spans="1:15">
      <c r="A1033" s="462" t="s">
        <v>176</v>
      </c>
      <c r="F1033" s="610"/>
      <c r="G1033" s="395" t="str">
        <f>IF('Tables 1-15'!B1033="nap","nav",'Tables 1-15'!B1033)</f>
        <v>nav</v>
      </c>
      <c r="H1033" s="395">
        <f>IF('Tables 1-15'!C1033="nap","nav",'Tables 1-15'!C1033)</f>
        <v>161648.31277700001</v>
      </c>
      <c r="I1033" s="395">
        <f>IF('Tables 1-15'!D1033="nap","nav",'Tables 1-15'!D1033)</f>
        <v>166462.57939200001</v>
      </c>
      <c r="J1033" s="395">
        <f>IF('Tables 1-15'!E1033="nap","nav",'Tables 1-15'!E1033)</f>
        <v>203424.200889</v>
      </c>
      <c r="K1033" s="395" t="str">
        <f>IF('Tables 1-15'!F1033="nap","nav",'Tables 1-15'!F1033)</f>
        <v>nav</v>
      </c>
      <c r="M1033" s="373">
        <f>IF('Tables 1-15'!L1033="nap","nav",'Tables 1-15'!L1033)</f>
        <v>0</v>
      </c>
      <c r="O1033" s="62"/>
    </row>
    <row r="1034" spans="1:15">
      <c r="A1034" s="388" t="s">
        <v>271</v>
      </c>
      <c r="B1034" s="445"/>
      <c r="C1034" s="445"/>
      <c r="D1034" s="445"/>
      <c r="E1034" s="445"/>
      <c r="F1034" s="447"/>
      <c r="G1034" s="498">
        <f>SUMIF(G1011:G1033,"&lt;&gt;nav",M1011:M1033)</f>
        <v>0</v>
      </c>
      <c r="H1034" s="498">
        <f>SUMIF(H1011:H1033,"&lt;&gt;nav",G1011:G1033)</f>
        <v>589248.17411234241</v>
      </c>
      <c r="I1034" s="498">
        <f>SUMIF(I1011:I1033,"&lt;&gt;nav",H1011:H1033)</f>
        <v>781444.73702801857</v>
      </c>
      <c r="J1034" s="498">
        <f>SUMIF(J1011:J1033,"&lt;&gt;nav",I1011:I1033)</f>
        <v>846863.43438124191</v>
      </c>
      <c r="K1034" s="498">
        <f>SUMIF(K1011:K1033,"&lt;&gt;nav",J1011:J1033)</f>
        <v>314375.78066138033</v>
      </c>
    </row>
    <row r="1035" spans="1:15">
      <c r="A1035" s="495" t="s">
        <v>272</v>
      </c>
      <c r="B1035" s="433"/>
      <c r="C1035" s="433"/>
      <c r="D1035" s="433"/>
      <c r="E1035" s="433"/>
      <c r="F1035" s="433"/>
      <c r="G1035" s="393">
        <f>SUMIF(M1011:M1033,"&lt;&gt;nav",G1011:G1033)</f>
        <v>589248.17411234241</v>
      </c>
      <c r="H1035" s="393">
        <f>SUMIF(G1011:G1033,"&lt;&gt;nav",H1011:H1033)</f>
        <v>619796.42425101856</v>
      </c>
      <c r="I1035" s="612">
        <f>SUMIF(H1011:H1033,"&lt;&gt;nav",I1011:I1033)</f>
        <v>846863.43438124191</v>
      </c>
      <c r="J1035" s="612">
        <f>SUMIF(I1011:I1033,"&lt;&gt;nav",J1011:J1033)</f>
        <v>897742.94582164742</v>
      </c>
      <c r="K1035" s="433">
        <f>SUMIF(J1011:J1033,"&lt;&gt;nav",K1011:K1033)</f>
        <v>253967.97611178528</v>
      </c>
    </row>
    <row r="1036" spans="1:15">
      <c r="A1036" s="495"/>
      <c r="B1036" s="433"/>
      <c r="C1036" s="433"/>
      <c r="D1036" s="433"/>
      <c r="E1036" s="433"/>
      <c r="F1036" s="433"/>
      <c r="G1036" s="384"/>
      <c r="H1036" s="496"/>
      <c r="I1036" s="496"/>
      <c r="J1036" s="496"/>
      <c r="K1036" s="434"/>
    </row>
    <row r="1037" spans="1:15">
      <c r="A1037" s="407"/>
    </row>
    <row r="1038" spans="1:15">
      <c r="A1038" s="549"/>
      <c r="B1038" s="549"/>
      <c r="C1038" s="549"/>
      <c r="D1038" s="549"/>
      <c r="E1038" s="549"/>
      <c r="F1038" s="549"/>
      <c r="G1038" s="549"/>
      <c r="H1038" s="549"/>
      <c r="I1038" s="549"/>
      <c r="J1038" s="549"/>
      <c r="K1038" s="549"/>
    </row>
    <row r="1039" spans="1:15">
      <c r="A1039" s="407"/>
      <c r="B1039" s="459"/>
      <c r="C1039" s="459"/>
      <c r="D1039" s="459"/>
      <c r="E1039" s="459"/>
      <c r="F1039" s="459"/>
      <c r="G1039" s="459"/>
      <c r="H1039" s="459"/>
      <c r="I1039" s="459"/>
      <c r="J1039" s="459"/>
      <c r="K1039" s="463"/>
    </row>
    <row r="1040" spans="1:15">
      <c r="A1040" s="493"/>
      <c r="B1040" s="562" t="s">
        <v>1069</v>
      </c>
      <c r="C1040" s="562"/>
      <c r="D1040" s="562"/>
      <c r="E1040" s="562"/>
      <c r="F1040" s="437"/>
      <c r="G1040" s="562" t="s">
        <v>1070</v>
      </c>
      <c r="H1040" s="562"/>
      <c r="I1040" s="562"/>
      <c r="J1040" s="562"/>
      <c r="K1040" s="562"/>
    </row>
    <row r="1041" spans="1:15">
      <c r="A1041" s="494"/>
      <c r="B1041" s="379"/>
      <c r="C1041" s="379"/>
      <c r="D1041" s="379"/>
      <c r="E1041" s="379"/>
      <c r="F1041" s="380"/>
      <c r="G1041" s="379"/>
      <c r="H1041" s="379"/>
      <c r="I1041" s="379"/>
      <c r="J1041" s="379"/>
      <c r="K1041" s="379"/>
    </row>
    <row r="1042" spans="1:15">
      <c r="A1042" s="63" t="s">
        <v>33</v>
      </c>
      <c r="B1042" s="440">
        <f>IF(ISNUMBER('Tables 1-15'!B1011),'Tables 1-15'!B416,'Tables 1-15'!B1011)</f>
        <v>7129.32</v>
      </c>
      <c r="C1042" s="440">
        <f>IF(ISNUMBER('Tables 1-15'!C1011),'Tables 1-15'!C416,'Tables 1-15'!C1011)</f>
        <v>7706.5389999999998</v>
      </c>
      <c r="D1042" s="440">
        <f>IF(ISNUMBER('Tables 1-15'!D1011),'Tables 1-15'!D416,'Tables 1-15'!D1011)</f>
        <v>8395.6589999999997</v>
      </c>
      <c r="E1042" s="440">
        <f>IF(ISNUMBER('Tables 1-15'!E1011),'Tables 1-15'!E416,'Tables 1-15'!E1011)</f>
        <v>9060.4290000000001</v>
      </c>
      <c r="F1042" s="441">
        <f>IF(ISNUMBER('Tables 1-15'!F1011),'Tables 1-15'!F416,'Tables 1-15'!F1011)</f>
        <v>9881.2939999999999</v>
      </c>
      <c r="G1042" s="440">
        <f>IF(ISNUMBER('Tables 1-15'!B1011),'Tables 1-15'!G10,'Tables 1-15'!B1011)</f>
        <v>22.390280000000004</v>
      </c>
      <c r="H1042" s="440">
        <f>IF(ISNUMBER('Tables 1-15'!C1011),'Tables 1-15'!H10,'Tables 1-15'!C1011)</f>
        <v>22.778495000000003</v>
      </c>
      <c r="I1042" s="440">
        <f>IF(ISNUMBER('Tables 1-15'!D1011),'Tables 1-15'!I10,'Tables 1-15'!D1011)</f>
        <v>23.161480000000001</v>
      </c>
      <c r="J1042" s="440">
        <f>IF(ISNUMBER('Tables 1-15'!E1011),'Tables 1-15'!J10,'Tables 1-15'!E1011)</f>
        <v>23.503817499999997</v>
      </c>
      <c r="K1042" s="440">
        <f>IF(ISNUMBER('Tables 1-15'!F1011),'Tables 1-15'!K10,'Tables 1-15'!F1011)</f>
        <v>23.826764999999998</v>
      </c>
      <c r="O1042" s="636"/>
    </row>
    <row r="1043" spans="1:15">
      <c r="A1043" s="461" t="s">
        <v>495</v>
      </c>
      <c r="B1043" s="395">
        <f>IF(ISNUMBER('Tables 1-15'!B1012),'Tables 1-15'!B417,'Tables 1-15'!B1012)</f>
        <v>2502.6390000000001</v>
      </c>
      <c r="C1043" s="395">
        <f>IF(ISNUMBER('Tables 1-15'!C1012),'Tables 1-15'!C417,'Tables 1-15'!C1012)</f>
        <v>2510.913</v>
      </c>
      <c r="D1043" s="395">
        <f>IF(ISNUMBER('Tables 1-15'!D1012),'Tables 1-15'!D417,'Tables 1-15'!D1012)</f>
        <v>2701.799</v>
      </c>
      <c r="E1043" s="395">
        <f>IF(ISNUMBER('Tables 1-15'!E1012),'Tables 1-15'!E417,'Tables 1-15'!E1012)</f>
        <v>3442.36</v>
      </c>
      <c r="F1043" s="442">
        <f>IF(ISNUMBER('Tables 1-15'!F1012),'Tables 1-15'!F417,'Tables 1-15'!F1012)</f>
        <v>3269.259</v>
      </c>
      <c r="G1043" s="395">
        <f>IF(ISNUMBER('Tables 1-15'!B1012),'Tables 1-15'!G11,'Tables 1-15'!B1012)</f>
        <v>10.978</v>
      </c>
      <c r="H1043" s="395">
        <f>IF(ISNUMBER('Tables 1-15'!C1012),'Tables 1-15'!H11,'Tables 1-15'!C1012)</f>
        <v>11.054</v>
      </c>
      <c r="I1043" s="395">
        <f>IF(ISNUMBER('Tables 1-15'!D1012),'Tables 1-15'!I11,'Tables 1-15'!D1012)</f>
        <v>11.105</v>
      </c>
      <c r="J1043" s="395">
        <f>IF(ISNUMBER('Tables 1-15'!E1012),'Tables 1-15'!J11,'Tables 1-15'!E1012)</f>
        <v>11.157</v>
      </c>
      <c r="K1043" s="395">
        <f>IF(ISNUMBER('Tables 1-15'!F1012),'Tables 1-15'!K11,'Tables 1-15'!F1012)</f>
        <v>11.268000000000001</v>
      </c>
      <c r="O1043" s="62"/>
    </row>
    <row r="1044" spans="1:15">
      <c r="A1044" s="66" t="s">
        <v>497</v>
      </c>
      <c r="B1044" s="395">
        <f>IF(ISNUMBER('Tables 1-15'!B1013),'Tables 1-15'!B418,'Tables 1-15'!B1013)</f>
        <v>21721.855</v>
      </c>
      <c r="C1044" s="395">
        <f>IF(ISNUMBER('Tables 1-15'!C1013),'Tables 1-15'!C418,'Tables 1-15'!C1013)</f>
        <v>23692.262999999999</v>
      </c>
      <c r="D1044" s="395">
        <f>IF(ISNUMBER('Tables 1-15'!D1013),'Tables 1-15'!D418,'Tables 1-15'!D1013)</f>
        <v>26020.518</v>
      </c>
      <c r="E1044" s="395">
        <f>IF(ISNUMBER('Tables 1-15'!E1013),'Tables 1-15'!E418,'Tables 1-15'!E1013)</f>
        <v>27555.785</v>
      </c>
      <c r="F1044" s="442">
        <f>IF(ISNUMBER('Tables 1-15'!F1013),'Tables 1-15'!F418,'Tables 1-15'!F1013)</f>
        <v>29103.422999999999</v>
      </c>
      <c r="G1044" s="395">
        <f>IF(ISNUMBER('Tables 1-15'!B1013),'Tables 1-15'!G12,'Tables 1-15'!B1013)</f>
        <v>197.39400000000001</v>
      </c>
      <c r="H1044" s="395">
        <f>IF(ISNUMBER('Tables 1-15'!C1013),'Tables 1-15'!H12,'Tables 1-15'!C1013)</f>
        <v>199.245</v>
      </c>
      <c r="I1044" s="395">
        <f>IF(ISNUMBER('Tables 1-15'!D1013),'Tables 1-15'!I12,'Tables 1-15'!D1013)</f>
        <v>201.041</v>
      </c>
      <c r="J1044" s="395">
        <f>IF(ISNUMBER('Tables 1-15'!E1013),'Tables 1-15'!J12,'Tables 1-15'!E1013)</f>
        <v>202.78300000000002</v>
      </c>
      <c r="K1044" s="395">
        <f>IF(ISNUMBER('Tables 1-15'!F1013),'Tables 1-15'!K12,'Tables 1-15'!F1013)</f>
        <v>204.47</v>
      </c>
      <c r="O1044" s="636"/>
    </row>
    <row r="1045" spans="1:15">
      <c r="A1045" s="462" t="s">
        <v>496</v>
      </c>
      <c r="B1045" s="395">
        <f>IF(ISNUMBER('Tables 1-15'!B1014),'Tables 1-15'!B419,'Tables 1-15'!B1014)</f>
        <v>9815.5879999999997</v>
      </c>
      <c r="C1045" s="395">
        <f>IF(ISNUMBER('Tables 1-15'!C1014),'Tables 1-15'!C419,'Tables 1-15'!C1014)</f>
        <v>10126.254999999999</v>
      </c>
      <c r="D1045" s="395">
        <f>IF(ISNUMBER('Tables 1-15'!D1014),'Tables 1-15'!D419,'Tables 1-15'!D1014)</f>
        <v>10814.823</v>
      </c>
      <c r="E1045" s="395">
        <f>IF(ISNUMBER('Tables 1-15'!E1014),'Tables 1-15'!E419,'Tables 1-15'!E1014)</f>
        <v>11530.915000000001</v>
      </c>
      <c r="F1045" s="442">
        <f>IF(ISNUMBER('Tables 1-15'!F1014),'Tables 1-15'!F419,'Tables 1-15'!F1014)</f>
        <v>11999.531000000001</v>
      </c>
      <c r="G1045" s="395">
        <f>IF(ISNUMBER('Tables 1-15'!B1014),'Tables 1-15'!G13,'Tables 1-15'!B1014)</f>
        <v>34.302909</v>
      </c>
      <c r="H1045" s="395">
        <f>IF(ISNUMBER('Tables 1-15'!C1014),'Tables 1-15'!H13,'Tables 1-15'!C1014)</f>
        <v>34.698875000000001</v>
      </c>
      <c r="I1045" s="395">
        <f>IF(ISNUMBER('Tables 1-15'!D1014),'Tables 1-15'!I13,'Tables 1-15'!D1014)</f>
        <v>35.10235325</v>
      </c>
      <c r="J1045" s="395">
        <f>IF(ISNUMBER('Tables 1-15'!E1014),'Tables 1-15'!J13,'Tables 1-15'!E1014)</f>
        <v>35.49654675</v>
      </c>
      <c r="K1045" s="395">
        <f>IF(ISNUMBER('Tables 1-15'!F1014),'Tables 1-15'!K13,'Tables 1-15'!F1014)</f>
        <v>35.825432749999997</v>
      </c>
      <c r="O1045" s="62"/>
    </row>
    <row r="1046" spans="1:15">
      <c r="A1046" s="66" t="s">
        <v>498</v>
      </c>
      <c r="B1046" s="395">
        <f>IF(ISNUMBER('Tables 1-15'!B1015),'Tables 1-15'!B420,'Tables 1-15'!B1015)</f>
        <v>8432.2909999999993</v>
      </c>
      <c r="C1046" s="395">
        <f>IF(ISNUMBER('Tables 1-15'!C1015),'Tables 1-15'!C420,'Tables 1-15'!C1015)</f>
        <v>11202.74</v>
      </c>
      <c r="D1046" s="395">
        <f>IF(ISNUMBER('Tables 1-15'!D1015),'Tables 1-15'!D420,'Tables 1-15'!D1015)</f>
        <v>15501.555</v>
      </c>
      <c r="E1046" s="395">
        <f>IF(ISNUMBER('Tables 1-15'!E1015),'Tables 1-15'!E420,'Tables 1-15'!E1015)</f>
        <v>22901.65</v>
      </c>
      <c r="F1046" s="442" t="str">
        <f>IF(ISNUMBER('Tables 1-15'!F1015),'Tables 1-15'!F420,'Tables 1-15'!F1015)</f>
        <v>nav</v>
      </c>
      <c r="G1046" s="395">
        <f>IF(ISNUMBER('Tables 1-15'!B1015),'Tables 1-15'!G14,'Tables 1-15'!B1015)</f>
        <v>1347.3500000000001</v>
      </c>
      <c r="H1046" s="395">
        <f>IF(ISNUMBER('Tables 1-15'!C1015),'Tables 1-15'!H14,'Tables 1-15'!C1015)</f>
        <v>1354.04</v>
      </c>
      <c r="I1046" s="395">
        <f>IF(ISNUMBER('Tables 1-15'!D1015),'Tables 1-15'!I14,'Tables 1-15'!D1015)</f>
        <v>1360.72</v>
      </c>
      <c r="J1046" s="395">
        <f>IF(ISNUMBER('Tables 1-15'!E1015),'Tables 1-15'!J14,'Tables 1-15'!E1015)</f>
        <v>1367.82</v>
      </c>
      <c r="K1046" s="395" t="str">
        <f>IF(ISNUMBER('Tables 1-15'!F1015),'Tables 1-15'!K14,'Tables 1-15'!F1015)</f>
        <v>nav</v>
      </c>
      <c r="O1046" s="636"/>
    </row>
    <row r="1047" spans="1:15">
      <c r="A1047" s="462" t="s">
        <v>158</v>
      </c>
      <c r="B1047" s="393">
        <f>IF(ISNUMBER('Tables 1-15'!B1016),'Tables 1-15'!B421,'Tables 1-15'!B1016)</f>
        <v>17538.257000000001</v>
      </c>
      <c r="C1047" s="393">
        <f>IF(ISNUMBER('Tables 1-15'!C1016),'Tables 1-15'!C421,'Tables 1-15'!C1016)</f>
        <v>18068.319</v>
      </c>
      <c r="D1047" s="393">
        <f>IF(ISNUMBER('Tables 1-15'!D1016),'Tables 1-15'!D421,'Tables 1-15'!D1016)</f>
        <v>18086.102999999999</v>
      </c>
      <c r="E1047" s="393">
        <f>IF(ISNUMBER('Tables 1-15'!E1016),'Tables 1-15'!E421,'Tables 1-15'!E1016)</f>
        <v>18957.982</v>
      </c>
      <c r="F1047" s="443">
        <f>IF(ISNUMBER('Tables 1-15'!F1016),'Tables 1-15'!F421,'Tables 1-15'!F1016)</f>
        <v>19789.409</v>
      </c>
      <c r="G1047" s="393">
        <f>IF(ISNUMBER('Tables 1-15'!B1016),'Tables 1-15'!G15,'Tables 1-15'!B1016)</f>
        <v>64.933400000000006</v>
      </c>
      <c r="H1047" s="393">
        <f>IF(ISNUMBER('Tables 1-15'!C1016),'Tables 1-15'!H15,'Tables 1-15'!C1016)</f>
        <v>65.241241000000002</v>
      </c>
      <c r="I1047" s="393">
        <f>IF(ISNUMBER('Tables 1-15'!D1016),'Tables 1-15'!I15,'Tables 1-15'!D1016)</f>
        <v>65.564756000000017</v>
      </c>
      <c r="J1047" s="393">
        <f>IF(ISNUMBER('Tables 1-15'!E1016),'Tables 1-15'!J15,'Tables 1-15'!E1016)</f>
        <v>66.074330000000003</v>
      </c>
      <c r="K1047" s="393">
        <f>IF(ISNUMBER('Tables 1-15'!F1016),'Tables 1-15'!K15,'Tables 1-15'!F1016)</f>
        <v>66.380601999999996</v>
      </c>
      <c r="O1047" s="62"/>
    </row>
    <row r="1048" spans="1:15">
      <c r="A1048" s="462" t="s">
        <v>1009</v>
      </c>
      <c r="B1048" s="393">
        <f>IF(ISNUMBER('Tables 1-15'!B1017),'Tables 1-15'!B422,'Tables 1-15'!B1017)</f>
        <v>17738.73</v>
      </c>
      <c r="C1048" s="393">
        <f>IF(ISNUMBER('Tables 1-15'!C1017),'Tables 1-15'!C422,'Tables 1-15'!C1017)</f>
        <v>18210.689999999999</v>
      </c>
      <c r="D1048" s="393">
        <f>IF(ISNUMBER('Tables 1-15'!D1017),'Tables 1-15'!D422,'Tables 1-15'!D1017)</f>
        <v>19589.725999999999</v>
      </c>
      <c r="E1048" s="393">
        <f>IF(ISNUMBER('Tables 1-15'!E1017),'Tables 1-15'!E422,'Tables 1-15'!E1017)</f>
        <v>18066.34</v>
      </c>
      <c r="F1048" s="443">
        <f>IF(ISNUMBER('Tables 1-15'!F1017),'Tables 1-15'!F422,'Tables 1-15'!F1017)</f>
        <v>19643.457999999999</v>
      </c>
      <c r="G1048" s="393">
        <f>IF(ISNUMBER('Tables 1-15'!B1017),'Tables 1-15'!G16,'Tables 1-15'!B1017)</f>
        <v>80.275000000000006</v>
      </c>
      <c r="H1048" s="393">
        <f>IF(ISNUMBER('Tables 1-15'!C1017),'Tables 1-15'!H16,'Tables 1-15'!C1017)</f>
        <v>80.426000000000002</v>
      </c>
      <c r="I1048" s="393">
        <f>IF(ISNUMBER('Tables 1-15'!D1017),'Tables 1-15'!I16,'Tables 1-15'!D1017)</f>
        <v>80.646000000000001</v>
      </c>
      <c r="J1048" s="393">
        <f>IF(ISNUMBER('Tables 1-15'!E1017),'Tables 1-15'!J16,'Tables 1-15'!E1017)</f>
        <v>80.983000000000004</v>
      </c>
      <c r="K1048" s="393">
        <f>IF(ISNUMBER('Tables 1-15'!F1017),'Tables 1-15'!K16,'Tables 1-15'!F1017)</f>
        <v>81.680999999999997</v>
      </c>
      <c r="O1048" s="62"/>
    </row>
    <row r="1049" spans="1:15">
      <c r="A1049" s="462" t="s">
        <v>693</v>
      </c>
      <c r="B1049" s="393" t="str">
        <f>IF(ISNUMBER('Tables 1-15'!B1018),'Tables 1-15'!B423,'Tables 1-15'!B1018)</f>
        <v>nav</v>
      </c>
      <c r="C1049" s="393" t="str">
        <f>IF(ISNUMBER('Tables 1-15'!C1018),'Tables 1-15'!C423,'Tables 1-15'!C1018)</f>
        <v>nav</v>
      </c>
      <c r="D1049" s="393" t="str">
        <f>IF(ISNUMBER('Tables 1-15'!D1018),'Tables 1-15'!D423,'Tables 1-15'!D1018)</f>
        <v>nav</v>
      </c>
      <c r="E1049" s="393" t="str">
        <f>IF(ISNUMBER('Tables 1-15'!E1018),'Tables 1-15'!E423,'Tables 1-15'!E1018)</f>
        <v>nav</v>
      </c>
      <c r="F1049" s="443" t="str">
        <f>IF(ISNUMBER('Tables 1-15'!F1018),'Tables 1-15'!F423,'Tables 1-15'!F1018)</f>
        <v>nav</v>
      </c>
      <c r="G1049" s="393" t="str">
        <f>IF(ISNUMBER('Tables 1-15'!B1018),'Tables 1-15'!G17,'Tables 1-15'!B1018)</f>
        <v>nav</v>
      </c>
      <c r="H1049" s="393" t="str">
        <f>IF(ISNUMBER('Tables 1-15'!C1018),'Tables 1-15'!H17,'Tables 1-15'!C1018)</f>
        <v>nav</v>
      </c>
      <c r="I1049" s="393" t="str">
        <f>IF(ISNUMBER('Tables 1-15'!D1018),'Tables 1-15'!I17,'Tables 1-15'!D1018)</f>
        <v>nav</v>
      </c>
      <c r="J1049" s="393" t="str">
        <f>IF(ISNUMBER('Tables 1-15'!E1018),'Tables 1-15'!J17,'Tables 1-15'!E1018)</f>
        <v>nav</v>
      </c>
      <c r="K1049" s="393" t="str">
        <f>IF(ISNUMBER('Tables 1-15'!F1018),'Tables 1-15'!K17,'Tables 1-15'!F1018)</f>
        <v>nav</v>
      </c>
      <c r="O1049" s="62"/>
    </row>
    <row r="1050" spans="1:15">
      <c r="A1050" s="66" t="s">
        <v>924</v>
      </c>
      <c r="B1050" s="393">
        <f>IF(ISNUMBER('Tables 1-15'!B1019),'Tables 1-15'!B424,'Tables 1-15'!B1019)</f>
        <v>7685.8</v>
      </c>
      <c r="C1050" s="393">
        <f>IF(ISNUMBER('Tables 1-15'!C1019),'Tables 1-15'!C424,'Tables 1-15'!C1019)</f>
        <v>8556.6</v>
      </c>
      <c r="D1050" s="393">
        <f>IF(ISNUMBER('Tables 1-15'!D1019),'Tables 1-15'!D424,'Tables 1-15'!D1019)</f>
        <v>9735.5</v>
      </c>
      <c r="E1050" s="393">
        <f>IF(ISNUMBER('Tables 1-15'!E1019),'Tables 1-15'!E424,'Tables 1-15'!E1019)</f>
        <v>11382.5</v>
      </c>
      <c r="F1050" s="443">
        <f>IF(ISNUMBER('Tables 1-15'!F1019),'Tables 1-15'!F424,'Tables 1-15'!F1019)</f>
        <v>13525.81</v>
      </c>
      <c r="G1050" s="393">
        <f>IF(ISNUMBER('Tables 1-15'!B1019),'Tables 1-15'!G18,'Tables 1-15'!B1019)</f>
        <v>1202</v>
      </c>
      <c r="H1050" s="393">
        <f>IF(ISNUMBER('Tables 1-15'!C1019),'Tables 1-15'!H18,'Tables 1-15'!C1019)</f>
        <v>1217</v>
      </c>
      <c r="I1050" s="393">
        <f>IF(ISNUMBER('Tables 1-15'!D1019),'Tables 1-15'!I18,'Tables 1-15'!D1019)</f>
        <v>1233</v>
      </c>
      <c r="J1050" s="393">
        <f>IF(ISNUMBER('Tables 1-15'!E1019),'Tables 1-15'!J18,'Tables 1-15'!E1019)</f>
        <v>1267</v>
      </c>
      <c r="K1050" s="393">
        <f>IF(ISNUMBER('Tables 1-15'!F1019),'Tables 1-15'!K18,'Tables 1-15'!F1019)</f>
        <v>1283</v>
      </c>
      <c r="O1050" s="636"/>
    </row>
    <row r="1051" spans="1:15">
      <c r="A1051" s="462" t="s">
        <v>119</v>
      </c>
      <c r="B1051" s="393">
        <f>IF(ISNUMBER('Tables 1-15'!B1020),'Tables 1-15'!B425,'Tables 1-15'!B1020)</f>
        <v>4159.576</v>
      </c>
      <c r="C1051" s="393">
        <f>IF(ISNUMBER('Tables 1-15'!C1020),'Tables 1-15'!C425,'Tables 1-15'!C1020)</f>
        <v>4263.0200000000004</v>
      </c>
      <c r="D1051" s="393">
        <f>IF(ISNUMBER('Tables 1-15'!D1020),'Tables 1-15'!D425,'Tables 1-15'!D1020)</f>
        <v>4487.12</v>
      </c>
      <c r="E1051" s="393">
        <f>IF(ISNUMBER('Tables 1-15'!E1020),'Tables 1-15'!E425,'Tables 1-15'!E1020)</f>
        <v>4792.7640000000001</v>
      </c>
      <c r="F1051" s="443">
        <f>IF(ISNUMBER('Tables 1-15'!F1020),'Tables 1-15'!F425,'Tables 1-15'!F1020)</f>
        <v>5288.125</v>
      </c>
      <c r="G1051" s="393">
        <f>IF(ISNUMBER('Tables 1-15'!B1020),'Tables 1-15'!G19,'Tables 1-15'!B1020)</f>
        <v>59.659750000000003</v>
      </c>
      <c r="H1051" s="393">
        <f>IF(ISNUMBER('Tables 1-15'!C1020),'Tables 1-15'!H19,'Tables 1-15'!C1020)</f>
        <v>59.898000000000003</v>
      </c>
      <c r="I1051" s="393">
        <f>IF(ISNUMBER('Tables 1-15'!D1020),'Tables 1-15'!I19,'Tables 1-15'!D1020)</f>
        <v>60.22475</v>
      </c>
      <c r="J1051" s="393">
        <f>IF(ISNUMBER('Tables 1-15'!E1020),'Tables 1-15'!J19,'Tables 1-15'!E1020)</f>
        <v>60.448</v>
      </c>
      <c r="K1051" s="393">
        <f>IF(ISNUMBER('Tables 1-15'!F1020),'Tables 1-15'!K19,'Tables 1-15'!F1020)</f>
        <v>60.441000000000003</v>
      </c>
      <c r="O1051" s="62"/>
    </row>
    <row r="1052" spans="1:15">
      <c r="A1052" s="385" t="s">
        <v>594</v>
      </c>
      <c r="B1052" s="393">
        <f>IF(ISNUMBER('Tables 1-15'!B1021),'Tables 1-15'!B426,'Tables 1-15'!B1021)</f>
        <v>9987.8320000000003</v>
      </c>
      <c r="C1052" s="393">
        <f>IF(ISNUMBER('Tables 1-15'!C1021),'Tables 1-15'!C426,'Tables 1-15'!C1021)</f>
        <v>11240.562</v>
      </c>
      <c r="D1052" s="393" t="str">
        <f>IF(ISNUMBER('Tables 1-15'!D1021),'Tables 1-15'!D426,'Tables 1-15'!D1021)</f>
        <v>nav</v>
      </c>
      <c r="E1052" s="393" t="str">
        <f>IF(ISNUMBER('Tables 1-15'!E1021),'Tables 1-15'!E426,'Tables 1-15'!E1021)</f>
        <v>nav</v>
      </c>
      <c r="F1052" s="443" t="str">
        <f>IF(ISNUMBER('Tables 1-15'!F1021),'Tables 1-15'!F426,'Tables 1-15'!F1021)</f>
        <v>nav</v>
      </c>
      <c r="G1052" s="393">
        <f>IF(ISNUMBER('Tables 1-15'!B1021),'Tables 1-15'!G20,'Tables 1-15'!B1021)</f>
        <v>127.79900000000001</v>
      </c>
      <c r="H1052" s="393">
        <f>IF(ISNUMBER('Tables 1-15'!C1021),'Tables 1-15'!H20,'Tables 1-15'!C1021)</f>
        <v>127.515</v>
      </c>
      <c r="I1052" s="393">
        <f>IF(ISNUMBER('Tables 1-15'!D1021),'Tables 1-15'!I20,'Tables 1-15'!D1021)</f>
        <v>127.298</v>
      </c>
      <c r="J1052" s="393">
        <f>IF(ISNUMBER('Tables 1-15'!E1021),'Tables 1-15'!J20,'Tables 1-15'!E1021)</f>
        <v>127.083</v>
      </c>
      <c r="K1052" s="393" t="str">
        <f>IF(ISNUMBER('Tables 1-15'!F1021),'Tables 1-15'!K20,'Tables 1-15'!F1021)</f>
        <v>nav</v>
      </c>
      <c r="O1052" s="62"/>
    </row>
    <row r="1053" spans="1:15">
      <c r="A1053" s="66" t="s">
        <v>871</v>
      </c>
      <c r="B1053" s="393">
        <f>IF(ISNUMBER('Tables 1-15'!B1022),'Tables 1-15'!B427,'Tables 1-15'!B1022)</f>
        <v>13493.8</v>
      </c>
      <c r="C1053" s="393">
        <f>IF(ISNUMBER('Tables 1-15'!C1022),'Tables 1-15'!C427,'Tables 1-15'!C1022)</f>
        <v>15241.88</v>
      </c>
      <c r="D1053" s="393">
        <f>IF(ISNUMBER('Tables 1-15'!D1022),'Tables 1-15'!D427,'Tables 1-15'!D1022)</f>
        <v>17027.150000000001</v>
      </c>
      <c r="E1053" s="393">
        <f>IF(ISNUMBER('Tables 1-15'!E1022),'Tables 1-15'!E427,'Tables 1-15'!E1022)</f>
        <v>18896</v>
      </c>
      <c r="F1053" s="443">
        <f>IF(ISNUMBER('Tables 1-15'!F1022),'Tables 1-15'!F427,'Tables 1-15'!F1022)</f>
        <v>21131.47</v>
      </c>
      <c r="G1053" s="393">
        <f>IF(ISNUMBER('Tables 1-15'!B1022),'Tables 1-15'!G21,'Tables 1-15'!B1022)</f>
        <v>49.779440000000001</v>
      </c>
      <c r="H1053" s="393">
        <f>IF(ISNUMBER('Tables 1-15'!C1022),'Tables 1-15'!H21,'Tables 1-15'!C1022)</f>
        <v>50.004441</v>
      </c>
      <c r="I1053" s="393">
        <f>IF(ISNUMBER('Tables 1-15'!D1022),'Tables 1-15'!I21,'Tables 1-15'!D1022)</f>
        <v>50.219669000000003</v>
      </c>
      <c r="J1053" s="393">
        <f>IF(ISNUMBER('Tables 1-15'!E1022),'Tables 1-15'!J21,'Tables 1-15'!E1022)</f>
        <v>50.423954999999999</v>
      </c>
      <c r="K1053" s="393">
        <f>IF(ISNUMBER('Tables 1-15'!F1022),'Tables 1-15'!K21,'Tables 1-15'!F1022)</f>
        <v>50.617044999999997</v>
      </c>
      <c r="O1053" s="636"/>
    </row>
    <row r="1054" spans="1:15">
      <c r="A1054" s="66" t="s">
        <v>872</v>
      </c>
      <c r="B1054" s="393">
        <f>IF(ISNUMBER('Tables 1-15'!B1023),'Tables 1-15'!B428,'Tables 1-15'!B1023)</f>
        <v>2616.7860000000001</v>
      </c>
      <c r="C1054" s="393">
        <f>IF(ISNUMBER('Tables 1-15'!C1023),'Tables 1-15'!C428,'Tables 1-15'!C1023)</f>
        <v>2932.4029999999998</v>
      </c>
      <c r="D1054" s="393">
        <f>IF(ISNUMBER('Tables 1-15'!D1023),'Tables 1-15'!D428,'Tables 1-15'!D1023)</f>
        <v>3229.1370000000002</v>
      </c>
      <c r="E1054" s="393">
        <f>IF(ISNUMBER('Tables 1-15'!E1023),'Tables 1-15'!E428,'Tables 1-15'!E1023)</f>
        <v>3465.1439999999998</v>
      </c>
      <c r="F1054" s="443">
        <f>IF(ISNUMBER('Tables 1-15'!F1023),'Tables 1-15'!F428,'Tables 1-15'!F1023)</f>
        <v>3840.7649999999999</v>
      </c>
      <c r="G1054" s="393">
        <f>IF(ISNUMBER('Tables 1-15'!B1023),'Tables 1-15'!G22,'Tables 1-15'!B1023)</f>
        <v>108.8134</v>
      </c>
      <c r="H1054" s="393">
        <f>IF(ISNUMBER('Tables 1-15'!C1023),'Tables 1-15'!H22,'Tables 1-15'!C1023)</f>
        <v>116.28439999999999</v>
      </c>
      <c r="I1054" s="393">
        <f>IF(ISNUMBER('Tables 1-15'!D1023),'Tables 1-15'!I22,'Tables 1-15'!D1023)</f>
        <v>117.6448</v>
      </c>
      <c r="J1054" s="393">
        <f>IF(ISNUMBER('Tables 1-15'!E1023),'Tables 1-15'!J22,'Tables 1-15'!E1023)</f>
        <v>118.97800000000001</v>
      </c>
      <c r="K1054" s="393">
        <f>IF(ISNUMBER('Tables 1-15'!F1023),'Tables 1-15'!K22,'Tables 1-15'!F1023)</f>
        <v>120.285088</v>
      </c>
      <c r="O1054" s="636"/>
    </row>
    <row r="1055" spans="1:15">
      <c r="A1055" s="461" t="s">
        <v>5</v>
      </c>
      <c r="B1055" s="395">
        <f>IF(ISNUMBER('Tables 1-15'!B1024),'Tables 1-15'!B429,'Tables 1-15'!B1024)</f>
        <v>5604.4449999999997</v>
      </c>
      <c r="C1055" s="395">
        <f>IF(ISNUMBER('Tables 1-15'!C1024),'Tables 1-15'!C429,'Tables 1-15'!C1024)</f>
        <v>5783.2790000000005</v>
      </c>
      <c r="D1055" s="395">
        <f>IF(ISNUMBER('Tables 1-15'!D1024),'Tables 1-15'!D429,'Tables 1-15'!D1024)</f>
        <v>6350.9660000000003</v>
      </c>
      <c r="E1055" s="395">
        <f>IF(ISNUMBER('Tables 1-15'!E1024),'Tables 1-15'!E429,'Tables 1-15'!E1024)</f>
        <v>6451.5749999999998</v>
      </c>
      <c r="F1055" s="442">
        <f>IF(ISNUMBER('Tables 1-15'!F1024),'Tables 1-15'!F429,'Tables 1-15'!F1024)</f>
        <v>6735.05</v>
      </c>
      <c r="G1055" s="395">
        <f>IF(ISNUMBER('Tables 1-15'!B1024),'Tables 1-15'!G23,'Tables 1-15'!B1024)</f>
        <v>16.695666666666668</v>
      </c>
      <c r="H1055" s="395">
        <f>IF(ISNUMBER('Tables 1-15'!C1024),'Tables 1-15'!H23,'Tables 1-15'!C1024)</f>
        <v>16.754249999999999</v>
      </c>
      <c r="I1055" s="395">
        <f>IF(ISNUMBER('Tables 1-15'!D1024),'Tables 1-15'!I23,'Tables 1-15'!D1024)</f>
        <v>16.801833333333331</v>
      </c>
      <c r="J1055" s="395">
        <f>IF(ISNUMBER('Tables 1-15'!E1024),'Tables 1-15'!J23,'Tables 1-15'!E1024)</f>
        <v>16.86675</v>
      </c>
      <c r="K1055" s="395">
        <f>IF(ISNUMBER('Tables 1-15'!F1024),'Tables 1-15'!K23,'Tables 1-15'!F1024)</f>
        <v>16.934249999999999</v>
      </c>
      <c r="O1055" s="62"/>
    </row>
    <row r="1056" spans="1:15">
      <c r="A1056" s="66" t="s">
        <v>873</v>
      </c>
      <c r="B1056" s="395">
        <f>IF(ISNUMBER('Tables 1-15'!B1025),'Tables 1-15'!B430,'Tables 1-15'!B1025)</f>
        <v>5645.98</v>
      </c>
      <c r="C1056" s="395">
        <f>IF(ISNUMBER('Tables 1-15'!C1025),'Tables 1-15'!C430,'Tables 1-15'!C1025)</f>
        <v>7309.3239999999996</v>
      </c>
      <c r="D1056" s="395">
        <f>IF(ISNUMBER('Tables 1-15'!D1025),'Tables 1-15'!D430,'Tables 1-15'!D1025)</f>
        <v>9778.5529999999999</v>
      </c>
      <c r="E1056" s="395">
        <f>IF(ISNUMBER('Tables 1-15'!E1025),'Tables 1-15'!E430,'Tables 1-15'!E1025)</f>
        <v>12645.22</v>
      </c>
      <c r="F1056" s="442">
        <f>IF(ISNUMBER('Tables 1-15'!F1025),'Tables 1-15'!F430,'Tables 1-15'!F1025)</f>
        <v>15584.585999999999</v>
      </c>
      <c r="G1056" s="395">
        <f>IF(ISNUMBER('Tables 1-15'!B1025),'Tables 1-15'!G24,'Tables 1-15'!B1025)</f>
        <v>142.96091000000001</v>
      </c>
      <c r="H1056" s="395">
        <f>IF(ISNUMBER('Tables 1-15'!C1025),'Tables 1-15'!H24,'Tables 1-15'!C1025)</f>
        <v>143.20172099999999</v>
      </c>
      <c r="I1056" s="395">
        <f>IF(ISNUMBER('Tables 1-15'!D1025),'Tables 1-15'!I24,'Tables 1-15'!D1025)</f>
        <v>143.50699499999999</v>
      </c>
      <c r="J1056" s="395">
        <f>IF(ISNUMBER('Tables 1-15'!E1025),'Tables 1-15'!J24,'Tables 1-15'!E1025)</f>
        <v>143.82</v>
      </c>
      <c r="K1056" s="395">
        <f>IF(ISNUMBER('Tables 1-15'!F1025),'Tables 1-15'!K24,'Tables 1-15'!F1025)</f>
        <v>146.40599900000001</v>
      </c>
      <c r="O1056" s="636"/>
    </row>
    <row r="1057" spans="1:15">
      <c r="A1057" s="66" t="s">
        <v>874</v>
      </c>
      <c r="B1057" s="395">
        <f>IF(ISNUMBER('Tables 1-15'!B1026),'Tables 1-15'!B431,'Tables 1-15'!B1026)</f>
        <v>1622.3420000000001</v>
      </c>
      <c r="C1057" s="395">
        <f>IF(ISNUMBER('Tables 1-15'!C1026),'Tables 1-15'!C431,'Tables 1-15'!C1026)</f>
        <v>1775.8520000000001</v>
      </c>
      <c r="D1057" s="395">
        <f>IF(ISNUMBER('Tables 1-15'!D1026),'Tables 1-15'!D431,'Tables 1-15'!D1026)</f>
        <v>1859.4839999999999</v>
      </c>
      <c r="E1057" s="395">
        <f>IF(ISNUMBER('Tables 1-15'!E1026),'Tables 1-15'!E431,'Tables 1-15'!E1026)</f>
        <v>2147.654</v>
      </c>
      <c r="F1057" s="442">
        <f>IF(ISNUMBER('Tables 1-15'!F1026),'Tables 1-15'!F431,'Tables 1-15'!F1026)</f>
        <v>2458.971</v>
      </c>
      <c r="G1057" s="395">
        <f>IF(ISNUMBER('Tables 1-15'!B1026),'Tables 1-15'!G25,'Tables 1-15'!B1026)</f>
        <v>28.376355</v>
      </c>
      <c r="H1057" s="395">
        <f>IF(ISNUMBER('Tables 1-15'!C1026),'Tables 1-15'!H25,'Tables 1-15'!C1026)</f>
        <v>29.195895</v>
      </c>
      <c r="I1057" s="395">
        <f>IF(ISNUMBER('Tables 1-15'!D1026),'Tables 1-15'!I25,'Tables 1-15'!D1026)</f>
        <v>29.994272000000002</v>
      </c>
      <c r="J1057" s="395">
        <f>IF(ISNUMBER('Tables 1-15'!E1026),'Tables 1-15'!J25,'Tables 1-15'!E1026)</f>
        <v>30.770375000000001</v>
      </c>
      <c r="K1057" s="395">
        <f>IF(ISNUMBER('Tables 1-15'!F1026),'Tables 1-15'!K25,'Tables 1-15'!F1026)</f>
        <v>31.015999000000001</v>
      </c>
      <c r="O1057" s="636"/>
    </row>
    <row r="1058" spans="1:15">
      <c r="A1058" s="462" t="s">
        <v>6</v>
      </c>
      <c r="B1058" s="395">
        <f>IF(ISNUMBER('Tables 1-15'!B1027),'Tables 1-15'!B432,'Tables 1-15'!B1027)</f>
        <v>3279.3870000000002</v>
      </c>
      <c r="C1058" s="395">
        <f>IF(ISNUMBER('Tables 1-15'!C1027),'Tables 1-15'!C432,'Tables 1-15'!C1027)</f>
        <v>3421.317</v>
      </c>
      <c r="D1058" s="395">
        <f>IF(ISNUMBER('Tables 1-15'!D1027),'Tables 1-15'!D432,'Tables 1-15'!D1027)</f>
        <v>3766.645</v>
      </c>
      <c r="E1058" s="395">
        <f>IF(ISNUMBER('Tables 1-15'!E1027),'Tables 1-15'!E432,'Tables 1-15'!E1027)</f>
        <v>3886.3519999999999</v>
      </c>
      <c r="F1058" s="442">
        <f>IF(ISNUMBER('Tables 1-15'!F1027),'Tables 1-15'!F432,'Tables 1-15'!F1027)</f>
        <v>4029.857</v>
      </c>
      <c r="G1058" s="395">
        <f>IF(ISNUMBER('Tables 1-15'!B1027),'Tables 1-15'!G26,'Tables 1-15'!B1027)</f>
        <v>5.1840000000000002</v>
      </c>
      <c r="H1058" s="395">
        <f>IF(ISNUMBER('Tables 1-15'!C1027),'Tables 1-15'!H26,'Tables 1-15'!C1027)</f>
        <v>5.3120000000000003</v>
      </c>
      <c r="I1058" s="395">
        <f>IF(ISNUMBER('Tables 1-15'!D1027),'Tables 1-15'!I26,'Tables 1-15'!D1027)</f>
        <v>5.399</v>
      </c>
      <c r="J1058" s="395">
        <f>IF(ISNUMBER('Tables 1-15'!E1027),'Tables 1-15'!J26,'Tables 1-15'!E1027)</f>
        <v>5.47</v>
      </c>
      <c r="K1058" s="395">
        <f>IF(ISNUMBER('Tables 1-15'!F1027),'Tables 1-15'!K26,'Tables 1-15'!F1027)</f>
        <v>5.5350000000000001</v>
      </c>
      <c r="O1058" s="62"/>
    </row>
    <row r="1059" spans="1:15">
      <c r="A1059" s="66" t="s">
        <v>875</v>
      </c>
      <c r="B1059" s="395">
        <f>IF(ISNUMBER('Tables 1-15'!B1028),'Tables 1-15'!B433,'Tables 1-15'!B1028)</f>
        <v>2379.48218</v>
      </c>
      <c r="C1059" s="395">
        <f>IF(ISNUMBER('Tables 1-15'!C1028),'Tables 1-15'!C433,'Tables 1-15'!C1028)</f>
        <v>2768.1289999999999</v>
      </c>
      <c r="D1059" s="395">
        <f>IF(ISNUMBER('Tables 1-15'!D1028),'Tables 1-15'!D433,'Tables 1-15'!D1028)</f>
        <v>3077.616</v>
      </c>
      <c r="E1059" s="395">
        <f>IF(ISNUMBER('Tables 1-15'!E1028),'Tables 1-15'!E433,'Tables 1-15'!E1028)</f>
        <v>3432.0590000000002</v>
      </c>
      <c r="F1059" s="442">
        <f>IF(ISNUMBER('Tables 1-15'!F1028),'Tables 1-15'!F433,'Tables 1-15'!F1028)</f>
        <v>3798.424</v>
      </c>
      <c r="G1059" s="395">
        <f>IF(ISNUMBER('Tables 1-15'!B1028),'Tables 1-15'!G27,'Tables 1-15'!B1028)</f>
        <v>51.634999999999998</v>
      </c>
      <c r="H1059" s="395">
        <f>IF(ISNUMBER('Tables 1-15'!C1028),'Tables 1-15'!H27,'Tables 1-15'!C1028)</f>
        <v>52.231000000000002</v>
      </c>
      <c r="I1059" s="395">
        <f>IF(ISNUMBER('Tables 1-15'!D1028),'Tables 1-15'!I27,'Tables 1-15'!D1028)</f>
        <v>52.872999999999998</v>
      </c>
      <c r="J1059" s="395">
        <f>IF(ISNUMBER('Tables 1-15'!E1028),'Tables 1-15'!J27,'Tables 1-15'!E1028)</f>
        <v>53.548000000000002</v>
      </c>
      <c r="K1059" s="395">
        <f>IF(ISNUMBER('Tables 1-15'!F1028),'Tables 1-15'!K27,'Tables 1-15'!F1028)</f>
        <v>54.262999999999998</v>
      </c>
      <c r="O1059" s="636"/>
    </row>
    <row r="1060" spans="1:15">
      <c r="A1060" s="462" t="s">
        <v>7</v>
      </c>
      <c r="B1060" s="395">
        <f>IF(ISNUMBER('Tables 1-15'!B1029),'Tables 1-15'!B434,'Tables 1-15'!B1029)</f>
        <v>3102.4</v>
      </c>
      <c r="C1060" s="395">
        <f>IF(ISNUMBER('Tables 1-15'!C1029),'Tables 1-15'!C434,'Tables 1-15'!C1029)</f>
        <v>3346.2</v>
      </c>
      <c r="D1060" s="395">
        <f>IF(ISNUMBER('Tables 1-15'!D1029),'Tables 1-15'!D434,'Tables 1-15'!D1029)</f>
        <v>3604.1460000000002</v>
      </c>
      <c r="E1060" s="395">
        <f>IF(ISNUMBER('Tables 1-15'!E1029),'Tables 1-15'!E434,'Tables 1-15'!E1029)</f>
        <v>3899.9650000000001</v>
      </c>
      <c r="F1060" s="442">
        <f>IF(ISNUMBER('Tables 1-15'!F1029),'Tables 1-15'!F434,'Tables 1-15'!F1029)</f>
        <v>4202.1000000000004</v>
      </c>
      <c r="G1060" s="395">
        <f>IF(ISNUMBER('Tables 1-15'!B1029),'Tables 1-15'!G28,'Tables 1-15'!B1029)</f>
        <v>9.4570000000000007</v>
      </c>
      <c r="H1060" s="395">
        <f>IF(ISNUMBER('Tables 1-15'!C1029),'Tables 1-15'!H28,'Tables 1-15'!C1029)</f>
        <v>9.5210000000000008</v>
      </c>
      <c r="I1060" s="395">
        <f>IF(ISNUMBER('Tables 1-15'!D1029),'Tables 1-15'!I28,'Tables 1-15'!D1029)</f>
        <v>9.6029999999999998</v>
      </c>
      <c r="J1060" s="395">
        <f>IF(ISNUMBER('Tables 1-15'!E1029),'Tables 1-15'!J28,'Tables 1-15'!E1029)</f>
        <v>9.702</v>
      </c>
      <c r="K1060" s="395">
        <f>IF(ISNUMBER('Tables 1-15'!F1029),'Tables 1-15'!K28,'Tables 1-15'!F1029)</f>
        <v>9.8510170000000006</v>
      </c>
      <c r="O1060" s="62"/>
    </row>
    <row r="1061" spans="1:15">
      <c r="A1061" s="462" t="s">
        <v>8</v>
      </c>
      <c r="B1061" s="395">
        <f>IF(ISNUMBER('Tables 1-15'!B1030),'Tables 1-15'!B435,'Tables 1-15'!B1030)</f>
        <v>1401.15</v>
      </c>
      <c r="C1061" s="395">
        <f>IF(ISNUMBER('Tables 1-15'!C1030),'Tables 1-15'!C435,'Tables 1-15'!C1030)</f>
        <v>1637.77</v>
      </c>
      <c r="D1061" s="395">
        <f>IF(ISNUMBER('Tables 1-15'!D1030),'Tables 1-15'!D435,'Tables 1-15'!D1030)</f>
        <v>1709.76</v>
      </c>
      <c r="E1061" s="395">
        <f>IF(ISNUMBER('Tables 1-15'!E1030),'Tables 1-15'!E435,'Tables 1-15'!E1030)</f>
        <v>1797.45</v>
      </c>
      <c r="F1061" s="442">
        <f>IF(ISNUMBER('Tables 1-15'!F1030),'Tables 1-15'!F435,'Tables 1-15'!F1030)</f>
        <v>2022.38</v>
      </c>
      <c r="G1061" s="395">
        <f>IF(ISNUMBER('Tables 1-15'!B1030),'Tables 1-15'!G29,'Tables 1-15'!B1030)</f>
        <v>7.9123999999999999</v>
      </c>
      <c r="H1061" s="395">
        <f>IF(ISNUMBER('Tables 1-15'!C1030),'Tables 1-15'!H29,'Tables 1-15'!C1030)</f>
        <v>7.9968599999999999</v>
      </c>
      <c r="I1061" s="395">
        <f>IF(ISNUMBER('Tables 1-15'!D1030),'Tables 1-15'!I29,'Tables 1-15'!D1030)</f>
        <v>8.0893500000000014</v>
      </c>
      <c r="J1061" s="395">
        <f>IF(ISNUMBER('Tables 1-15'!E1030),'Tables 1-15'!J29,'Tables 1-15'!E1030)</f>
        <v>8.1886499999999991</v>
      </c>
      <c r="K1061" s="395">
        <f>IF(ISNUMBER('Tables 1-15'!F1030),'Tables 1-15'!K29,'Tables 1-15'!F1030)</f>
        <v>8.2823999999999991</v>
      </c>
      <c r="O1061" s="62"/>
    </row>
    <row r="1062" spans="1:15">
      <c r="A1062" s="66" t="s">
        <v>876</v>
      </c>
      <c r="B1062" s="395">
        <f>IF(ISNUMBER('Tables 1-15'!B1031),'Tables 1-15'!B436,'Tables 1-15'!B1031)</f>
        <v>2508.172</v>
      </c>
      <c r="C1062" s="395">
        <f>IF(ISNUMBER('Tables 1-15'!C1031),'Tables 1-15'!C436,'Tables 1-15'!C1031)</f>
        <v>2898.02</v>
      </c>
      <c r="D1062" s="395">
        <f>IF(ISNUMBER('Tables 1-15'!D1031),'Tables 1-15'!D436,'Tables 1-15'!D1031)</f>
        <v>3460.9639999999999</v>
      </c>
      <c r="E1062" s="395">
        <f>IF(ISNUMBER('Tables 1-15'!E1031),'Tables 1-15'!E436,'Tables 1-15'!E1031)</f>
        <v>3743.1010000000001</v>
      </c>
      <c r="F1062" s="442">
        <f>IF(ISNUMBER('Tables 1-15'!F1031),'Tables 1-15'!F436,'Tables 1-15'!F1031)</f>
        <v>4159.893</v>
      </c>
      <c r="G1062" s="395">
        <f>IF(ISNUMBER('Tables 1-15'!B1031),'Tables 1-15'!G30,'Tables 1-15'!B1031)</f>
        <v>74.724269000000007</v>
      </c>
      <c r="H1062" s="395">
        <f>IF(ISNUMBER('Tables 1-15'!C1031),'Tables 1-15'!H30,'Tables 1-15'!C1031)</f>
        <v>75.627384000000006</v>
      </c>
      <c r="I1062" s="395">
        <f>IF(ISNUMBER('Tables 1-15'!D1031),'Tables 1-15'!I30,'Tables 1-15'!D1031)</f>
        <v>76.667864000000009</v>
      </c>
      <c r="J1062" s="395">
        <f>IF(ISNUMBER('Tables 1-15'!E1031),'Tables 1-15'!J30,'Tables 1-15'!E1031)</f>
        <v>77.695903999999999</v>
      </c>
      <c r="K1062" s="395">
        <f>IF(ISNUMBER('Tables 1-15'!F1031),'Tables 1-15'!K30,'Tables 1-15'!F1031)</f>
        <v>78.741053000000008</v>
      </c>
      <c r="O1062" s="636"/>
    </row>
    <row r="1063" spans="1:15">
      <c r="A1063" s="462" t="s">
        <v>9</v>
      </c>
      <c r="B1063" s="395">
        <f>IF(ISNUMBER('Tables 1-15'!B1032),'Tables 1-15'!B437,'Tables 1-15'!B1032)</f>
        <v>17794.86</v>
      </c>
      <c r="C1063" s="395">
        <f>IF(ISNUMBER('Tables 1-15'!C1032),'Tables 1-15'!C437,'Tables 1-15'!C1032)</f>
        <v>18503.751</v>
      </c>
      <c r="D1063" s="395">
        <f>IF(ISNUMBER('Tables 1-15'!D1032),'Tables 1-15'!D437,'Tables 1-15'!D1032)</f>
        <v>19722.005000000001</v>
      </c>
      <c r="E1063" s="395">
        <f>IF(ISNUMBER('Tables 1-15'!E1032),'Tables 1-15'!E437,'Tables 1-15'!E1032)</f>
        <v>21265.695</v>
      </c>
      <c r="F1063" s="442" t="str">
        <f>IF(ISNUMBER('Tables 1-15'!F1032),'Tables 1-15'!F437,'Tables 1-15'!F1032)</f>
        <v>nav</v>
      </c>
      <c r="G1063" s="395">
        <f>IF(ISNUMBER('Tables 1-15'!B1032),'Tables 1-15'!G31,'Tables 1-15'!B1032)</f>
        <v>63.285000000000004</v>
      </c>
      <c r="H1063" s="395">
        <f>IF(ISNUMBER('Tables 1-15'!C1032),'Tables 1-15'!H31,'Tables 1-15'!C1032)</f>
        <v>63.704999999999998</v>
      </c>
      <c r="I1063" s="395">
        <f>IF(ISNUMBER('Tables 1-15'!D1032),'Tables 1-15'!I31,'Tables 1-15'!D1032)</f>
        <v>64.105999999999995</v>
      </c>
      <c r="J1063" s="395">
        <f>IF(ISNUMBER('Tables 1-15'!E1032),'Tables 1-15'!J31,'Tables 1-15'!E1032)</f>
        <v>64.597000000000008</v>
      </c>
      <c r="K1063" s="395" t="str">
        <f>IF(ISNUMBER('Tables 1-15'!F1032),'Tables 1-15'!K31,'Tables 1-15'!F1032)</f>
        <v>nav</v>
      </c>
      <c r="O1063" s="62"/>
    </row>
    <row r="1064" spans="1:15">
      <c r="A1064" s="462" t="s">
        <v>176</v>
      </c>
      <c r="B1064" s="395" t="str">
        <f>IF(ISNUMBER('Tables 1-15'!B1033),'Tables 1-15'!B438,'Tables 1-15'!B1033)</f>
        <v>nav</v>
      </c>
      <c r="C1064" s="395">
        <f>IF(ISNUMBER('Tables 1-15'!C1033),'Tables 1-15'!C438,'Tables 1-15'!C1033)</f>
        <v>117588.40100000001</v>
      </c>
      <c r="D1064" s="395">
        <f>IF(ISNUMBER('Tables 1-15'!D1033),'Tables 1-15'!D438,'Tables 1-15'!D1033)</f>
        <v>123141.217</v>
      </c>
      <c r="E1064" s="395">
        <f>IF(ISNUMBER('Tables 1-15'!E1033),'Tables 1-15'!E438,'Tables 1-15'!E1033)</f>
        <v>128305.09</v>
      </c>
      <c r="F1064" s="442" t="str">
        <f>IF(ISNUMBER('Tables 1-15'!F1033),'Tables 1-15'!F438,'Tables 1-15'!F1033)</f>
        <v>nav</v>
      </c>
      <c r="G1064" s="395" t="str">
        <f>IF(ISNUMBER('Tables 1-15'!B1033),'Tables 1-15'!G32,'Tables 1-15'!B1033)</f>
        <v>nav</v>
      </c>
      <c r="H1064" s="395">
        <f>IF(ISNUMBER('Tables 1-15'!C1033),'Tables 1-15'!H32,'Tables 1-15'!C1033)</f>
        <v>313.87400000000002</v>
      </c>
      <c r="I1064" s="395">
        <f>IF(ISNUMBER('Tables 1-15'!D1033),'Tables 1-15'!I32,'Tables 1-15'!D1033)</f>
        <v>316.12900000000002</v>
      </c>
      <c r="J1064" s="395">
        <f>IF(ISNUMBER('Tables 1-15'!E1033),'Tables 1-15'!J32,'Tables 1-15'!E1033)</f>
        <v>318.351</v>
      </c>
      <c r="K1064" s="395" t="str">
        <f>IF(ISNUMBER('Tables 1-15'!F1033),'Tables 1-15'!K32,'Tables 1-15'!F1033)</f>
        <v>nav</v>
      </c>
      <c r="O1064" s="62"/>
    </row>
    <row r="1065" spans="1:15">
      <c r="A1065" s="388" t="s">
        <v>302</v>
      </c>
      <c r="B1065" s="445">
        <f t="shared" ref="B1065:K1065" si="8">SUM(B1042:B1064)</f>
        <v>166160.69217999995</v>
      </c>
      <c r="C1065" s="445">
        <f t="shared" si="8"/>
        <v>298784.22700000001</v>
      </c>
      <c r="D1065" s="445">
        <f t="shared" si="8"/>
        <v>312060.446</v>
      </c>
      <c r="E1065" s="445">
        <f t="shared" si="8"/>
        <v>337626.03</v>
      </c>
      <c r="F1065" s="497">
        <f t="shared" si="8"/>
        <v>180463.80499999999</v>
      </c>
      <c r="G1065" s="498">
        <f t="shared" si="8"/>
        <v>3705.9057796666661</v>
      </c>
      <c r="H1065" s="498">
        <f t="shared" si="8"/>
        <v>4055.6045619999995</v>
      </c>
      <c r="I1065" s="498">
        <f t="shared" si="8"/>
        <v>4088.8981225833331</v>
      </c>
      <c r="J1065" s="498">
        <f t="shared" si="8"/>
        <v>4140.7603282500004</v>
      </c>
      <c r="K1065" s="498">
        <f t="shared" si="8"/>
        <v>2288.8236507500001</v>
      </c>
    </row>
    <row r="1066" spans="1:15">
      <c r="A1066" s="495"/>
      <c r="B1066" s="433"/>
      <c r="C1066" s="433"/>
      <c r="D1066" s="433"/>
      <c r="E1066" s="433"/>
      <c r="F1066" s="433"/>
      <c r="G1066" s="433"/>
      <c r="H1066" s="433"/>
      <c r="I1066" s="433"/>
      <c r="J1066" s="433"/>
      <c r="K1066" s="433"/>
    </row>
    <row r="1067" spans="1:15">
      <c r="A1067" s="495"/>
      <c r="B1067" s="433"/>
      <c r="C1067" s="433"/>
      <c r="D1067" s="433"/>
      <c r="E1067" s="433"/>
      <c r="F1067" s="433"/>
      <c r="G1067" s="433"/>
      <c r="H1067" s="433"/>
      <c r="I1067" s="433"/>
      <c r="J1067" s="433"/>
      <c r="K1067" s="433"/>
    </row>
    <row r="1068" spans="1:15">
      <c r="A1068" s="495"/>
      <c r="B1068" s="433"/>
      <c r="C1068" s="433"/>
      <c r="D1068" s="433"/>
      <c r="E1068" s="433"/>
      <c r="F1068" s="433"/>
      <c r="G1068" s="433"/>
      <c r="H1068" s="433"/>
      <c r="I1068" s="433"/>
      <c r="J1068" s="433"/>
      <c r="K1068" s="433"/>
    </row>
    <row r="1069" spans="1:15">
      <c r="A1069" s="407"/>
    </row>
    <row r="1070" spans="1:15">
      <c r="A1070" s="549"/>
      <c r="B1070" s="549"/>
      <c r="C1070" s="549"/>
      <c r="D1070" s="549"/>
      <c r="E1070" s="549"/>
      <c r="F1070" s="549"/>
      <c r="G1070" s="549"/>
      <c r="H1070" s="549"/>
      <c r="I1070" s="549"/>
      <c r="J1070" s="549"/>
      <c r="K1070" s="549"/>
    </row>
    <row r="1071" spans="1:15">
      <c r="A1071" s="407"/>
      <c r="B1071" s="459"/>
      <c r="C1071" s="459"/>
      <c r="D1071" s="459"/>
      <c r="E1071" s="459"/>
      <c r="F1071" s="459"/>
      <c r="G1071" s="459"/>
      <c r="H1071" s="459"/>
      <c r="I1071" s="459"/>
      <c r="J1071" s="459"/>
      <c r="K1071" s="463"/>
    </row>
    <row r="1072" spans="1:15">
      <c r="A1072" s="499"/>
      <c r="B1072" s="551" t="s">
        <v>447</v>
      </c>
      <c r="C1072" s="551"/>
      <c r="D1072" s="551"/>
      <c r="E1072" s="551"/>
      <c r="F1072" s="552"/>
      <c r="G1072" s="551"/>
      <c r="H1072" s="551"/>
      <c r="I1072" s="551"/>
      <c r="J1072" s="551"/>
      <c r="K1072" s="552"/>
    </row>
    <row r="1073" spans="1:18">
      <c r="A1073" s="378"/>
      <c r="B1073" s="379"/>
      <c r="C1073" s="379"/>
      <c r="D1073" s="379"/>
      <c r="E1073" s="379"/>
      <c r="F1073" s="380"/>
      <c r="G1073" s="379"/>
      <c r="H1073" s="379"/>
      <c r="I1073" s="379"/>
      <c r="J1073" s="379"/>
      <c r="K1073" s="380"/>
    </row>
    <row r="1074" spans="1:18">
      <c r="A1074" s="63" t="s">
        <v>33</v>
      </c>
      <c r="B1074" s="456">
        <f>IF(ISNUMBER('Tables 1-15'!B1011),'Tables 1-15'!B10,'Tables 1-15'!B1011)</f>
        <v>1516.7124570714957</v>
      </c>
      <c r="C1074" s="456">
        <f>IF(ISNUMBER('Tables 1-15'!C1011),'Tables 1-15'!C10,'Tables 1-15'!C1011)</f>
        <v>1564.6195512101033</v>
      </c>
      <c r="D1074" s="456">
        <f>IF(ISNUMBER('Tables 1-15'!D1011),'Tables 1-15'!D10,'Tables 1-15'!D1011)</f>
        <v>1493.3560287282996</v>
      </c>
      <c r="E1074" s="456">
        <f>IF(ISNUMBER('Tables 1-15'!E1011),'Tables 1-15'!E10,'Tables 1-15'!E1011)</f>
        <v>1438.2139745960567</v>
      </c>
      <c r="F1074" s="466">
        <f>IF(ISNUMBER('Tables 1-15'!F1011),'Tables 1-15'!F10,'Tables 1-15'!F1011)</f>
        <v>1216.146430131045</v>
      </c>
      <c r="G1074" s="456">
        <f>IF(ISNUMBER('Tables 1-15'!B348),'Tables 1-15'!B1011,'Tables 1-15'!B348)</f>
        <v>15067.142960765948</v>
      </c>
      <c r="H1074" s="456">
        <f>IF(ISNUMBER('Tables 1-15'!C348),'Tables 1-15'!C1011,'Tables 1-15'!C348)</f>
        <v>15452.365882656159</v>
      </c>
      <c r="I1074" s="456">
        <f>IF(ISNUMBER('Tables 1-15'!D348),'Tables 1-15'!D1011,'Tables 1-15'!D348)</f>
        <v>14970.951910531759</v>
      </c>
      <c r="J1074" s="456">
        <f>IF(ISNUMBER('Tables 1-15'!E348),'Tables 1-15'!E1011,'Tables 1-15'!E348)</f>
        <v>13989.752469328367</v>
      </c>
      <c r="K1074" s="466">
        <f>IF(ISNUMBER('Tables 1-15'!F348),'Tables 1-15'!F1011,'Tables 1-15'!F348)</f>
        <v>12006.027067478342</v>
      </c>
      <c r="L1074" s="373">
        <f>IF(ISNUMBER('Tables 1-15'!B1011),'Tables 1-15'!B348,'Tables 1-15'!B1011)</f>
        <v>1699.7410115783059</v>
      </c>
      <c r="M1074" s="373">
        <f>IF(ISNUMBER('Tables 1-15'!C1011),'Tables 1-15'!C348,'Tables 1-15'!C1011)</f>
        <v>1918.6278581960917</v>
      </c>
      <c r="N1074" s="373">
        <f>IF(ISNUMBER('Tables 1-15'!D1011),'Tables 1-15'!D348,'Tables 1-15'!D1011)</f>
        <v>1803.5502090253124</v>
      </c>
      <c r="O1074" s="373">
        <f>IF(ISNUMBER('Tables 1-15'!E1011),'Tables 1-15'!E348,'Tables 1-15'!E1011)</f>
        <v>1808.9229545240175</v>
      </c>
      <c r="P1074" s="373">
        <f>IF(ISNUMBER('Tables 1-15'!F1011),'Tables 1-15'!F348,'Tables 1-15'!F1011)</f>
        <v>1698.8978168210424</v>
      </c>
    </row>
    <row r="1075" spans="1:18">
      <c r="A1075" s="461" t="s">
        <v>495</v>
      </c>
      <c r="B1075" s="448">
        <f>IF(ISNUMBER('Tables 1-15'!B1012),'Tables 1-15'!B11,'Tables 1-15'!B1012)</f>
        <v>527.11685977546392</v>
      </c>
      <c r="C1075" s="448">
        <f>IF(ISNUMBER('Tables 1-15'!C1012),'Tables 1-15'!C11,'Tables 1-15'!C1012)</f>
        <v>497.46177037540338</v>
      </c>
      <c r="D1075" s="448">
        <f>IF(ISNUMBER('Tables 1-15'!D1012),'Tables 1-15'!D11,'Tables 1-15'!D1012)</f>
        <v>521.3185828382376</v>
      </c>
      <c r="E1075" s="448">
        <f>IF(ISNUMBER('Tables 1-15'!E1012),'Tables 1-15'!E11,'Tables 1-15'!E1012)</f>
        <v>531.0869649310938</v>
      </c>
      <c r="F1075" s="467">
        <f>IF(ISNUMBER('Tables 1-15'!F1012),'Tables 1-15'!F11,'Tables 1-15'!F1012)</f>
        <v>453.93914282180305</v>
      </c>
      <c r="G1075" s="448">
        <f>IF(ISNUMBER('Tables 1-15'!B349),'Tables 1-15'!B1012,'Tables 1-15'!B349)</f>
        <v>5656.9673067170261</v>
      </c>
      <c r="H1075" s="448">
        <f>IF(ISNUMBER('Tables 1-15'!C349),'Tables 1-15'!C1012,'Tables 1-15'!C349)</f>
        <v>4919.8667875944984</v>
      </c>
      <c r="I1075" s="448">
        <f>IF(ISNUMBER('Tables 1-15'!D349),'Tables 1-15'!D1012,'Tables 1-15'!D349)</f>
        <v>5521.8095400088223</v>
      </c>
      <c r="J1075" s="448">
        <f>IF(ISNUMBER('Tables 1-15'!E349),'Tables 1-15'!E1012,'Tables 1-15'!E349)</f>
        <v>9150.1055953124232</v>
      </c>
      <c r="K1075" s="467">
        <f>IF(ISNUMBER('Tables 1-15'!F349),'Tables 1-15'!F1012,'Tables 1-15'!F349)</f>
        <v>7005.4517836062359</v>
      </c>
      <c r="L1075" s="373">
        <f>IF(ISNUMBER('Tables 1-15'!B1012),'Tables 1-15'!B349,'Tables 1-15'!B1012)</f>
        <v>186.07193827577419</v>
      </c>
      <c r="M1075" s="373">
        <f>IF(ISNUMBER('Tables 1-15'!C1012),'Tables 1-15'!C349,'Tables 1-15'!C1012)</f>
        <v>205.94257969178804</v>
      </c>
      <c r="N1075" s="373">
        <f>IF(ISNUMBER('Tables 1-15'!D1012),'Tables 1-15'!D349,'Tables 1-15'!D1012)</f>
        <v>230.65572029661669</v>
      </c>
      <c r="O1075" s="373">
        <f>IF(ISNUMBER('Tables 1-15'!E1012),'Tables 1-15'!E349,'Tables 1-15'!E1012)</f>
        <v>229.67747418518675</v>
      </c>
      <c r="P1075" s="373">
        <f>IF(ISNUMBER('Tables 1-15'!F1012),'Tables 1-15'!F349,'Tables 1-15'!F1012)</f>
        <v>224.42562929560046</v>
      </c>
      <c r="R1075" s="62"/>
    </row>
    <row r="1076" spans="1:18">
      <c r="A1076" s="66" t="s">
        <v>497</v>
      </c>
      <c r="B1076" s="448">
        <f>IF(ISNUMBER('Tables 1-15'!B1013),'Tables 1-15'!B12,'Tables 1-15'!B1013)</f>
        <v>2611.7628090290218</v>
      </c>
      <c r="C1076" s="448">
        <f>IF(ISNUMBER('Tables 1-15'!C1013),'Tables 1-15'!C12,'Tables 1-15'!C1013)</f>
        <v>2458.2675191815856</v>
      </c>
      <c r="D1076" s="448">
        <f>IF(ISNUMBER('Tables 1-15'!D1013),'Tables 1-15'!D12,'Tables 1-15'!D1013)</f>
        <v>2460.7521407081695</v>
      </c>
      <c r="E1076" s="448">
        <f>IF(ISNUMBER('Tables 1-15'!E1013),'Tables 1-15'!E12,'Tables 1-15'!E1013)</f>
        <v>2415.3008875865294</v>
      </c>
      <c r="F1076" s="467">
        <f>IF(ISNUMBER('Tables 1-15'!F1013),'Tables 1-15'!F12,'Tables 1-15'!F1013)</f>
        <v>1768.4520921316682</v>
      </c>
      <c r="G1076" s="448">
        <f>IF(ISNUMBER('Tables 1-15'!B350),'Tables 1-15'!B1013,'Tables 1-15'!B350)</f>
        <v>15558.225029260719</v>
      </c>
      <c r="H1076" s="448">
        <f>IF(ISNUMBER('Tables 1-15'!C350),'Tables 1-15'!C1013,'Tables 1-15'!C350)</f>
        <v>16700.530357544758</v>
      </c>
      <c r="I1076" s="448">
        <f>IF(ISNUMBER('Tables 1-15'!D350),'Tables 1-15'!D1013,'Tables 1-15'!D350)</f>
        <v>18341.435642212451</v>
      </c>
      <c r="J1076" s="448">
        <f>IF(ISNUMBER('Tables 1-15'!E350),'Tables 1-15'!E1013,'Tables 1-15'!E350)</f>
        <v>17411.514516074236</v>
      </c>
      <c r="K1076" s="467">
        <f>IF(ISNUMBER('Tables 1-15'!F350),'Tables 1-15'!F1013,'Tables 1-15'!F350)</f>
        <v>12514.05533560967</v>
      </c>
      <c r="L1076" s="373">
        <f>IF(ISNUMBER('Tables 1-15'!B1013),'Tables 1-15'!B350,'Tables 1-15'!B1013)</f>
        <v>85.741446316238395</v>
      </c>
      <c r="M1076" s="373">
        <f>IF(ISNUMBER('Tables 1-15'!C1013),'Tables 1-15'!C350,'Tables 1-15'!C1013)</f>
        <v>89.991680939564475</v>
      </c>
      <c r="N1076" s="373">
        <f>IF(ISNUMBER('Tables 1-15'!D1013),'Tables 1-15'!D350,'Tables 1-15'!D1013)</f>
        <v>81.473715102877151</v>
      </c>
      <c r="O1076" s="373">
        <f>IF(ISNUMBER('Tables 1-15'!E1013),'Tables 1-15'!E350,'Tables 1-15'!E1013)</f>
        <v>69.729686770574517</v>
      </c>
      <c r="P1076" s="373">
        <f>IF(ISNUMBER('Tables 1-15'!F1013),'Tables 1-15'!F350,'Tables 1-15'!F1013)</f>
        <v>41.491231817250565</v>
      </c>
      <c r="R1076" s="636"/>
    </row>
    <row r="1077" spans="1:18">
      <c r="A1077" s="462" t="s">
        <v>496</v>
      </c>
      <c r="B1077" s="448">
        <f>IF(ISNUMBER('Tables 1-15'!B1014),'Tables 1-15'!B13,'Tables 1-15'!B1014)</f>
        <v>1828.5919731399986</v>
      </c>
      <c r="C1077" s="448">
        <f>IF(ISNUMBER('Tables 1-15'!C1014),'Tables 1-15'!C13,'Tables 1-15'!C1014)</f>
        <v>1840.3688082565354</v>
      </c>
      <c r="D1077" s="448">
        <f>IF(ISNUMBER('Tables 1-15'!D1014),'Tables 1-15'!D13,'Tables 1-15'!D1014)</f>
        <v>1862.6239762745411</v>
      </c>
      <c r="E1077" s="448">
        <f>IF(ISNUMBER('Tables 1-15'!E1014),'Tables 1-15'!E13,'Tables 1-15'!E1014)</f>
        <v>1804.150855109762</v>
      </c>
      <c r="F1077" s="467">
        <f>IF(ISNUMBER('Tables 1-15'!F1014),'Tables 1-15'!F13,'Tables 1-15'!F1014)</f>
        <v>1557.5155852284977</v>
      </c>
      <c r="G1077" s="448">
        <f>IF(ISNUMBER('Tables 1-15'!B351),'Tables 1-15'!B1014,'Tables 1-15'!B351)</f>
        <v>5867.455877708051</v>
      </c>
      <c r="H1077" s="448">
        <f>IF(ISNUMBER('Tables 1-15'!C351),'Tables 1-15'!C1014,'Tables 1-15'!C351)</f>
        <v>6159.2928682243482</v>
      </c>
      <c r="I1077" s="448">
        <f>IF(ISNUMBER('Tables 1-15'!D351),'Tables 1-15'!D1014,'Tables 1-15'!D351)</f>
        <v>6175.8650433997018</v>
      </c>
      <c r="J1077" s="448">
        <f>IF(ISNUMBER('Tables 1-15'!E351),'Tables 1-15'!E1014,'Tables 1-15'!E351)</f>
        <v>6026.6213748104992</v>
      </c>
      <c r="K1077" s="467">
        <f>IF(ISNUMBER('Tables 1-15'!F351),'Tables 1-15'!F1014,'Tables 1-15'!F351)</f>
        <v>5379.1771352834439</v>
      </c>
      <c r="L1077" s="373">
        <f>IF(ISNUMBER('Tables 1-15'!B1014),'Tables 1-15'!B351,'Tables 1-15'!B1014)</f>
        <v>584.58465585054091</v>
      </c>
      <c r="M1077" s="373">
        <f>IF(ISNUMBER('Tables 1-15'!C1014),'Tables 1-15'!C351,'Tables 1-15'!C1014)</f>
        <v>628.00617549502465</v>
      </c>
      <c r="N1077" s="373">
        <f>IF(ISNUMBER('Tables 1-15'!D1014),'Tables 1-15'!D351,'Tables 1-15'!D1014)</f>
        <v>644.90001316284315</v>
      </c>
      <c r="O1077" s="373">
        <f>IF(ISNUMBER('Tables 1-15'!E1014),'Tables 1-15'!E351,'Tables 1-15'!E1014)</f>
        <v>616.09872769588833</v>
      </c>
      <c r="P1077" s="373">
        <f>IF(ISNUMBER('Tables 1-15'!F1014),'Tables 1-15'!F351,'Tables 1-15'!F1014)</f>
        <v>559.38874638728328</v>
      </c>
      <c r="R1077" s="62"/>
    </row>
    <row r="1078" spans="1:18">
      <c r="A1078" s="66" t="s">
        <v>498</v>
      </c>
      <c r="B1078" s="448">
        <f>IF(ISNUMBER('Tables 1-15'!B1015),'Tables 1-15'!B14,'Tables 1-15'!B1015)</f>
        <v>7522.1747608877331</v>
      </c>
      <c r="C1078" s="448">
        <f>IF(ISNUMBER('Tables 1-15'!C1015),'Tables 1-15'!C14,'Tables 1-15'!C1015)</f>
        <v>8570.1211881188119</v>
      </c>
      <c r="D1078" s="448">
        <f>IF(ISNUMBER('Tables 1-15'!D1015),'Tables 1-15'!D14,'Tables 1-15'!D1015)</f>
        <v>9639.0056836530384</v>
      </c>
      <c r="E1078" s="448">
        <f>IF(ISNUMBER('Tables 1-15'!E1015),'Tables 1-15'!E14,'Tables 1-15'!E1015)</f>
        <v>10556.962622908119</v>
      </c>
      <c r="F1078" s="467" t="str">
        <f>IF(ISNUMBER('Tables 1-15'!F1015),'Tables 1-15'!F14,'Tables 1-15'!F1015)</f>
        <v>nav</v>
      </c>
      <c r="G1078" s="448" t="str">
        <f>IF(ISNUMBER('Tables 1-15'!B352),'Tables 1-15'!B1015,'Tables 1-15'!B352)</f>
        <v>nav</v>
      </c>
      <c r="H1078" s="448" t="str">
        <f>IF(ISNUMBER('Tables 1-15'!C352),'Tables 1-15'!C1015,'Tables 1-15'!C352)</f>
        <v>nav</v>
      </c>
      <c r="I1078" s="448" t="str">
        <f>IF(ISNUMBER('Tables 1-15'!D352),'Tables 1-15'!D1015,'Tables 1-15'!D352)</f>
        <v>nav</v>
      </c>
      <c r="J1078" s="448" t="str">
        <f>IF(ISNUMBER('Tables 1-15'!E352),'Tables 1-15'!E1015,'Tables 1-15'!E352)</f>
        <v>nav</v>
      </c>
      <c r="K1078" s="467" t="str">
        <f>IF(ISNUMBER('Tables 1-15'!F352),'Tables 1-15'!F1015,'Tables 1-15'!F352)</f>
        <v>nav</v>
      </c>
      <c r="L1078" s="373" t="str">
        <f>IF(ISNUMBER('Tables 1-15'!B1015),'Tables 1-15'!B352,'Tables 1-15'!B1015)</f>
        <v>nav</v>
      </c>
      <c r="M1078" s="373" t="str">
        <f>IF(ISNUMBER('Tables 1-15'!C1015),'Tables 1-15'!C352,'Tables 1-15'!C1015)</f>
        <v>nav</v>
      </c>
      <c r="N1078" s="373" t="str">
        <f>IF(ISNUMBER('Tables 1-15'!D1015),'Tables 1-15'!D352,'Tables 1-15'!D1015)</f>
        <v>nav</v>
      </c>
      <c r="O1078" s="373" t="str">
        <f>IF(ISNUMBER('Tables 1-15'!E1015),'Tables 1-15'!E352,'Tables 1-15'!E1015)</f>
        <v>nav</v>
      </c>
      <c r="P1078" s="373" t="str">
        <f>IF(ISNUMBER('Tables 1-15'!F1015),'Tables 1-15'!F352,'Tables 1-15'!F1015)</f>
        <v>nav</v>
      </c>
      <c r="R1078" s="636"/>
    </row>
    <row r="1079" spans="1:18">
      <c r="A1079" s="462" t="s">
        <v>158</v>
      </c>
      <c r="B1079" s="448">
        <f>IF(ISNUMBER('Tables 1-15'!B1016),'Tables 1-15'!B15,'Tables 1-15'!B1016)</f>
        <v>2862.0629874354709</v>
      </c>
      <c r="C1079" s="448">
        <f>IF(ISNUMBER('Tables 1-15'!C1016),'Tables 1-15'!C15,'Tables 1-15'!C1016)</f>
        <v>2679.4863249365044</v>
      </c>
      <c r="D1079" s="448">
        <f>IF(ISNUMBER('Tables 1-15'!D1016),'Tables 1-15'!D15,'Tables 1-15'!D1016)</f>
        <v>2809.3744586742296</v>
      </c>
      <c r="E1079" s="448">
        <f>IF(ISNUMBER('Tables 1-15'!E1016),'Tables 1-15'!E15,'Tables 1-15'!E1016)</f>
        <v>2840.2995324315402</v>
      </c>
      <c r="F1079" s="467">
        <f>IF(ISNUMBER('Tables 1-15'!F1016),'Tables 1-15'!F15,'Tables 1-15'!F1016)</f>
        <v>2418.3924222781416</v>
      </c>
      <c r="G1079" s="448">
        <f>IF(ISNUMBER('Tables 1-15'!B353),'Tables 1-15'!B1016,'Tables 1-15'!B353)</f>
        <v>39521.914776409008</v>
      </c>
      <c r="H1079" s="448">
        <f>IF(ISNUMBER('Tables 1-15'!C353),'Tables 1-15'!C1016,'Tables 1-15'!C353)</f>
        <v>35735.159598387909</v>
      </c>
      <c r="I1079" s="448">
        <f>IF(ISNUMBER('Tables 1-15'!D353),'Tables 1-15'!D1016,'Tables 1-15'!D353)</f>
        <v>35429.323167257055</v>
      </c>
      <c r="J1079" s="448">
        <f>IF(ISNUMBER('Tables 1-15'!E353),'Tables 1-15'!E1016,'Tables 1-15'!E353)</f>
        <v>36105.631284597934</v>
      </c>
      <c r="K1079" s="467">
        <f>IF(ISNUMBER('Tables 1-15'!F353),'Tables 1-15'!F1016,'Tables 1-15'!F353)</f>
        <v>27748.493104783731</v>
      </c>
      <c r="L1079" s="373">
        <f>IF(ISNUMBER('Tables 1-15'!B1016),'Tables 1-15'!B353,'Tables 1-15'!B1016)</f>
        <v>781.46798178705762</v>
      </c>
      <c r="M1079" s="373">
        <f>IF(ISNUMBER('Tables 1-15'!C1016),'Tables 1-15'!C353,'Tables 1-15'!C1016)</f>
        <v>840.98585602702121</v>
      </c>
      <c r="N1079" s="373">
        <f>IF(ISNUMBER('Tables 1-15'!D1016),'Tables 1-15'!D353,'Tables 1-15'!D1016)</f>
        <v>919.44129933210229</v>
      </c>
      <c r="O1079" s="373">
        <f>IF(ISNUMBER('Tables 1-15'!E1016),'Tables 1-15'!E353,'Tables 1-15'!E1016)</f>
        <v>857.27883640601942</v>
      </c>
      <c r="P1079" s="373">
        <f>IF(ISNUMBER('Tables 1-15'!F1016),'Tables 1-15'!F353,'Tables 1-15'!F1016)</f>
        <v>863.36710842468437</v>
      </c>
      <c r="R1079" s="62"/>
    </row>
    <row r="1080" spans="1:18">
      <c r="A1080" s="462" t="s">
        <v>1009</v>
      </c>
      <c r="B1080" s="448">
        <f>IF(ISNUMBER('Tables 1-15'!B1017),'Tables 1-15'!B16,'Tables 1-15'!B1017)</f>
        <v>3758.4742156448383</v>
      </c>
      <c r="C1080" s="448">
        <f>IF(ISNUMBER('Tables 1-15'!C1017),'Tables 1-15'!C16,'Tables 1-15'!C1017)</f>
        <v>3541.4621941985874</v>
      </c>
      <c r="D1080" s="448">
        <f>IF(ISNUMBER('Tables 1-15'!D1017),'Tables 1-15'!D16,'Tables 1-15'!D1017)</f>
        <v>3752.1396359858422</v>
      </c>
      <c r="E1080" s="448">
        <f>IF(ISNUMBER('Tables 1-15'!E1017),'Tables 1-15'!E16,'Tables 1-15'!E1017)</f>
        <v>3878.1970124747086</v>
      </c>
      <c r="F1080" s="467">
        <f>IF(ISNUMBER('Tables 1-15'!F1017),'Tables 1-15'!F16,'Tables 1-15'!F1017)</f>
        <v>3362.7150338119636</v>
      </c>
      <c r="G1080" s="448">
        <f>IF(ISNUMBER('Tables 1-15'!B354),'Tables 1-15'!B1017,'Tables 1-15'!B354)</f>
        <v>98453.006274482061</v>
      </c>
      <c r="H1080" s="448">
        <f>IF(ISNUMBER('Tables 1-15'!C354),'Tables 1-15'!C1017,'Tables 1-15'!C354)</f>
        <v>92049.450491855867</v>
      </c>
      <c r="I1080" s="448">
        <f>IF(ISNUMBER('Tables 1-15'!D354),'Tables 1-15'!D1017,'Tables 1-15'!D354)</f>
        <v>93936.98191258141</v>
      </c>
      <c r="J1080" s="448">
        <f>IF(ISNUMBER('Tables 1-15'!E354),'Tables 1-15'!E1017,'Tables 1-15'!E354)</f>
        <v>70399.699530608981</v>
      </c>
      <c r="K1080" s="467">
        <f>IF(ISNUMBER('Tables 1-15'!F354),'Tables 1-15'!F1017,'Tables 1-15'!F354)</f>
        <v>62787.022705295465</v>
      </c>
      <c r="L1080" s="373">
        <f>IF(ISNUMBER('Tables 1-15'!B1017),'Tables 1-15'!B354,'Tables 1-15'!B1017)</f>
        <v>1638.2552011562293</v>
      </c>
      <c r="M1080" s="373">
        <f>IF(ISNUMBER('Tables 1-15'!C1017),'Tables 1-15'!C354,'Tables 1-15'!C1017)</f>
        <v>1918.8093730208993</v>
      </c>
      <c r="N1080" s="373">
        <f>IF(ISNUMBER('Tables 1-15'!D1017),'Tables 1-15'!D354,'Tables 1-15'!D1017)</f>
        <v>2122.3440273282299</v>
      </c>
      <c r="O1080" s="373">
        <f>IF(ISNUMBER('Tables 1-15'!E1017),'Tables 1-15'!E354,'Tables 1-15'!E1017)</f>
        <v>1991.9298735514262</v>
      </c>
      <c r="P1080" s="373">
        <f>IF(ISNUMBER('Tables 1-15'!F1017),'Tables 1-15'!F354,'Tables 1-15'!F1017)</f>
        <v>2014.5722444740329</v>
      </c>
      <c r="R1080" s="62"/>
    </row>
    <row r="1081" spans="1:18">
      <c r="A1081" s="462" t="s">
        <v>693</v>
      </c>
      <c r="B1081" s="448" t="str">
        <f>IF(ISNUMBER('Tables 1-15'!B1018),'Tables 1-15'!B17,'Tables 1-15'!B1018)</f>
        <v>nav</v>
      </c>
      <c r="C1081" s="448" t="str">
        <f>IF(ISNUMBER('Tables 1-15'!C1018),'Tables 1-15'!C17,'Tables 1-15'!C1018)</f>
        <v>nav</v>
      </c>
      <c r="D1081" s="448" t="str">
        <f>IF(ISNUMBER('Tables 1-15'!D1018),'Tables 1-15'!D17,'Tables 1-15'!D1018)</f>
        <v>nav</v>
      </c>
      <c r="E1081" s="448" t="str">
        <f>IF(ISNUMBER('Tables 1-15'!E1018),'Tables 1-15'!E17,'Tables 1-15'!E1018)</f>
        <v>nav</v>
      </c>
      <c r="F1081" s="467" t="str">
        <f>IF(ISNUMBER('Tables 1-15'!F1018),'Tables 1-15'!F17,'Tables 1-15'!F1018)</f>
        <v>nav</v>
      </c>
      <c r="G1081" s="448" t="str">
        <f>IF(ISNUMBER('Tables 1-15'!B355),'Tables 1-15'!B1018,'Tables 1-15'!B355)</f>
        <v>nav</v>
      </c>
      <c r="H1081" s="448" t="str">
        <f>IF(ISNUMBER('Tables 1-15'!C355),'Tables 1-15'!C1018,'Tables 1-15'!C355)</f>
        <v>nav</v>
      </c>
      <c r="I1081" s="448" t="str">
        <f>IF(ISNUMBER('Tables 1-15'!D355),'Tables 1-15'!D1018,'Tables 1-15'!D355)</f>
        <v>nav</v>
      </c>
      <c r="J1081" s="448" t="str">
        <f>IF(ISNUMBER('Tables 1-15'!E355),'Tables 1-15'!E1018,'Tables 1-15'!E355)</f>
        <v>nav</v>
      </c>
      <c r="K1081" s="467" t="str">
        <f>IF(ISNUMBER('Tables 1-15'!F355),'Tables 1-15'!F1018,'Tables 1-15'!F355)</f>
        <v>nav</v>
      </c>
      <c r="L1081" s="373" t="str">
        <f>IF(ISNUMBER('Tables 1-15'!B1018),'Tables 1-15'!B355,'Tables 1-15'!B1018)</f>
        <v>nav</v>
      </c>
      <c r="M1081" s="373" t="str">
        <f>IF(ISNUMBER('Tables 1-15'!C1018),'Tables 1-15'!C355,'Tables 1-15'!C1018)</f>
        <v>nav</v>
      </c>
      <c r="N1081" s="373" t="str">
        <f>IF(ISNUMBER('Tables 1-15'!D1018),'Tables 1-15'!D355,'Tables 1-15'!D1018)</f>
        <v>nav</v>
      </c>
      <c r="O1081" s="373" t="str">
        <f>IF(ISNUMBER('Tables 1-15'!E1018),'Tables 1-15'!E355,'Tables 1-15'!E1018)</f>
        <v>nav</v>
      </c>
      <c r="P1081" s="373" t="str">
        <f>IF(ISNUMBER('Tables 1-15'!F1018),'Tables 1-15'!F355,'Tables 1-15'!F1018)</f>
        <v>nav</v>
      </c>
      <c r="R1081" s="62"/>
    </row>
    <row r="1082" spans="1:18">
      <c r="A1082" s="66" t="s">
        <v>924</v>
      </c>
      <c r="B1082" s="448">
        <f>IF(ISNUMBER('Tables 1-15'!B1019),'Tables 1-15'!B18,'Tables 1-15'!B1019)</f>
        <v>1871.8128863971488</v>
      </c>
      <c r="C1082" s="448">
        <f>IF(ISNUMBER('Tables 1-15'!C1019),'Tables 1-15'!C18,'Tables 1-15'!C1019)</f>
        <v>1860.2571353287506</v>
      </c>
      <c r="D1082" s="448">
        <f>IF(ISNUMBER('Tables 1-15'!D1019),'Tables 1-15'!D18,'Tables 1-15'!D1019)</f>
        <v>1922.1481301768854</v>
      </c>
      <c r="E1082" s="448">
        <f>IF(ISNUMBER('Tables 1-15'!E1019),'Tables 1-15'!E18,'Tables 1-15'!E1019)</f>
        <v>2046.4673604755826</v>
      </c>
      <c r="F1082" s="467">
        <f>IF(ISNUMBER('Tables 1-15'!F1019),'Tables 1-15'!F18,'Tables 1-15'!F1019)</f>
        <v>2118.0746139730468</v>
      </c>
      <c r="G1082" s="448">
        <f>IF(ISNUMBER('Tables 1-15'!B356),'Tables 1-15'!B1019,'Tables 1-15'!B356)</f>
        <v>18335.809197210976</v>
      </c>
      <c r="H1082" s="448">
        <f>IF(ISNUMBER('Tables 1-15'!C356),'Tables 1-15'!C1019,'Tables 1-15'!C356)</f>
        <v>15473.452929455525</v>
      </c>
      <c r="I1082" s="448">
        <f>IF(ISNUMBER('Tables 1-15'!D356),'Tables 1-15'!D1019,'Tables 1-15'!D356)</f>
        <v>15307.565907620699</v>
      </c>
      <c r="J1082" s="448">
        <f>IF(ISNUMBER('Tables 1-15'!E356),'Tables 1-15'!E1019,'Tables 1-15'!E356)</f>
        <v>15223.449848355362</v>
      </c>
      <c r="K1082" s="467">
        <f>IF(ISNUMBER('Tables 1-15'!F356),'Tables 1-15'!F1019,'Tables 1-15'!F356)</f>
        <v>15953.252824261936</v>
      </c>
      <c r="L1082" s="373">
        <f>IF(ISNUMBER('Tables 1-15'!B1019),'Tables 1-15'!B356,'Tables 1-15'!B1019)</f>
        <v>1332.8709687230128</v>
      </c>
      <c r="M1082" s="373">
        <f>IF(ISNUMBER('Tables 1-15'!C1019),'Tables 1-15'!C356,'Tables 1-15'!C1019)</f>
        <v>1481.7203259379344</v>
      </c>
      <c r="N1082" s="373">
        <f>IF(ISNUMBER('Tables 1-15'!D1019),'Tables 1-15'!D356,'Tables 1-15'!D1019)</f>
        <v>1505.134147373863</v>
      </c>
      <c r="O1082" s="373">
        <f>IF(ISNUMBER('Tables 1-15'!E1019),'Tables 1-15'!E356,'Tables 1-15'!E1019)</f>
        <v>1659.0762056796382</v>
      </c>
      <c r="P1082" s="373">
        <f>IF(ISNUMBER('Tables 1-15'!F1019),'Tables 1-15'!F356,'Tables 1-15'!F1019)</f>
        <v>1699.0199834152522</v>
      </c>
      <c r="R1082" s="636"/>
    </row>
    <row r="1083" spans="1:18">
      <c r="A1083" s="462" t="s">
        <v>119</v>
      </c>
      <c r="B1083" s="448">
        <f>IF(ISNUMBER('Tables 1-15'!B1020),'Tables 1-15'!B19,'Tables 1-15'!B1020)</f>
        <v>2276.7599379500111</v>
      </c>
      <c r="C1083" s="448">
        <f>IF(ISNUMBER('Tables 1-15'!C1020),'Tables 1-15'!C19,'Tables 1-15'!C1020)</f>
        <v>2071.3481153254456</v>
      </c>
      <c r="D1083" s="448">
        <f>IF(ISNUMBER('Tables 1-15'!D1020),'Tables 1-15'!D19,'Tables 1-15'!D1020)</f>
        <v>2130.1173546370965</v>
      </c>
      <c r="E1083" s="448">
        <f>IF(ISNUMBER('Tables 1-15'!E1020),'Tables 1-15'!E19,'Tables 1-15'!E1020)</f>
        <v>2137.9456161522617</v>
      </c>
      <c r="F1083" s="467">
        <f>IF(ISNUMBER('Tables 1-15'!F1020),'Tables 1-15'!F19,'Tables 1-15'!F1020)</f>
        <v>1814.368274093895</v>
      </c>
      <c r="G1083" s="448">
        <f>IF(ISNUMBER('Tables 1-15'!B357),'Tables 1-15'!B1020,'Tables 1-15'!B357)</f>
        <v>13967.944676704528</v>
      </c>
      <c r="H1083" s="448">
        <f>IF(ISNUMBER('Tables 1-15'!C357),'Tables 1-15'!C1020,'Tables 1-15'!C357)</f>
        <v>12536.137531766803</v>
      </c>
      <c r="I1083" s="448">
        <f>IF(ISNUMBER('Tables 1-15'!D357),'Tables 1-15'!D1020,'Tables 1-15'!D357)</f>
        <v>12962.780559033248</v>
      </c>
      <c r="J1083" s="448">
        <f>IF(ISNUMBER('Tables 1-15'!E357),'Tables 1-15'!E1020,'Tables 1-15'!E357)</f>
        <v>11822.643130453087</v>
      </c>
      <c r="K1083" s="467" t="str">
        <f>IF(ISNUMBER('Tables 1-15'!F357),'Tables 1-15'!F1020,'Tables 1-15'!F357)</f>
        <v>nav</v>
      </c>
      <c r="L1083" s="373">
        <f>IF(ISNUMBER('Tables 1-15'!B1020),'Tables 1-15'!B357,'Tables 1-15'!B1020)</f>
        <v>986.09445214315201</v>
      </c>
      <c r="M1083" s="373">
        <f>IF(ISNUMBER('Tables 1-15'!C1020),'Tables 1-15'!C357,'Tables 1-15'!C1020)</f>
        <v>1002.7074097530082</v>
      </c>
      <c r="N1083" s="373">
        <f>IF(ISNUMBER('Tables 1-15'!D1020),'Tables 1-15'!D357,'Tables 1-15'!D1020)</f>
        <v>1078.2498955332358</v>
      </c>
      <c r="O1083" s="373">
        <f>IF(ISNUMBER('Tables 1-15'!E1020),'Tables 1-15'!E357,'Tables 1-15'!E1020)</f>
        <v>1032.1663803412837</v>
      </c>
      <c r="P1083" s="373" t="str">
        <f>IF(ISNUMBER('Tables 1-15'!F1020),'Tables 1-15'!F357,'Tables 1-15'!F1020)</f>
        <v>nav</v>
      </c>
      <c r="R1083" s="62"/>
    </row>
    <row r="1084" spans="1:18">
      <c r="A1084" s="385" t="s">
        <v>4</v>
      </c>
      <c r="B1084" s="448">
        <f>IF(ISNUMBER('Tables 1-15'!B1021),'Tables 1-15'!B20,'Tables 1-15'!B1021)</f>
        <v>5916.7922190461986</v>
      </c>
      <c r="C1084" s="448">
        <f>IF(ISNUMBER('Tables 1-15'!C1021),'Tables 1-15'!C20,'Tables 1-15'!C1021)</f>
        <v>5960.0606561680843</v>
      </c>
      <c r="D1084" s="448">
        <f>IF(ISNUMBER('Tables 1-15'!D1021),'Tables 1-15'!D20,'Tables 1-15'!D1021)</f>
        <v>4907.7354082195461</v>
      </c>
      <c r="E1084" s="448">
        <f>IF(ISNUMBER('Tables 1-15'!E1021),'Tables 1-15'!E20,'Tables 1-15'!E1021)</f>
        <v>4601.0372812739042</v>
      </c>
      <c r="F1084" s="467" t="str">
        <f>IF(ISNUMBER('Tables 1-15'!F1021),'Tables 1-15'!F20,'Tables 1-15'!F1021)</f>
        <v>nav</v>
      </c>
      <c r="G1084" s="448">
        <f>IF(ISNUMBER('Tables 1-15'!B358),'Tables 1-15'!B1021,'Tables 1-15'!B358)</f>
        <v>38281.056410450423</v>
      </c>
      <c r="H1084" s="448">
        <f>IF(ISNUMBER('Tables 1-15'!C358),'Tables 1-15'!C1021,'Tables 1-15'!C358)</f>
        <v>39343.381250661245</v>
      </c>
      <c r="I1084" s="448">
        <f>IF(ISNUMBER('Tables 1-15'!D358),'Tables 1-15'!D1021,'Tables 1-15'!D358)</f>
        <v>34058.872592307511</v>
      </c>
      <c r="J1084" s="448">
        <f>IF(ISNUMBER('Tables 1-15'!E358),'Tables 1-15'!E1021,'Tables 1-15'!E358)</f>
        <v>31671.194938984983</v>
      </c>
      <c r="K1084" s="467" t="str">
        <f>IF(ISNUMBER('Tables 1-15'!F358),'Tables 1-15'!F1021,'Tables 1-15'!F358)</f>
        <v>nav</v>
      </c>
      <c r="L1084" s="373">
        <f>IF(ISNUMBER('Tables 1-15'!B1021),'Tables 1-15'!B358,'Tables 1-15'!B1021)</f>
        <v>5268.9096216946991</v>
      </c>
      <c r="M1084" s="373">
        <f>IF(ISNUMBER('Tables 1-15'!C1021),'Tables 1-15'!C358,'Tables 1-15'!C1021)</f>
        <v>5230.3993896525772</v>
      </c>
      <c r="N1084" s="373">
        <f>IF(ISNUMBER('Tables 1-15'!D1021),'Tables 1-15'!D358,'Tables 1-15'!D1021)</f>
        <v>4566.7600694685307</v>
      </c>
      <c r="O1084" s="373">
        <f>IF(ISNUMBER('Tables 1-15'!E1021),'Tables 1-15'!E358,'Tables 1-15'!E1021)</f>
        <v>4381.6521153048925</v>
      </c>
      <c r="P1084" s="373" t="str">
        <f>IF(ISNUMBER('Tables 1-15'!F1021),'Tables 1-15'!F358,'Tables 1-15'!F1021)</f>
        <v>nav</v>
      </c>
      <c r="R1084" s="62"/>
    </row>
    <row r="1085" spans="1:18">
      <c r="A1085" s="66" t="s">
        <v>871</v>
      </c>
      <c r="B1085" s="448">
        <f>IF(ISNUMBER('Tables 1-15'!B1022),'Tables 1-15'!B21,'Tables 1-15'!B1022)</f>
        <v>1202.6612881392643</v>
      </c>
      <c r="C1085" s="448">
        <f>IF(ISNUMBER('Tables 1-15'!C1022),'Tables 1-15'!C21,'Tables 1-15'!C1022)</f>
        <v>1222.3632507454208</v>
      </c>
      <c r="D1085" s="448">
        <f>IF(ISNUMBER('Tables 1-15'!D1022),'Tables 1-15'!D21,'Tables 1-15'!D1022)</f>
        <v>1305.3819038573934</v>
      </c>
      <c r="E1085" s="448">
        <f>IF(ISNUMBER('Tables 1-15'!E1022),'Tables 1-15'!E21,'Tables 1-15'!E1022)</f>
        <v>1410.9865934942368</v>
      </c>
      <c r="F1085" s="467">
        <f>IF(ISNUMBER('Tables 1-15'!F1022),'Tables 1-15'!F21,'Tables 1-15'!F1022)</f>
        <v>1377.4682940193904</v>
      </c>
      <c r="G1085" s="448">
        <f>IF(ISNUMBER('Tables 1-15'!B359),'Tables 1-15'!B1022,'Tables 1-15'!B359)</f>
        <v>19257.111314761172</v>
      </c>
      <c r="H1085" s="448">
        <f>IF(ISNUMBER('Tables 1-15'!C359),'Tables 1-15'!C1022,'Tables 1-15'!C359)</f>
        <v>18803.832044228311</v>
      </c>
      <c r="I1085" s="448">
        <f>IF(ISNUMBER('Tables 1-15'!D359),'Tables 1-15'!D1022,'Tables 1-15'!D359)</f>
        <v>19263.382351612727</v>
      </c>
      <c r="J1085" s="448">
        <f>IF(ISNUMBER('Tables 1-15'!E359),'Tables 1-15'!E1022,'Tables 1-15'!E359)</f>
        <v>20989.174723780408</v>
      </c>
      <c r="K1085" s="467">
        <f>IF(ISNUMBER('Tables 1-15'!F359),'Tables 1-15'!F1022,'Tables 1-15'!F359)</f>
        <v>21393.801790435624</v>
      </c>
      <c r="L1085" s="373">
        <f>IF(ISNUMBER('Tables 1-15'!B1022),'Tables 1-15'!B359,'Tables 1-15'!B1022)</f>
        <v>84.720454348391584</v>
      </c>
      <c r="M1085" s="373">
        <f>IF(ISNUMBER('Tables 1-15'!C1022),'Tables 1-15'!C359,'Tables 1-15'!C1022)</f>
        <v>96.286061058724684</v>
      </c>
      <c r="N1085" s="373">
        <f>IF(ISNUMBER('Tables 1-15'!D1022),'Tables 1-15'!D359,'Tables 1-15'!D1022)</f>
        <v>108.16431346536531</v>
      </c>
      <c r="O1085" s="373">
        <f>IF(ISNUMBER('Tables 1-15'!E1022),'Tables 1-15'!E359,'Tables 1-15'!E1022)</f>
        <v>114.52056040756914</v>
      </c>
      <c r="P1085" s="373">
        <f>IF(ISNUMBER('Tables 1-15'!F1022),'Tables 1-15'!F359,'Tables 1-15'!F1022)</f>
        <v>136.68907849829353</v>
      </c>
      <c r="R1085" s="636"/>
    </row>
    <row r="1086" spans="1:18">
      <c r="A1086" s="66" t="s">
        <v>872</v>
      </c>
      <c r="B1086" s="448">
        <f>IF(ISNUMBER('Tables 1-15'!B1023),'Tables 1-15'!B22,'Tables 1-15'!B1023)</f>
        <v>1170.8103697588131</v>
      </c>
      <c r="C1086" s="448">
        <f>IF(ISNUMBER('Tables 1-15'!C1023),'Tables 1-15'!C22,'Tables 1-15'!C1023)</f>
        <v>1186.6955234081331</v>
      </c>
      <c r="D1086" s="448">
        <f>IF(ISNUMBER('Tables 1-15'!D1023),'Tables 1-15'!D22,'Tables 1-15'!D1023)</f>
        <v>1262.267476013315</v>
      </c>
      <c r="E1086" s="448">
        <f>IF(ISNUMBER('Tables 1-15'!E1023),'Tables 1-15'!E22,'Tables 1-15'!E1023)</f>
        <v>1290.4656986231323</v>
      </c>
      <c r="F1086" s="467">
        <f>IF(ISNUMBER('Tables 1-15'!F1023),'Tables 1-15'!F22,'Tables 1-15'!F1023)</f>
        <v>1143.9384382490223</v>
      </c>
      <c r="G1086" s="448">
        <f>IF(ISNUMBER('Tables 1-15'!B360),'Tables 1-15'!B1023,'Tables 1-15'!B360)</f>
        <v>20510.711013583816</v>
      </c>
      <c r="H1086" s="448">
        <f>IF(ISNUMBER('Tables 1-15'!C360),'Tables 1-15'!C1023,'Tables 1-15'!C360)</f>
        <v>19588.776378554885</v>
      </c>
      <c r="I1086" s="448">
        <f>IF(ISNUMBER('Tables 1-15'!D360),'Tables 1-15'!D1023,'Tables 1-15'!D360)</f>
        <v>20464.525563579398</v>
      </c>
      <c r="J1086" s="448">
        <f>IF(ISNUMBER('Tables 1-15'!E360),'Tables 1-15'!E1023,'Tables 1-15'!E360)</f>
        <v>20301.661204815657</v>
      </c>
      <c r="K1086" s="467">
        <f>IF(ISNUMBER('Tables 1-15'!F360),'Tables 1-15'!F1023,'Tables 1-15'!F360)</f>
        <v>17598.190387914725</v>
      </c>
      <c r="L1086" s="373">
        <f>IF(ISNUMBER('Tables 1-15'!B1023),'Tables 1-15'!B360,'Tables 1-15'!B1023)</f>
        <v>135.32574559866083</v>
      </c>
      <c r="M1086" s="373">
        <f>IF(ISNUMBER('Tables 1-15'!C1023),'Tables 1-15'!C360,'Tables 1-15'!C1023)</f>
        <v>153.187446676044</v>
      </c>
      <c r="N1086" s="373">
        <f>IF(ISNUMBER('Tables 1-15'!D1023),'Tables 1-15'!D360,'Tables 1-15'!D1023)</f>
        <v>179.55729744197609</v>
      </c>
      <c r="O1086" s="373">
        <f>IF(ISNUMBER('Tables 1-15'!E1023),'Tables 1-15'!E360,'Tables 1-15'!E1023)</f>
        <v>179.30506862345428</v>
      </c>
      <c r="P1086" s="373">
        <f>IF(ISNUMBER('Tables 1-15'!F1023),'Tables 1-15'!F360,'Tables 1-15'!F1023)</f>
        <v>175.02208403556691</v>
      </c>
      <c r="R1086" s="636"/>
    </row>
    <row r="1087" spans="1:18">
      <c r="A1087" s="461" t="s">
        <v>5</v>
      </c>
      <c r="B1087" s="448">
        <f>IF(ISNUMBER('Tables 1-15'!B1024),'Tables 1-15'!B23,'Tables 1-15'!B1024)</f>
        <v>893.94184090618251</v>
      </c>
      <c r="C1087" s="448">
        <f>IF(ISNUMBER('Tables 1-15'!C1024),'Tables 1-15'!C23,'Tables 1-15'!C1024)</f>
        <v>828.35697688322978</v>
      </c>
      <c r="D1087" s="448">
        <f>IF(ISNUMBER('Tables 1-15'!D1024),'Tables 1-15'!D23,'Tables 1-15'!D1024)</f>
        <v>866.59365202901631</v>
      </c>
      <c r="E1087" s="448">
        <f>IF(ISNUMBER('Tables 1-15'!E1024),'Tables 1-15'!E23,'Tables 1-15'!E1024)</f>
        <v>879.3902880188075</v>
      </c>
      <c r="F1087" s="467">
        <f>IF(ISNUMBER('Tables 1-15'!F1024),'Tables 1-15'!F23,'Tables 1-15'!F1024)</f>
        <v>750.12066807124779</v>
      </c>
      <c r="G1087" s="448">
        <f>IF(ISNUMBER('Tables 1-15'!B361),'Tables 1-15'!B1024,'Tables 1-15'!B361)</f>
        <v>7965.5020204409921</v>
      </c>
      <c r="H1087" s="448">
        <f>IF(ISNUMBER('Tables 1-15'!C361),'Tables 1-15'!C1024,'Tables 1-15'!C361)</f>
        <v>7482.0634170566673</v>
      </c>
      <c r="I1087" s="448">
        <f>IF(ISNUMBER('Tables 1-15'!D361),'Tables 1-15'!D1024,'Tables 1-15'!D361)</f>
        <v>23326.190658460797</v>
      </c>
      <c r="J1087" s="448">
        <f>IF(ISNUMBER('Tables 1-15'!E361),'Tables 1-15'!E1024,'Tables 1-15'!E361)</f>
        <v>23482.342514849865</v>
      </c>
      <c r="K1087" s="467">
        <f>IF(ISNUMBER('Tables 1-15'!F361),'Tables 1-15'!F1024,'Tables 1-15'!F361)</f>
        <v>21905.81933722159</v>
      </c>
      <c r="L1087" s="373">
        <f>IF(ISNUMBER('Tables 1-15'!B1024),'Tables 1-15'!B361,'Tables 1-15'!B1024)</f>
        <v>424.32299895064676</v>
      </c>
      <c r="M1087" s="373">
        <f>IF(ISNUMBER('Tables 1-15'!C1024),'Tables 1-15'!C361,'Tables 1-15'!C1024)</f>
        <v>470.03377665188935</v>
      </c>
      <c r="N1087" s="373">
        <f>IF(ISNUMBER('Tables 1-15'!D1024),'Tables 1-15'!D361,'Tables 1-15'!D1024)</f>
        <v>511.96989150626598</v>
      </c>
      <c r="O1087" s="373">
        <f>IF(ISNUMBER('Tables 1-15'!E1024),'Tables 1-15'!E361,'Tables 1-15'!E1024)</f>
        <v>566.02339571786729</v>
      </c>
      <c r="P1087" s="373">
        <f>IF(ISNUMBER('Tables 1-15'!F1024),'Tables 1-15'!F361,'Tables 1-15'!F1024)</f>
        <v>536.29778983089227</v>
      </c>
      <c r="R1087" s="62"/>
    </row>
    <row r="1088" spans="1:18">
      <c r="A1088" s="66" t="s">
        <v>873</v>
      </c>
      <c r="B1088" s="448">
        <f>IF(ISNUMBER('Tables 1-15'!B1025),'Tables 1-15'!B24,'Tables 1-15'!B1025)</f>
        <v>2033.8058590462952</v>
      </c>
      <c r="C1088" s="448">
        <f>IF(ISNUMBER('Tables 1-15'!C1025),'Tables 1-15'!C24,'Tables 1-15'!C1025)</f>
        <v>2154.2623731781428</v>
      </c>
      <c r="D1088" s="448">
        <f>IF(ISNUMBER('Tables 1-15'!D1025),'Tables 1-15'!D24,'Tables 1-15'!D1025)</f>
        <v>2231.7206919849787</v>
      </c>
      <c r="E1088" s="448">
        <f>IF(ISNUMBER('Tables 1-15'!E1025),'Tables 1-15'!E24,'Tables 1-15'!E1025)</f>
        <v>2052.9534625849087</v>
      </c>
      <c r="F1088" s="467">
        <f>IF(ISNUMBER('Tables 1-15'!F1025),'Tables 1-15'!F24,'Tables 1-15'!F1025)</f>
        <v>1332.072218210832</v>
      </c>
      <c r="G1088" s="448">
        <f>IF(ISNUMBER('Tables 1-15'!B362),'Tables 1-15'!B1025,'Tables 1-15'!B362)</f>
        <v>15131.263907211893</v>
      </c>
      <c r="H1088" s="448">
        <f>IF(ISNUMBER('Tables 1-15'!C362),'Tables 1-15'!C1025,'Tables 1-15'!C362)</f>
        <v>16065.986958496422</v>
      </c>
      <c r="I1088" s="448">
        <f>IF(ISNUMBER('Tables 1-15'!D362),'Tables 1-15'!D1025,'Tables 1-15'!D362)</f>
        <v>18010.556042864104</v>
      </c>
      <c r="J1088" s="448">
        <f>IF(ISNUMBER('Tables 1-15'!E362),'Tables 1-15'!E1025,'Tables 1-15'!E362)</f>
        <v>17439.464249498913</v>
      </c>
      <c r="K1088" s="467">
        <f>IF(ISNUMBER('Tables 1-15'!F362),'Tables 1-15'!F1025,'Tables 1-15'!F362)</f>
        <v>12466.013407384693</v>
      </c>
      <c r="L1088" s="373">
        <f>IF(ISNUMBER('Tables 1-15'!B1025),'Tables 1-15'!B362,'Tables 1-15'!B1025)</f>
        <v>296.07204105466184</v>
      </c>
      <c r="M1088" s="373">
        <f>IF(ISNUMBER('Tables 1-15'!C1025),'Tables 1-15'!C362,'Tables 1-15'!C1025)</f>
        <v>333.9138530654173</v>
      </c>
      <c r="N1088" s="373">
        <f>IF(ISNUMBER('Tables 1-15'!D1025),'Tables 1-15'!D362,'Tables 1-15'!D1025)</f>
        <v>336.21305540618164</v>
      </c>
      <c r="O1088" s="373">
        <f>IF(ISNUMBER('Tables 1-15'!E1025),'Tables 1-15'!E362,'Tables 1-15'!E1025)</f>
        <v>188.39065810616725</v>
      </c>
      <c r="P1088" s="373">
        <f>IF(ISNUMBER('Tables 1-15'!F1025),'Tables 1-15'!F362,'Tables 1-15'!F1025)</f>
        <v>159.20686253390721</v>
      </c>
      <c r="R1088" s="636"/>
    </row>
    <row r="1089" spans="1:18">
      <c r="A1089" s="66" t="s">
        <v>874</v>
      </c>
      <c r="B1089" s="448">
        <f>IF(ISNUMBER('Tables 1-15'!B1026),'Tables 1-15'!B25,'Tables 1-15'!B1026)</f>
        <v>669.50676266666665</v>
      </c>
      <c r="C1089" s="448">
        <f>IF(ISNUMBER('Tables 1-15'!C1026),'Tables 1-15'!C25,'Tables 1-15'!C1026)</f>
        <v>733.95561599999996</v>
      </c>
      <c r="D1089" s="448">
        <f>IF(ISNUMBER('Tables 1-15'!D1026),'Tables 1-15'!D25,'Tables 1-15'!D1026)</f>
        <v>744.3357413333332</v>
      </c>
      <c r="E1089" s="448">
        <f>IF(ISNUMBER('Tables 1-15'!E1026),'Tables 1-15'!E25,'Tables 1-15'!E1026)</f>
        <v>753.83166373333336</v>
      </c>
      <c r="F1089" s="467">
        <f>IF(ISNUMBER('Tables 1-15'!F1026),'Tables 1-15'!F25,'Tables 1-15'!F1026)</f>
        <v>646.0018154666667</v>
      </c>
      <c r="G1089" s="448" t="str">
        <f>IF(ISNUMBER('Tables 1-15'!B363),'Tables 1-15'!B1026,'Tables 1-15'!B363)</f>
        <v>nap</v>
      </c>
      <c r="H1089" s="448" t="str">
        <f>IF(ISNUMBER('Tables 1-15'!C363),'Tables 1-15'!C1026,'Tables 1-15'!C363)</f>
        <v>nap</v>
      </c>
      <c r="I1089" s="448" t="str">
        <f>IF(ISNUMBER('Tables 1-15'!D363),'Tables 1-15'!D1026,'Tables 1-15'!D363)</f>
        <v>nap</v>
      </c>
      <c r="J1089" s="448" t="str">
        <f>IF(ISNUMBER('Tables 1-15'!E363),'Tables 1-15'!E1026,'Tables 1-15'!E363)</f>
        <v>nap</v>
      </c>
      <c r="K1089" s="467" t="str">
        <f>IF(ISNUMBER('Tables 1-15'!F363),'Tables 1-15'!F1026,'Tables 1-15'!F363)</f>
        <v>nap</v>
      </c>
      <c r="L1089" s="373" t="str">
        <f>IF(ISNUMBER('Tables 1-15'!B1026),'Tables 1-15'!B363,'Tables 1-15'!B1026)</f>
        <v>nap</v>
      </c>
      <c r="M1089" s="373" t="str">
        <f>IF(ISNUMBER('Tables 1-15'!C1026),'Tables 1-15'!C363,'Tables 1-15'!C1026)</f>
        <v>nap</v>
      </c>
      <c r="N1089" s="373" t="str">
        <f>IF(ISNUMBER('Tables 1-15'!D1026),'Tables 1-15'!D363,'Tables 1-15'!D1026)</f>
        <v>nap</v>
      </c>
      <c r="O1089" s="373" t="str">
        <f>IF(ISNUMBER('Tables 1-15'!E1026),'Tables 1-15'!E363,'Tables 1-15'!E1026)</f>
        <v>nap</v>
      </c>
      <c r="P1089" s="373" t="str">
        <f>IF(ISNUMBER('Tables 1-15'!F1026),'Tables 1-15'!F363,'Tables 1-15'!F1026)</f>
        <v>nap</v>
      </c>
      <c r="R1089" s="636"/>
    </row>
    <row r="1090" spans="1:18">
      <c r="A1090" s="462" t="s">
        <v>6</v>
      </c>
      <c r="B1090" s="448">
        <f>IF(ISNUMBER('Tables 1-15'!B1027),'Tables 1-15'!B26,'Tables 1-15'!B1027)</f>
        <v>265.60139915732572</v>
      </c>
      <c r="C1090" s="448">
        <f>IF(ISNUMBER('Tables 1-15'!C1027),'Tables 1-15'!C26,'Tables 1-15'!C1027)</f>
        <v>286.86884852364568</v>
      </c>
      <c r="D1090" s="448">
        <f>IF(ISNUMBER('Tables 1-15'!D1027),'Tables 1-15'!D26,'Tables 1-15'!D1027)</f>
        <v>302.24566450891069</v>
      </c>
      <c r="E1090" s="448">
        <f>IF(ISNUMBER('Tables 1-15'!E1027),'Tables 1-15'!E26,'Tables 1-15'!E1027)</f>
        <v>306.36887380632942</v>
      </c>
      <c r="F1090" s="467">
        <f>IF(ISNUMBER('Tables 1-15'!F1027),'Tables 1-15'!F26,'Tables 1-15'!F1027)</f>
        <v>292.74856353189324</v>
      </c>
      <c r="G1090" s="448">
        <f>IF(ISNUMBER('Tables 1-15'!B364),'Tables 1-15'!B1027,'Tables 1-15'!B364)</f>
        <v>810.87754272994675</v>
      </c>
      <c r="H1090" s="448">
        <f>IF(ISNUMBER('Tables 1-15'!C364),'Tables 1-15'!C1027,'Tables 1-15'!C364)</f>
        <v>844.9188557253741</v>
      </c>
      <c r="I1090" s="448">
        <f>IF(ISNUMBER('Tables 1-15'!D364),'Tables 1-15'!D1027,'Tables 1-15'!D364)</f>
        <v>892.89760808758899</v>
      </c>
      <c r="J1090" s="448">
        <f>IF(ISNUMBER('Tables 1-15'!E364),'Tables 1-15'!E1027,'Tables 1-15'!E364)</f>
        <v>880.6457682897958</v>
      </c>
      <c r="K1090" s="467">
        <f>IF(ISNUMBER('Tables 1-15'!F364),'Tables 1-15'!F1027,'Tables 1-15'!F364)</f>
        <v>836.12248818095861</v>
      </c>
      <c r="L1090" s="373">
        <f>IF(ISNUMBER('Tables 1-15'!B1027),'Tables 1-15'!B364,'Tables 1-15'!B1027)</f>
        <v>378.71146305835316</v>
      </c>
      <c r="M1090" s="373">
        <f>IF(ISNUMBER('Tables 1-15'!C1027),'Tables 1-15'!C364,'Tables 1-15'!C1027)</f>
        <v>434.65346534653469</v>
      </c>
      <c r="N1090" s="373">
        <f>IF(ISNUMBER('Tables 1-15'!D1027),'Tables 1-15'!D364,'Tables 1-15'!D1027)</f>
        <v>434.6637161147554</v>
      </c>
      <c r="O1090" s="373">
        <f>IF(ISNUMBER('Tables 1-15'!E1027),'Tables 1-15'!E364,'Tables 1-15'!E1027)</f>
        <v>426.59502005600547</v>
      </c>
      <c r="P1090" s="373">
        <f>IF(ISNUMBER('Tables 1-15'!F1027),'Tables 1-15'!F364,'Tables 1-15'!F1027)</f>
        <v>406.45024400594099</v>
      </c>
      <c r="R1090" s="62"/>
    </row>
    <row r="1091" spans="1:18">
      <c r="A1091" s="66" t="s">
        <v>875</v>
      </c>
      <c r="B1091" s="448">
        <f>IF(ISNUMBER('Tables 1-15'!B1028),'Tables 1-15'!B27,'Tables 1-15'!B1028)</f>
        <v>416.883910106163</v>
      </c>
      <c r="C1091" s="448">
        <f>IF(ISNUMBER('Tables 1-15'!C1028),'Tables 1-15'!C27,'Tables 1-15'!C1028)</f>
        <v>396.3422655298416</v>
      </c>
      <c r="D1091" s="448">
        <f>IF(ISNUMBER('Tables 1-15'!D1028),'Tables 1-15'!D27,'Tables 1-15'!D1028)</f>
        <v>367.78787564766839</v>
      </c>
      <c r="E1091" s="448">
        <f>IF(ISNUMBER('Tables 1-15'!E1028),'Tables 1-15'!E27,'Tables 1-15'!E1028)</f>
        <v>351.58677609738106</v>
      </c>
      <c r="F1091" s="467">
        <f>IF(ISNUMBER('Tables 1-15'!F1028),'Tables 1-15'!F27,'Tables 1-15'!F1028)</f>
        <v>314.76684181632817</v>
      </c>
      <c r="G1091" s="448">
        <f>IF(ISNUMBER('Tables 1-15'!B365),'Tables 1-15'!B1028,'Tables 1-15'!B365)</f>
        <v>18200.717404999999</v>
      </c>
      <c r="H1091" s="448">
        <f>IF(ISNUMBER('Tables 1-15'!C365),'Tables 1-15'!C1028,'Tables 1-15'!C365)</f>
        <v>19823.601872699997</v>
      </c>
      <c r="I1091" s="448">
        <f>IF(ISNUMBER('Tables 1-15'!D365),'Tables 1-15'!D1028,'Tables 1-15'!D365)</f>
        <v>22782.1853773</v>
      </c>
      <c r="J1091" s="448">
        <f>IF(ISNUMBER('Tables 1-15'!E365),'Tables 1-15'!E1028,'Tables 1-15'!E365)</f>
        <v>24418.864350199998</v>
      </c>
      <c r="K1091" s="467">
        <f>IF(ISNUMBER('Tables 1-15'!F365),'Tables 1-15'!F1028,'Tables 1-15'!F365)</f>
        <v>2064.1101610854053</v>
      </c>
      <c r="L1091" s="373">
        <f>IF(ISNUMBER('Tables 1-15'!B1028),'Tables 1-15'!B365,'Tables 1-15'!B1028)</f>
        <v>307.5502951303493</v>
      </c>
      <c r="M1091" s="373">
        <f>IF(ISNUMBER('Tables 1-15'!C1028),'Tables 1-15'!C365,'Tables 1-15'!C1028)</f>
        <v>305.75794304542251</v>
      </c>
      <c r="N1091" s="373">
        <f>IF(ISNUMBER('Tables 1-15'!D1028),'Tables 1-15'!D365,'Tables 1-15'!D1028)</f>
        <v>265.36866666666668</v>
      </c>
      <c r="O1091" s="373">
        <f>IF(ISNUMBER('Tables 1-15'!E1028),'Tables 1-15'!E365,'Tables 1-15'!E1028)</f>
        <v>259.27066240607996</v>
      </c>
      <c r="P1091" s="373">
        <f>IF(ISNUMBER('Tables 1-15'!F1028),'Tables 1-15'!F365,'Tables 1-15'!F1028)</f>
        <v>192.76323250288942</v>
      </c>
      <c r="R1091" s="636"/>
    </row>
    <row r="1092" spans="1:18">
      <c r="A1092" s="462" t="s">
        <v>7</v>
      </c>
      <c r="B1092" s="448">
        <f>IF(ISNUMBER('Tables 1-15'!B1029),'Tables 1-15'!B28,'Tables 1-15'!B1029)</f>
        <v>563.07441688764993</v>
      </c>
      <c r="C1092" s="448">
        <f>IF(ISNUMBER('Tables 1-15'!C1029),'Tables 1-15'!C28,'Tables 1-15'!C1029)</f>
        <v>543.70342208917361</v>
      </c>
      <c r="D1092" s="448">
        <f>IF(ISNUMBER('Tables 1-15'!D1029),'Tables 1-15'!D28,'Tables 1-15'!D1029)</f>
        <v>578.65890732764717</v>
      </c>
      <c r="E1092" s="448">
        <f>IF(ISNUMBER('Tables 1-15'!E1029),'Tables 1-15'!E28,'Tables 1-15'!E1029)</f>
        <v>573.58129511965126</v>
      </c>
      <c r="F1092" s="467">
        <f>IF(ISNUMBER('Tables 1-15'!F1029),'Tables 1-15'!F28,'Tables 1-15'!F1029)</f>
        <v>495.63061842900083</v>
      </c>
      <c r="G1092" s="448">
        <f>IF(ISNUMBER('Tables 1-15'!B366),'Tables 1-15'!B1029,'Tables 1-15'!B366)</f>
        <v>2151.6951036915489</v>
      </c>
      <c r="H1092" s="448">
        <f>IF(ISNUMBER('Tables 1-15'!C366),'Tables 1-15'!C1029,'Tables 1-15'!C366)</f>
        <v>2225.1440284768141</v>
      </c>
      <c r="I1092" s="448">
        <f>IF(ISNUMBER('Tables 1-15'!D366),'Tables 1-15'!D1029,'Tables 1-15'!D366)</f>
        <v>2400.7387762833864</v>
      </c>
      <c r="J1092" s="448">
        <f>IF(ISNUMBER('Tables 1-15'!E366),'Tables 1-15'!E1029,'Tables 1-15'!E366)</f>
        <v>2376.8812635293598</v>
      </c>
      <c r="K1092" s="467" t="str">
        <f>IF(ISNUMBER('Tables 1-15'!F366),'Tables 1-15'!F1029,'Tables 1-15'!F366)</f>
        <v>nav</v>
      </c>
      <c r="L1092" s="373">
        <f>IF(ISNUMBER('Tables 1-15'!B1029),'Tables 1-15'!B366,'Tables 1-15'!B1029)</f>
        <v>409.25809776848592</v>
      </c>
      <c r="M1092" s="373">
        <f>IF(ISNUMBER('Tables 1-15'!C1029),'Tables 1-15'!C366,'Tables 1-15'!C1029)</f>
        <v>453.5126450918595</v>
      </c>
      <c r="N1092" s="373">
        <f>IF(ISNUMBER('Tables 1-15'!D1029),'Tables 1-15'!D366,'Tables 1-15'!D1029)</f>
        <v>491.10542046763595</v>
      </c>
      <c r="O1092" s="373">
        <f>IF(ISNUMBER('Tables 1-15'!E1029),'Tables 1-15'!E366,'Tables 1-15'!E1029)</f>
        <v>445.97458832045089</v>
      </c>
      <c r="P1092" s="373" t="str">
        <f>IF(ISNUMBER('Tables 1-15'!F1029),'Tables 1-15'!F366,'Tables 1-15'!F1029)</f>
        <v>nav</v>
      </c>
      <c r="R1092" s="62"/>
    </row>
    <row r="1093" spans="1:18">
      <c r="A1093" s="462" t="s">
        <v>8</v>
      </c>
      <c r="B1093" s="448">
        <f>IF(ISNUMBER('Tables 1-15'!B1030),'Tables 1-15'!B29,'Tables 1-15'!B1030)</f>
        <v>697.28083081174645</v>
      </c>
      <c r="C1093" s="448">
        <f>IF(ISNUMBER('Tables 1-15'!C1030),'Tables 1-15'!C29,'Tables 1-15'!C1030)</f>
        <v>664.3475657889536</v>
      </c>
      <c r="D1093" s="448">
        <f>IF(ISNUMBER('Tables 1-15'!D1030),'Tables 1-15'!D29,'Tables 1-15'!D1030)</f>
        <v>684.5561412300857</v>
      </c>
      <c r="E1093" s="448">
        <f>IF(ISNUMBER('Tables 1-15'!E1030),'Tables 1-15'!E29,'Tables 1-15'!E1030)</f>
        <v>703.17032620861244</v>
      </c>
      <c r="F1093" s="467">
        <f>IF(ISNUMBER('Tables 1-15'!F1030),'Tables 1-15'!F29,'Tables 1-15'!F1030)</f>
        <v>670.46287500740391</v>
      </c>
      <c r="G1093" s="448">
        <f>IF(ISNUMBER('Tables 1-15'!B367),'Tables 1-15'!B1030,'Tables 1-15'!B367)</f>
        <v>5004.6249036853214</v>
      </c>
      <c r="H1093" s="448">
        <f>IF(ISNUMBER('Tables 1-15'!C367),'Tables 1-15'!C1030,'Tables 1-15'!C367)</f>
        <v>4390.7325142268601</v>
      </c>
      <c r="I1093" s="448">
        <f>IF(ISNUMBER('Tables 1-15'!D367),'Tables 1-15'!D1030,'Tables 1-15'!D367)</f>
        <v>4425.9606515696105</v>
      </c>
      <c r="J1093" s="448">
        <f>IF(ISNUMBER('Tables 1-15'!E367),'Tables 1-15'!E1030,'Tables 1-15'!E367)</f>
        <v>4542.6579504086531</v>
      </c>
      <c r="K1093" s="467">
        <f>IF(ISNUMBER('Tables 1-15'!F367),'Tables 1-15'!F1030,'Tables 1-15'!F367)</f>
        <v>5001.574588481958</v>
      </c>
      <c r="L1093" s="373">
        <f>IF(ISNUMBER('Tables 1-15'!B1030),'Tables 1-15'!B367,'Tables 1-15'!B1030)</f>
        <v>570.70782331027135</v>
      </c>
      <c r="M1093" s="373">
        <f>IF(ISNUMBER('Tables 1-15'!C1030),'Tables 1-15'!C367,'Tables 1-15'!C1030)</f>
        <v>799.85792349726773</v>
      </c>
      <c r="N1093" s="373">
        <f>IF(ISNUMBER('Tables 1-15'!D1030),'Tables 1-15'!D367,'Tables 1-15'!D1030)</f>
        <v>780.50780811144818</v>
      </c>
      <c r="O1093" s="373">
        <f>IF(ISNUMBER('Tables 1-15'!E1030),'Tables 1-15'!E367,'Tables 1-15'!E1030)</f>
        <v>714.44870759289188</v>
      </c>
      <c r="P1093" s="373">
        <f>IF(ISNUMBER('Tables 1-15'!F1030),'Tables 1-15'!F367,'Tables 1-15'!F1030)</f>
        <v>797.43770096463027</v>
      </c>
      <c r="R1093" s="62"/>
    </row>
    <row r="1094" spans="1:18">
      <c r="A1094" s="66" t="s">
        <v>876</v>
      </c>
      <c r="B1094" s="448">
        <f>IF(ISNUMBER('Tables 1-15'!B1031),'Tables 1-15'!B30,'Tables 1-15'!B1031)</f>
        <v>777.07365269461081</v>
      </c>
      <c r="C1094" s="448">
        <f>IF(ISNUMBER('Tables 1-15'!C1031),'Tables 1-15'!C30,'Tables 1-15'!C1031)</f>
        <v>790.40334728033474</v>
      </c>
      <c r="D1094" s="448">
        <f>IF(ISNUMBER('Tables 1-15'!D1031),'Tables 1-15'!D30,'Tables 1-15'!D1031)</f>
        <v>824.32493557039925</v>
      </c>
      <c r="E1094" s="448">
        <f>IF(ISNUMBER('Tables 1-15'!E1031),'Tables 1-15'!E30,'Tables 1-15'!E1031)</f>
        <v>799.01640842817312</v>
      </c>
      <c r="F1094" s="467">
        <f>IF(ISNUMBER('Tables 1-15'!F1031),'Tables 1-15'!F30,'Tables 1-15'!F1031)</f>
        <v>718.22095588235288</v>
      </c>
      <c r="G1094" s="448">
        <f>IF(ISNUMBER('Tables 1-15'!B368),'Tables 1-15'!B1031,'Tables 1-15'!B368)</f>
        <v>329.87621856287427</v>
      </c>
      <c r="H1094" s="448">
        <f>IF(ISNUMBER('Tables 1-15'!C368),'Tables 1-15'!C1031,'Tables 1-15'!C368)</f>
        <v>583.2569629009763</v>
      </c>
      <c r="I1094" s="448">
        <f>IF(ISNUMBER('Tables 1-15'!D368),'Tables 1-15'!D1031,'Tables 1-15'!D368)</f>
        <v>3391.6031415347397</v>
      </c>
      <c r="J1094" s="448">
        <f>IF(ISNUMBER('Tables 1-15'!E368),'Tables 1-15'!E1031,'Tables 1-15'!E368)</f>
        <v>3424.7575515334343</v>
      </c>
      <c r="K1094" s="467">
        <f>IF(ISNUMBER('Tables 1-15'!F368),'Tables 1-15'!F1031,'Tables 1-15'!F368)</f>
        <v>3151.3874930147058</v>
      </c>
      <c r="L1094" s="373">
        <f>IF(ISNUMBER('Tables 1-15'!B1031),'Tables 1-15'!B368,'Tables 1-15'!B1031)</f>
        <v>391.9152111198531</v>
      </c>
      <c r="M1094" s="373">
        <f>IF(ISNUMBER('Tables 1-15'!C1031),'Tables 1-15'!C368,'Tables 1-15'!C1031)</f>
        <v>462.7080803320992</v>
      </c>
      <c r="N1094" s="373">
        <f>IF(ISNUMBER('Tables 1-15'!D1031),'Tables 1-15'!D368,'Tables 1-15'!D1031)</f>
        <v>478.18633041278167</v>
      </c>
      <c r="O1094" s="373">
        <f>IF(ISNUMBER('Tables 1-15'!E1031),'Tables 1-15'!E368,'Tables 1-15'!E1031)</f>
        <v>490.8728479020225</v>
      </c>
      <c r="P1094" s="373">
        <f>IF(ISNUMBER('Tables 1-15'!F1031),'Tables 1-15'!F368,'Tables 1-15'!F1031)</f>
        <v>464.02553067822259</v>
      </c>
      <c r="R1094" s="636"/>
    </row>
    <row r="1095" spans="1:18">
      <c r="A1095" s="462" t="s">
        <v>9</v>
      </c>
      <c r="B1095" s="448">
        <f>IF(ISNUMBER('Tables 1-15'!B1032),'Tables 1-15'!B31,'Tables 1-15'!B1032)</f>
        <v>2610.0748784651091</v>
      </c>
      <c r="C1095" s="448">
        <f>IF(ISNUMBER('Tables 1-15'!C1032),'Tables 1-15'!C31,'Tables 1-15'!C1032)</f>
        <v>2653.4364515458797</v>
      </c>
      <c r="D1095" s="448">
        <f>IF(ISNUMBER('Tables 1-15'!D1032),'Tables 1-15'!D31,'Tables 1-15'!D1032)</f>
        <v>2719.1790816434623</v>
      </c>
      <c r="E1095" s="448">
        <f>IF(ISNUMBER('Tables 1-15'!E1032),'Tables 1-15'!E31,'Tables 1-15'!E1032)</f>
        <v>3000.6679677136881</v>
      </c>
      <c r="F1095" s="467" t="str">
        <f>IF(ISNUMBER('Tables 1-15'!F1032),'Tables 1-15'!F31,'Tables 1-15'!F1032)</f>
        <v>nav</v>
      </c>
      <c r="G1095" s="448">
        <f>IF(ISNUMBER('Tables 1-15'!B369),'Tables 1-15'!B1032,'Tables 1-15'!B369)</f>
        <v>112253.60144851843</v>
      </c>
      <c r="H1095" s="448">
        <f>IF(ISNUMBER('Tables 1-15'!C369),'Tables 1-15'!C1032,'Tables 1-15'!C369)</f>
        <v>122771.15654733824</v>
      </c>
      <c r="I1095" s="448">
        <f>IF(ISNUMBER('Tables 1-15'!D369),'Tables 1-15'!D1032,'Tables 1-15'!D369)</f>
        <v>118734.20796716119</v>
      </c>
      <c r="J1095" s="448">
        <f>IF(ISNUMBER('Tables 1-15'!E369),'Tables 1-15'!E1032,'Tables 1-15'!E369)</f>
        <v>121813.70086187772</v>
      </c>
      <c r="K1095" s="467" t="str">
        <f>IF(ISNUMBER('Tables 1-15'!F369),'Tables 1-15'!F1032,'Tables 1-15'!F369)</f>
        <v>nav</v>
      </c>
      <c r="L1095" s="373">
        <f>IF(ISNUMBER('Tables 1-15'!B1032),'Tables 1-15'!B369,'Tables 1-15'!B1032)</f>
        <v>4438.0294473479998</v>
      </c>
      <c r="M1095" s="373">
        <f>IF(ISNUMBER('Tables 1-15'!C1032),'Tables 1-15'!C369,'Tables 1-15'!C1032)</f>
        <v>5304.2004759867004</v>
      </c>
      <c r="N1095" s="373">
        <f>IF(ISNUMBER('Tables 1-15'!D1032),'Tables 1-15'!D369,'Tables 1-15'!D1032)</f>
        <v>5556.1769912790005</v>
      </c>
      <c r="O1095" s="373">
        <f>IF(ISNUMBER('Tables 1-15'!E1032),'Tables 1-15'!E369,'Tables 1-15'!E1032)</f>
        <v>5304.3858025443997</v>
      </c>
      <c r="P1095" s="373" t="str">
        <f>IF(ISNUMBER('Tables 1-15'!F1032),'Tables 1-15'!F369,'Tables 1-15'!F1032)</f>
        <v>nav</v>
      </c>
      <c r="R1095" s="62"/>
    </row>
    <row r="1096" spans="1:18">
      <c r="A1096" s="462" t="s">
        <v>176</v>
      </c>
      <c r="B1096" s="448" t="str">
        <f>IF(ISNUMBER('Tables 1-15'!B1033),'Tables 1-15'!B32,'Tables 1-15'!B1033)</f>
        <v>nav</v>
      </c>
      <c r="C1096" s="448">
        <f>IF(ISNUMBER('Tables 1-15'!C1033),'Tables 1-15'!C32,'Tables 1-15'!C1033)</f>
        <v>16155.25</v>
      </c>
      <c r="D1096" s="448">
        <f>IF(ISNUMBER('Tables 1-15'!D1033),'Tables 1-15'!D32,'Tables 1-15'!D1033)</f>
        <v>16691.5</v>
      </c>
      <c r="E1096" s="448">
        <f>IF(ISNUMBER('Tables 1-15'!E1033),'Tables 1-15'!E32,'Tables 1-15'!E1033)</f>
        <v>17393.100000000002</v>
      </c>
      <c r="F1096" s="467" t="str">
        <f>IF(ISNUMBER('Tables 1-15'!F1033),'Tables 1-15'!F32,'Tables 1-15'!F1033)</f>
        <v>nav</v>
      </c>
      <c r="G1096" s="448" t="str">
        <f>IF(ISNUMBER('Tables 1-15'!B370),'Tables 1-15'!B1033,'Tables 1-15'!B370)</f>
        <v>nav</v>
      </c>
      <c r="H1096" s="448">
        <f>IF(ISNUMBER('Tables 1-15'!C370),'Tables 1-15'!C1033,'Tables 1-15'!C370)</f>
        <v>161648.31277700001</v>
      </c>
      <c r="I1096" s="448">
        <f>IF(ISNUMBER('Tables 1-15'!D370),'Tables 1-15'!D1033,'Tables 1-15'!D370)</f>
        <v>166462.57939200001</v>
      </c>
      <c r="J1096" s="448">
        <f>IF(ISNUMBER('Tables 1-15'!E370),'Tables 1-15'!E1033,'Tables 1-15'!E370)</f>
        <v>203424.200889</v>
      </c>
      <c r="K1096" s="467" t="str">
        <f>IF(ISNUMBER('Tables 1-15'!F370),'Tables 1-15'!F1033,'Tables 1-15'!F370)</f>
        <v>nav</v>
      </c>
      <c r="L1096" s="373" t="str">
        <f>IF(ISNUMBER('Tables 1-15'!B1033),'Tables 1-15'!B370,'Tables 1-15'!B1033)</f>
        <v>nav</v>
      </c>
      <c r="M1096" s="373">
        <f>IF(ISNUMBER('Tables 1-15'!C1033),'Tables 1-15'!C370,'Tables 1-15'!C1033)</f>
        <v>1755.3969999999999</v>
      </c>
      <c r="N1096" s="373">
        <f>IF(ISNUMBER('Tables 1-15'!D1033),'Tables 1-15'!D370,'Tables 1-15'!D1033)</f>
        <v>1911.1110000000001</v>
      </c>
      <c r="O1096" s="373">
        <f>IF(ISNUMBER('Tables 1-15'!E1033),'Tables 1-15'!E370,'Tables 1-15'!E1033)</f>
        <v>2101.87</v>
      </c>
      <c r="P1096" s="373" t="str">
        <f>IF(ISNUMBER('Tables 1-15'!F1033),'Tables 1-15'!F370,'Tables 1-15'!F1033)</f>
        <v>nav</v>
      </c>
      <c r="R1096" s="62"/>
    </row>
    <row r="1097" spans="1:18">
      <c r="A1097" s="388" t="s">
        <v>302</v>
      </c>
      <c r="B1097" s="471">
        <f t="shared" ref="B1097:P1097" si="9">SUM(B1074:B1096)</f>
        <v>41992.976315017208</v>
      </c>
      <c r="C1097" s="471">
        <f t="shared" si="9"/>
        <v>58659.438904072565</v>
      </c>
      <c r="D1097" s="471">
        <f t="shared" si="9"/>
        <v>60077.123471042112</v>
      </c>
      <c r="E1097" s="471">
        <f t="shared" si="9"/>
        <v>61764.781461767823</v>
      </c>
      <c r="F1097" s="472">
        <f t="shared" si="9"/>
        <v>22451.034883154196</v>
      </c>
      <c r="G1097" s="391">
        <f t="shared" si="9"/>
        <v>452325.50338789471</v>
      </c>
      <c r="H1097" s="391">
        <f t="shared" si="9"/>
        <v>612597.42005485168</v>
      </c>
      <c r="I1097" s="391">
        <f t="shared" si="9"/>
        <v>636860.41380540619</v>
      </c>
      <c r="J1097" s="391">
        <f t="shared" si="9"/>
        <v>654894.96401630971</v>
      </c>
      <c r="K1097" s="613">
        <f t="shared" si="9"/>
        <v>227810.49961003847</v>
      </c>
      <c r="L1097" s="373">
        <f t="shared" si="9"/>
        <v>20000.350855212684</v>
      </c>
      <c r="M1097" s="373">
        <f t="shared" si="9"/>
        <v>23886.699319465872</v>
      </c>
      <c r="N1097" s="373">
        <f t="shared" si="9"/>
        <v>24005.533587495687</v>
      </c>
      <c r="O1097" s="373">
        <f t="shared" si="9"/>
        <v>23438.189566135836</v>
      </c>
      <c r="P1097" s="373">
        <f t="shared" si="9"/>
        <v>9969.0552836854895</v>
      </c>
    </row>
    <row r="1098" spans="1:18" ht="14.25">
      <c r="A1098" s="563"/>
      <c r="B1098" s="564"/>
      <c r="C1098" s="564"/>
      <c r="D1098" s="564"/>
      <c r="E1098" s="564"/>
      <c r="F1098" s="564"/>
      <c r="G1098" s="564"/>
      <c r="H1098" s="564"/>
      <c r="I1098" s="564"/>
      <c r="J1098" s="564"/>
      <c r="K1098" s="564"/>
    </row>
    <row r="1099" spans="1:18" ht="14.25">
      <c r="A1099" s="565"/>
      <c r="B1099" s="565"/>
      <c r="C1099" s="565"/>
      <c r="D1099" s="565"/>
      <c r="E1099" s="565"/>
      <c r="F1099" s="565"/>
      <c r="G1099" s="565"/>
      <c r="H1099" s="565"/>
      <c r="I1099" s="565"/>
      <c r="J1099" s="565"/>
      <c r="K1099" s="565"/>
    </row>
    <row r="1100" spans="1:18" ht="14.25">
      <c r="A1100" s="500"/>
      <c r="B1100" s="500"/>
      <c r="C1100" s="500"/>
      <c r="D1100" s="500"/>
      <c r="E1100" s="500"/>
      <c r="F1100" s="500"/>
      <c r="G1100" s="500"/>
      <c r="H1100" s="500"/>
      <c r="I1100" s="500"/>
      <c r="J1100" s="500"/>
      <c r="K1100" s="500"/>
    </row>
    <row r="1101" spans="1:18">
      <c r="A1101" s="407"/>
    </row>
    <row r="1102" spans="1:18">
      <c r="A1102" s="407"/>
    </row>
    <row r="1103" spans="1:18">
      <c r="A1103" s="407"/>
    </row>
    <row r="1104" spans="1:18">
      <c r="A1104" s="549"/>
      <c r="B1104" s="549"/>
      <c r="C1104" s="549"/>
      <c r="D1104" s="549"/>
      <c r="E1104" s="549"/>
      <c r="F1104" s="549"/>
      <c r="G1104" s="549"/>
      <c r="H1104" s="549"/>
      <c r="I1104" s="549"/>
      <c r="J1104" s="549"/>
      <c r="K1104" s="549"/>
    </row>
    <row r="1105" spans="1:11" ht="15">
      <c r="A1105" s="580"/>
      <c r="B1105" s="407"/>
      <c r="C1105" s="407"/>
      <c r="D1105" s="407"/>
      <c r="E1105" s="407"/>
      <c r="F1105" s="407"/>
      <c r="G1105" s="407"/>
      <c r="H1105" s="407"/>
      <c r="I1105" s="407"/>
      <c r="J1105" s="407"/>
      <c r="K1105" s="407"/>
    </row>
    <row r="1106" spans="1:11">
      <c r="A1106" s="458" t="s">
        <v>790</v>
      </c>
    </row>
    <row r="1107" spans="1:11">
      <c r="A1107" s="460"/>
      <c r="C1107" s="374"/>
      <c r="D1107" s="374"/>
      <c r="E1107" s="374"/>
      <c r="F1107" s="374"/>
    </row>
    <row r="1108" spans="1:11">
      <c r="A1108" s="501"/>
      <c r="B1108" s="562"/>
      <c r="C1108" s="562"/>
      <c r="D1108" s="562"/>
      <c r="E1108" s="562"/>
      <c r="F1108" s="437"/>
      <c r="G1108" s="562"/>
      <c r="H1108" s="562"/>
      <c r="I1108" s="562"/>
      <c r="J1108" s="562"/>
      <c r="K1108" s="562"/>
    </row>
    <row r="1109" spans="1:11">
      <c r="A1109" s="494"/>
      <c r="B1109" s="379"/>
      <c r="C1109" s="379"/>
      <c r="D1109" s="379"/>
      <c r="E1109" s="379"/>
      <c r="F1109" s="380"/>
      <c r="G1109" s="379"/>
      <c r="H1109" s="379"/>
      <c r="I1109" s="379"/>
      <c r="J1109" s="379"/>
      <c r="K1109" s="379"/>
    </row>
    <row r="1110" spans="1:11">
      <c r="A1110" s="462"/>
      <c r="B1110" s="749"/>
      <c r="C1110" s="750"/>
      <c r="D1110" s="750"/>
      <c r="E1110" s="750"/>
      <c r="F1110" s="751"/>
      <c r="G1110" s="750"/>
      <c r="H1110" s="750"/>
      <c r="I1110" s="750"/>
      <c r="J1110" s="750"/>
      <c r="K1110" s="750"/>
    </row>
    <row r="1111" spans="1:11">
      <c r="A1111" s="461" t="s">
        <v>495</v>
      </c>
      <c r="B1111" s="395"/>
      <c r="C1111" s="395"/>
      <c r="D1111" s="395"/>
      <c r="E1111" s="395"/>
      <c r="F1111" s="442"/>
      <c r="G1111" s="395"/>
      <c r="H1111" s="395"/>
      <c r="I1111" s="395"/>
      <c r="J1111" s="395"/>
      <c r="K1111" s="395"/>
    </row>
    <row r="1112" spans="1:11">
      <c r="A1112" s="461"/>
      <c r="B1112" s="395"/>
      <c r="C1112" s="395"/>
      <c r="D1112" s="395"/>
      <c r="E1112" s="395"/>
      <c r="F1112" s="442"/>
      <c r="G1112" s="395"/>
      <c r="H1112" s="395"/>
      <c r="I1112" s="395"/>
      <c r="J1112" s="395"/>
      <c r="K1112" s="395"/>
    </row>
    <row r="1113" spans="1:11">
      <c r="A1113" s="462" t="s">
        <v>496</v>
      </c>
      <c r="B1113" s="395"/>
      <c r="C1113" s="395"/>
      <c r="D1113" s="395"/>
      <c r="E1113" s="395"/>
      <c r="F1113" s="442"/>
      <c r="G1113" s="395"/>
      <c r="H1113" s="395"/>
      <c r="I1113" s="395"/>
      <c r="J1113" s="395"/>
      <c r="K1113" s="395"/>
    </row>
    <row r="1114" spans="1:11">
      <c r="A1114" s="462"/>
      <c r="B1114" s="395"/>
      <c r="C1114" s="395"/>
      <c r="D1114" s="395"/>
      <c r="E1114" s="395"/>
      <c r="F1114" s="442"/>
      <c r="G1114" s="395"/>
      <c r="H1114" s="395"/>
      <c r="I1114" s="395"/>
      <c r="J1114" s="395"/>
      <c r="K1114" s="395"/>
    </row>
    <row r="1115" spans="1:11">
      <c r="A1115" s="462" t="s">
        <v>158</v>
      </c>
      <c r="B1115" s="395"/>
      <c r="C1115" s="395"/>
      <c r="D1115" s="395"/>
      <c r="E1115" s="395"/>
      <c r="F1115" s="442"/>
      <c r="G1115" s="395"/>
      <c r="H1115" s="395"/>
      <c r="I1115" s="395"/>
      <c r="J1115" s="395"/>
      <c r="K1115" s="395"/>
    </row>
    <row r="1116" spans="1:11">
      <c r="A1116" s="462" t="s">
        <v>593</v>
      </c>
      <c r="B1116" s="395"/>
      <c r="C1116" s="395"/>
      <c r="D1116" s="395"/>
      <c r="E1116" s="395"/>
      <c r="F1116" s="442"/>
      <c r="G1116" s="395"/>
      <c r="H1116" s="395"/>
      <c r="I1116" s="395"/>
      <c r="J1116" s="395"/>
      <c r="K1116" s="395"/>
    </row>
    <row r="1117" spans="1:11">
      <c r="A1117" s="462" t="s">
        <v>693</v>
      </c>
      <c r="B1117" s="393"/>
      <c r="C1117" s="393"/>
      <c r="D1117" s="393"/>
      <c r="E1117" s="393"/>
      <c r="F1117" s="443"/>
      <c r="G1117" s="393"/>
      <c r="H1117" s="393"/>
      <c r="I1117" s="393"/>
      <c r="J1117" s="393"/>
      <c r="K1117" s="393"/>
    </row>
    <row r="1118" spans="1:11">
      <c r="A1118" s="462"/>
      <c r="B1118" s="393"/>
      <c r="C1118" s="393"/>
      <c r="D1118" s="393"/>
      <c r="E1118" s="393"/>
      <c r="F1118" s="443"/>
      <c r="G1118" s="393"/>
      <c r="H1118" s="393"/>
      <c r="I1118" s="393"/>
      <c r="J1118" s="393"/>
      <c r="K1118" s="393"/>
    </row>
    <row r="1119" spans="1:11">
      <c r="A1119" s="462" t="s">
        <v>119</v>
      </c>
      <c r="B1119" s="395"/>
      <c r="C1119" s="395"/>
      <c r="D1119" s="395"/>
      <c r="E1119" s="395"/>
      <c r="F1119" s="442"/>
      <c r="G1119" s="395"/>
      <c r="H1119" s="395"/>
      <c r="I1119" s="395"/>
      <c r="J1119" s="395"/>
      <c r="K1119" s="395"/>
    </row>
    <row r="1120" spans="1:11">
      <c r="A1120" s="381" t="s">
        <v>791</v>
      </c>
      <c r="B1120" s="395"/>
      <c r="C1120" s="395"/>
      <c r="D1120" s="395"/>
      <c r="E1120" s="395"/>
      <c r="F1120" s="442"/>
      <c r="G1120" s="393"/>
      <c r="H1120" s="393"/>
      <c r="I1120" s="393"/>
      <c r="J1120" s="393"/>
      <c r="K1120" s="395"/>
    </row>
    <row r="1121" spans="1:11">
      <c r="A1121" s="381"/>
      <c r="B1121" s="395"/>
      <c r="C1121" s="395"/>
      <c r="D1121" s="395"/>
      <c r="E1121" s="395"/>
      <c r="F1121" s="442"/>
      <c r="G1121" s="393"/>
      <c r="H1121" s="393"/>
      <c r="I1121" s="393"/>
      <c r="J1121" s="393"/>
      <c r="K1121" s="395"/>
    </row>
    <row r="1122" spans="1:11">
      <c r="A1122" s="381"/>
      <c r="B1122" s="395"/>
      <c r="C1122" s="395"/>
      <c r="D1122" s="395"/>
      <c r="E1122" s="395"/>
      <c r="F1122" s="442"/>
      <c r="G1122" s="393"/>
      <c r="H1122" s="393"/>
      <c r="I1122" s="393"/>
      <c r="J1122" s="393"/>
      <c r="K1122" s="395"/>
    </row>
    <row r="1123" spans="1:11">
      <c r="A1123" s="461" t="s">
        <v>5</v>
      </c>
      <c r="B1123" s="395"/>
      <c r="C1123" s="395"/>
      <c r="D1123" s="395"/>
      <c r="E1123" s="395"/>
      <c r="F1123" s="442"/>
      <c r="G1123" s="395"/>
      <c r="H1123" s="395"/>
      <c r="I1123" s="395"/>
      <c r="J1123" s="395"/>
      <c r="K1123" s="395"/>
    </row>
    <row r="1124" spans="1:11">
      <c r="A1124" s="461"/>
      <c r="B1124" s="395"/>
      <c r="C1124" s="395"/>
      <c r="D1124" s="395"/>
      <c r="E1124" s="395"/>
      <c r="F1124" s="442"/>
      <c r="G1124" s="395"/>
      <c r="H1124" s="395"/>
      <c r="I1124" s="395"/>
      <c r="J1124" s="395"/>
      <c r="K1124" s="395"/>
    </row>
    <row r="1125" spans="1:11">
      <c r="A1125" s="461"/>
      <c r="B1125" s="395"/>
      <c r="C1125" s="395"/>
      <c r="D1125" s="395"/>
      <c r="E1125" s="395"/>
      <c r="F1125" s="442"/>
      <c r="G1125" s="395"/>
      <c r="H1125" s="395"/>
      <c r="I1125" s="395"/>
      <c r="J1125" s="395"/>
      <c r="K1125" s="395"/>
    </row>
    <row r="1126" spans="1:11">
      <c r="A1126" s="462" t="s">
        <v>6</v>
      </c>
      <c r="B1126" s="395"/>
      <c r="C1126" s="395"/>
      <c r="D1126" s="395"/>
      <c r="E1126" s="395"/>
      <c r="F1126" s="442"/>
      <c r="G1126" s="395"/>
      <c r="H1126" s="395"/>
      <c r="I1126" s="395"/>
      <c r="J1126" s="395"/>
      <c r="K1126" s="395"/>
    </row>
    <row r="1127" spans="1:11">
      <c r="A1127" s="462"/>
      <c r="B1127" s="395"/>
      <c r="C1127" s="395"/>
      <c r="D1127" s="395"/>
      <c r="E1127" s="395"/>
      <c r="F1127" s="442"/>
      <c r="G1127" s="395"/>
      <c r="H1127" s="395"/>
      <c r="I1127" s="395"/>
      <c r="J1127" s="395"/>
      <c r="K1127" s="395"/>
    </row>
    <row r="1128" spans="1:11">
      <c r="A1128" s="462" t="s">
        <v>7</v>
      </c>
      <c r="B1128" s="395"/>
      <c r="C1128" s="395"/>
      <c r="D1128" s="395"/>
      <c r="E1128" s="395"/>
      <c r="F1128" s="442"/>
      <c r="G1128" s="395"/>
      <c r="H1128" s="395"/>
      <c r="I1128" s="395"/>
      <c r="J1128" s="395"/>
      <c r="K1128" s="395"/>
    </row>
    <row r="1129" spans="1:11">
      <c r="A1129" s="462" t="s">
        <v>8</v>
      </c>
      <c r="B1129" s="395"/>
      <c r="C1129" s="395"/>
      <c r="D1129" s="395"/>
      <c r="E1129" s="395"/>
      <c r="F1129" s="442"/>
      <c r="G1129" s="395"/>
      <c r="H1129" s="395"/>
      <c r="I1129" s="395"/>
      <c r="J1129" s="395"/>
      <c r="K1129" s="395"/>
    </row>
    <row r="1130" spans="1:11">
      <c r="A1130" s="462"/>
      <c r="B1130" s="395"/>
      <c r="C1130" s="395"/>
      <c r="D1130" s="395"/>
      <c r="E1130" s="395"/>
      <c r="F1130" s="442"/>
      <c r="G1130" s="395"/>
      <c r="H1130" s="395"/>
      <c r="I1130" s="395"/>
      <c r="J1130" s="395"/>
      <c r="K1130" s="395"/>
    </row>
    <row r="1131" spans="1:11">
      <c r="A1131" s="462" t="s">
        <v>9</v>
      </c>
      <c r="B1131" s="395"/>
      <c r="C1131" s="395"/>
      <c r="D1131" s="395"/>
      <c r="E1131" s="395"/>
      <c r="F1131" s="442"/>
      <c r="G1131" s="395"/>
      <c r="H1131" s="395"/>
      <c r="I1131" s="395"/>
      <c r="J1131" s="395"/>
      <c r="K1131" s="395"/>
    </row>
    <row r="1132" spans="1:11">
      <c r="A1132" s="462" t="s">
        <v>176</v>
      </c>
      <c r="B1132" s="395"/>
      <c r="C1132" s="395"/>
      <c r="D1132" s="395"/>
      <c r="E1132" s="395"/>
      <c r="F1132" s="442"/>
      <c r="G1132" s="395"/>
      <c r="H1132" s="395"/>
      <c r="I1132" s="395"/>
      <c r="J1132" s="395"/>
      <c r="K1132" s="395"/>
    </row>
    <row r="1133" spans="1:11">
      <c r="A1133" s="388" t="s">
        <v>626</v>
      </c>
      <c r="B1133" s="445"/>
      <c r="C1133" s="445"/>
      <c r="D1133" s="445"/>
      <c r="E1133" s="445"/>
      <c r="F1133" s="497"/>
      <c r="G1133" s="498"/>
      <c r="H1133" s="498"/>
      <c r="I1133" s="498"/>
      <c r="J1133" s="498"/>
      <c r="K1133" s="498"/>
    </row>
    <row r="1134" spans="1:11">
      <c r="A1134" s="407"/>
    </row>
    <row r="1135" spans="1:11">
      <c r="A1135" s="407"/>
    </row>
    <row r="1136" spans="1:11">
      <c r="A1136" s="407"/>
    </row>
    <row r="1137" spans="1:11">
      <c r="A1137" s="549"/>
      <c r="B1137" s="549"/>
      <c r="C1137" s="549"/>
      <c r="D1137" s="549"/>
      <c r="E1137" s="549"/>
      <c r="F1137" s="549"/>
      <c r="G1137" s="549"/>
      <c r="H1137" s="549"/>
      <c r="I1137" s="549"/>
      <c r="J1137" s="549"/>
      <c r="K1137" s="549"/>
    </row>
    <row r="1138" spans="1:11">
      <c r="A1138" s="407"/>
    </row>
    <row r="1139" spans="1:11">
      <c r="A1139" s="501"/>
      <c r="B1139" s="562"/>
      <c r="C1139" s="562"/>
      <c r="D1139" s="562"/>
      <c r="E1139" s="562"/>
      <c r="F1139" s="437"/>
      <c r="G1139" s="562"/>
      <c r="H1139" s="562"/>
      <c r="I1139" s="562"/>
      <c r="J1139" s="562"/>
      <c r="K1139" s="562"/>
    </row>
    <row r="1140" spans="1:11">
      <c r="A1140" s="494"/>
      <c r="B1140" s="379"/>
      <c r="C1140" s="379"/>
      <c r="D1140" s="379"/>
      <c r="E1140" s="379"/>
      <c r="F1140" s="380"/>
      <c r="G1140" s="379"/>
      <c r="H1140" s="379"/>
      <c r="I1140" s="379"/>
      <c r="J1140" s="379"/>
      <c r="K1140" s="379"/>
    </row>
    <row r="1141" spans="1:11">
      <c r="A1141" s="462"/>
      <c r="B1141" s="749"/>
      <c r="C1141" s="750"/>
      <c r="D1141" s="750"/>
      <c r="E1141" s="750"/>
      <c r="F1141" s="751"/>
      <c r="G1141" s="750"/>
      <c r="H1141" s="750"/>
      <c r="I1141" s="750"/>
      <c r="J1141" s="750"/>
      <c r="K1141" s="750"/>
    </row>
    <row r="1142" spans="1:11">
      <c r="A1142" s="461" t="s">
        <v>495</v>
      </c>
      <c r="B1142" s="395"/>
      <c r="C1142" s="395"/>
      <c r="D1142" s="395"/>
      <c r="E1142" s="395"/>
      <c r="F1142" s="442"/>
      <c r="G1142" s="756"/>
      <c r="H1142" s="502"/>
      <c r="I1142" s="502"/>
      <c r="J1142" s="502"/>
      <c r="K1142" s="502"/>
    </row>
    <row r="1143" spans="1:11">
      <c r="A1143" s="461"/>
      <c r="B1143" s="395"/>
      <c r="C1143" s="395"/>
      <c r="D1143" s="395"/>
      <c r="E1143" s="395"/>
      <c r="F1143" s="442"/>
      <c r="G1143" s="502"/>
      <c r="H1143" s="502"/>
      <c r="I1143" s="502"/>
      <c r="J1143" s="502"/>
      <c r="K1143" s="502"/>
    </row>
    <row r="1144" spans="1:11">
      <c r="A1144" s="462" t="s">
        <v>496</v>
      </c>
      <c r="B1144" s="395"/>
      <c r="C1144" s="395"/>
      <c r="D1144" s="395"/>
      <c r="E1144" s="395"/>
      <c r="F1144" s="442"/>
      <c r="G1144" s="502"/>
      <c r="H1144" s="502"/>
      <c r="I1144" s="502"/>
      <c r="J1144" s="502"/>
      <c r="K1144" s="502"/>
    </row>
    <row r="1145" spans="1:11">
      <c r="A1145" s="462"/>
      <c r="B1145" s="395"/>
      <c r="C1145" s="395"/>
      <c r="D1145" s="395"/>
      <c r="E1145" s="395"/>
      <c r="F1145" s="442"/>
      <c r="G1145" s="502"/>
      <c r="H1145" s="502"/>
      <c r="I1145" s="502"/>
      <c r="J1145" s="502"/>
      <c r="K1145" s="502"/>
    </row>
    <row r="1146" spans="1:11">
      <c r="A1146" s="462" t="s">
        <v>158</v>
      </c>
      <c r="B1146" s="395"/>
      <c r="C1146" s="395"/>
      <c r="D1146" s="395"/>
      <c r="E1146" s="395"/>
      <c r="F1146" s="442"/>
      <c r="G1146" s="502"/>
      <c r="H1146" s="502"/>
      <c r="I1146" s="502"/>
      <c r="J1146" s="502"/>
      <c r="K1146" s="502"/>
    </row>
    <row r="1147" spans="1:11">
      <c r="A1147" s="462" t="s">
        <v>593</v>
      </c>
      <c r="B1147" s="395"/>
      <c r="C1147" s="395"/>
      <c r="D1147" s="395"/>
      <c r="E1147" s="395"/>
      <c r="F1147" s="442"/>
      <c r="G1147" s="502"/>
      <c r="H1147" s="502"/>
      <c r="I1147" s="502"/>
      <c r="J1147" s="502"/>
      <c r="K1147" s="502"/>
    </row>
    <row r="1148" spans="1:11">
      <c r="A1148" s="462" t="s">
        <v>693</v>
      </c>
      <c r="B1148" s="395"/>
      <c r="C1148" s="395"/>
      <c r="D1148" s="395"/>
      <c r="E1148" s="395"/>
      <c r="F1148" s="442"/>
      <c r="G1148" s="502"/>
      <c r="H1148" s="502"/>
      <c r="I1148" s="502"/>
      <c r="J1148" s="502"/>
      <c r="K1148" s="502"/>
    </row>
    <row r="1149" spans="1:11">
      <c r="A1149" s="462"/>
      <c r="B1149" s="395"/>
      <c r="C1149" s="395"/>
      <c r="D1149" s="395"/>
      <c r="E1149" s="395"/>
      <c r="F1149" s="442"/>
      <c r="G1149" s="502"/>
      <c r="H1149" s="502"/>
      <c r="I1149" s="502"/>
      <c r="J1149" s="502"/>
      <c r="K1149" s="502"/>
    </row>
    <row r="1150" spans="1:11">
      <c r="A1150" s="462" t="s">
        <v>119</v>
      </c>
      <c r="B1150" s="395"/>
      <c r="C1150" s="395"/>
      <c r="D1150" s="395"/>
      <c r="E1150" s="395"/>
      <c r="F1150" s="442"/>
      <c r="G1150" s="502"/>
      <c r="H1150" s="502"/>
      <c r="I1150" s="502"/>
      <c r="J1150" s="502"/>
      <c r="K1150" s="502"/>
    </row>
    <row r="1151" spans="1:11">
      <c r="A1151" s="462" t="s">
        <v>4</v>
      </c>
      <c r="B1151" s="395"/>
      <c r="C1151" s="395"/>
      <c r="D1151" s="395"/>
      <c r="E1151" s="395"/>
      <c r="F1151" s="442"/>
      <c r="G1151" s="502"/>
      <c r="H1151" s="502"/>
      <c r="I1151" s="502"/>
      <c r="J1151" s="502"/>
      <c r="K1151" s="502"/>
    </row>
    <row r="1152" spans="1:11">
      <c r="A1152" s="462"/>
      <c r="B1152" s="395"/>
      <c r="C1152" s="395"/>
      <c r="D1152" s="395"/>
      <c r="E1152" s="395"/>
      <c r="F1152" s="442"/>
      <c r="G1152" s="502"/>
      <c r="H1152" s="502"/>
      <c r="I1152" s="502"/>
      <c r="J1152" s="502"/>
      <c r="K1152" s="502"/>
    </row>
    <row r="1153" spans="1:11">
      <c r="A1153" s="462"/>
      <c r="B1153" s="395"/>
      <c r="C1153" s="395"/>
      <c r="D1153" s="395"/>
      <c r="E1153" s="395"/>
      <c r="F1153" s="442"/>
      <c r="G1153" s="502"/>
      <c r="H1153" s="502"/>
      <c r="I1153" s="502"/>
      <c r="J1153" s="502"/>
      <c r="K1153" s="502"/>
    </row>
    <row r="1154" spans="1:11">
      <c r="A1154" s="461" t="s">
        <v>5</v>
      </c>
      <c r="B1154" s="395"/>
      <c r="C1154" s="395"/>
      <c r="D1154" s="395"/>
      <c r="E1154" s="395"/>
      <c r="F1154" s="442"/>
      <c r="G1154" s="502"/>
      <c r="H1154" s="502"/>
      <c r="I1154" s="502"/>
      <c r="J1154" s="502"/>
      <c r="K1154" s="502"/>
    </row>
    <row r="1155" spans="1:11">
      <c r="A1155" s="461"/>
      <c r="B1155" s="395"/>
      <c r="C1155" s="395"/>
      <c r="D1155" s="395"/>
      <c r="E1155" s="395"/>
      <c r="F1155" s="442"/>
      <c r="G1155" s="502"/>
      <c r="H1155" s="502"/>
      <c r="I1155" s="502"/>
      <c r="J1155" s="502"/>
      <c r="K1155" s="502"/>
    </row>
    <row r="1156" spans="1:11">
      <c r="A1156" s="461"/>
      <c r="B1156" s="395"/>
      <c r="C1156" s="395"/>
      <c r="D1156" s="395"/>
      <c r="E1156" s="395"/>
      <c r="F1156" s="442"/>
      <c r="G1156" s="502"/>
      <c r="H1156" s="502"/>
      <c r="I1156" s="502"/>
      <c r="J1156" s="502"/>
      <c r="K1156" s="502"/>
    </row>
    <row r="1157" spans="1:11">
      <c r="A1157" s="462" t="s">
        <v>6</v>
      </c>
      <c r="B1157" s="395"/>
      <c r="C1157" s="395"/>
      <c r="D1157" s="395"/>
      <c r="E1157" s="395"/>
      <c r="F1157" s="442"/>
      <c r="G1157" s="502"/>
      <c r="H1157" s="502"/>
      <c r="I1157" s="502"/>
      <c r="J1157" s="502"/>
      <c r="K1157" s="502"/>
    </row>
    <row r="1158" spans="1:11">
      <c r="A1158" s="462"/>
      <c r="B1158" s="395"/>
      <c r="C1158" s="395"/>
      <c r="D1158" s="395"/>
      <c r="E1158" s="395"/>
      <c r="F1158" s="442"/>
      <c r="G1158" s="502"/>
      <c r="H1158" s="502"/>
      <c r="I1158" s="502"/>
      <c r="J1158" s="502"/>
      <c r="K1158" s="502"/>
    </row>
    <row r="1159" spans="1:11">
      <c r="A1159" s="462" t="s">
        <v>7</v>
      </c>
      <c r="B1159" s="395"/>
      <c r="C1159" s="395"/>
      <c r="D1159" s="395"/>
      <c r="E1159" s="395"/>
      <c r="F1159" s="442"/>
      <c r="G1159" s="502"/>
      <c r="H1159" s="502"/>
      <c r="I1159" s="502"/>
      <c r="J1159" s="502"/>
      <c r="K1159" s="502"/>
    </row>
    <row r="1160" spans="1:11">
      <c r="A1160" s="462" t="s">
        <v>8</v>
      </c>
      <c r="B1160" s="395"/>
      <c r="C1160" s="395"/>
      <c r="D1160" s="395"/>
      <c r="E1160" s="395"/>
      <c r="F1160" s="442"/>
      <c r="G1160" s="502"/>
      <c r="H1160" s="502"/>
      <c r="I1160" s="502"/>
      <c r="J1160" s="502"/>
      <c r="K1160" s="502"/>
    </row>
    <row r="1161" spans="1:11">
      <c r="A1161" s="462"/>
      <c r="B1161" s="395"/>
      <c r="C1161" s="395"/>
      <c r="D1161" s="395"/>
      <c r="E1161" s="395"/>
      <c r="F1161" s="442"/>
      <c r="G1161" s="502"/>
      <c r="H1161" s="502"/>
      <c r="I1161" s="502"/>
      <c r="J1161" s="502"/>
      <c r="K1161" s="502"/>
    </row>
    <row r="1162" spans="1:11">
      <c r="A1162" s="462" t="s">
        <v>9</v>
      </c>
      <c r="B1162" s="395"/>
      <c r="C1162" s="395"/>
      <c r="D1162" s="395"/>
      <c r="E1162" s="395"/>
      <c r="F1162" s="442"/>
      <c r="G1162" s="502"/>
      <c r="H1162" s="502"/>
      <c r="I1162" s="502"/>
      <c r="J1162" s="502"/>
      <c r="K1162" s="502"/>
    </row>
    <row r="1163" spans="1:11">
      <c r="A1163" s="462" t="s">
        <v>176</v>
      </c>
      <c r="B1163" s="395"/>
      <c r="C1163" s="395"/>
      <c r="D1163" s="395"/>
      <c r="E1163" s="395"/>
      <c r="F1163" s="442"/>
      <c r="G1163" s="502"/>
      <c r="H1163" s="502"/>
      <c r="I1163" s="502"/>
      <c r="J1163" s="502"/>
      <c r="K1163" s="502"/>
    </row>
    <row r="1164" spans="1:11">
      <c r="A1164" s="388" t="s">
        <v>626</v>
      </c>
      <c r="B1164" s="445"/>
      <c r="C1164" s="445"/>
      <c r="D1164" s="445"/>
      <c r="E1164" s="445"/>
      <c r="F1164" s="497"/>
      <c r="G1164" s="503"/>
      <c r="H1164" s="503"/>
      <c r="I1164" s="503"/>
      <c r="J1164" s="503"/>
      <c r="K1164" s="503"/>
    </row>
    <row r="1165" spans="1:11" ht="14.25">
      <c r="A1165" s="563"/>
      <c r="B1165" s="564"/>
      <c r="C1165" s="564"/>
      <c r="D1165" s="564"/>
      <c r="E1165" s="564"/>
      <c r="F1165" s="564"/>
      <c r="G1165" s="564"/>
      <c r="H1165" s="564"/>
      <c r="I1165" s="564"/>
      <c r="J1165" s="564"/>
      <c r="K1165" s="564"/>
    </row>
    <row r="1166" spans="1:11" ht="14.25">
      <c r="A1166" s="565"/>
      <c r="B1166" s="565"/>
      <c r="C1166" s="565"/>
      <c r="D1166" s="565"/>
      <c r="E1166" s="565"/>
      <c r="F1166" s="565"/>
      <c r="G1166" s="565"/>
      <c r="H1166" s="565"/>
      <c r="I1166" s="565"/>
      <c r="J1166" s="565"/>
      <c r="K1166" s="565"/>
    </row>
    <row r="1167" spans="1:11">
      <c r="A1167" s="407"/>
    </row>
    <row r="1168" spans="1:11">
      <c r="A1168" s="407"/>
    </row>
    <row r="1169" spans="1:11">
      <c r="A1169" s="407"/>
    </row>
    <row r="1170" spans="1:11">
      <c r="A1170" s="407"/>
    </row>
    <row r="1171" spans="1:11">
      <c r="A1171" s="549"/>
      <c r="B1171" s="549"/>
      <c r="C1171" s="549"/>
      <c r="D1171" s="549"/>
      <c r="E1171" s="549"/>
      <c r="F1171" s="549"/>
      <c r="G1171" s="549"/>
      <c r="H1171" s="549"/>
      <c r="I1171" s="549"/>
      <c r="J1171" s="549"/>
      <c r="K1171" s="549"/>
    </row>
    <row r="1172" spans="1:11">
      <c r="A1172" s="407"/>
    </row>
    <row r="1173" spans="1:11">
      <c r="A1173" s="501"/>
      <c r="B1173" s="562"/>
      <c r="C1173" s="562"/>
      <c r="D1173" s="562"/>
      <c r="E1173" s="562"/>
      <c r="F1173" s="437"/>
      <c r="G1173" s="576"/>
      <c r="H1173" s="576"/>
      <c r="I1173" s="576"/>
      <c r="J1173" s="576"/>
      <c r="K1173" s="576"/>
    </row>
    <row r="1174" spans="1:11">
      <c r="A1174" s="494"/>
      <c r="B1174" s="379"/>
      <c r="C1174" s="379"/>
      <c r="D1174" s="379"/>
      <c r="E1174" s="379"/>
      <c r="F1174" s="380"/>
      <c r="G1174" s="379"/>
      <c r="H1174" s="379"/>
      <c r="I1174" s="379"/>
      <c r="J1174" s="379"/>
      <c r="K1174" s="379"/>
    </row>
    <row r="1175" spans="1:11">
      <c r="A1175" s="462"/>
      <c r="B1175" s="749"/>
      <c r="C1175" s="750"/>
      <c r="D1175" s="750"/>
      <c r="E1175" s="750"/>
      <c r="F1175" s="751"/>
      <c r="G1175" s="750"/>
      <c r="H1175" s="750"/>
      <c r="I1175" s="750"/>
      <c r="J1175" s="750"/>
      <c r="K1175" s="750"/>
    </row>
    <row r="1176" spans="1:11">
      <c r="A1176" s="461" t="s">
        <v>495</v>
      </c>
      <c r="B1176" s="448"/>
      <c r="C1176" s="448"/>
      <c r="D1176" s="448"/>
      <c r="E1176" s="448"/>
      <c r="F1176" s="467"/>
      <c r="G1176" s="475"/>
      <c r="H1176" s="475"/>
      <c r="I1176" s="475"/>
      <c r="J1176" s="475"/>
      <c r="K1176" s="475"/>
    </row>
    <row r="1177" spans="1:11">
      <c r="A1177" s="461"/>
      <c r="B1177" s="448"/>
      <c r="C1177" s="448"/>
      <c r="D1177" s="448"/>
      <c r="E1177" s="448"/>
      <c r="F1177" s="467"/>
      <c r="G1177" s="475"/>
      <c r="H1177" s="475"/>
      <c r="I1177" s="475"/>
      <c r="J1177" s="475"/>
      <c r="K1177" s="475"/>
    </row>
    <row r="1178" spans="1:11">
      <c r="A1178" s="462" t="s">
        <v>496</v>
      </c>
      <c r="B1178" s="448"/>
      <c r="C1178" s="448"/>
      <c r="D1178" s="448"/>
      <c r="E1178" s="448"/>
      <c r="F1178" s="467"/>
      <c r="G1178" s="475"/>
      <c r="H1178" s="475"/>
      <c r="I1178" s="475"/>
      <c r="J1178" s="475"/>
      <c r="K1178" s="475"/>
    </row>
    <row r="1179" spans="1:11">
      <c r="A1179" s="462"/>
      <c r="B1179" s="448"/>
      <c r="C1179" s="448"/>
      <c r="D1179" s="448"/>
      <c r="E1179" s="448"/>
      <c r="F1179" s="467"/>
      <c r="G1179" s="475"/>
      <c r="H1179" s="475"/>
      <c r="I1179" s="475"/>
      <c r="J1179" s="475"/>
      <c r="K1179" s="475"/>
    </row>
    <row r="1180" spans="1:11">
      <c r="A1180" s="461" t="s">
        <v>158</v>
      </c>
      <c r="B1180" s="448"/>
      <c r="C1180" s="448"/>
      <c r="D1180" s="448"/>
      <c r="E1180" s="448"/>
      <c r="F1180" s="467"/>
      <c r="G1180" s="475"/>
      <c r="H1180" s="475"/>
      <c r="I1180" s="475"/>
      <c r="J1180" s="475"/>
      <c r="K1180" s="475"/>
    </row>
    <row r="1181" spans="1:11">
      <c r="A1181" s="462" t="s">
        <v>55</v>
      </c>
      <c r="B1181" s="448"/>
      <c r="C1181" s="448"/>
      <c r="D1181" s="448"/>
      <c r="E1181" s="448"/>
      <c r="F1181" s="467"/>
      <c r="G1181" s="475"/>
      <c r="H1181" s="475"/>
      <c r="I1181" s="475"/>
      <c r="J1181" s="475"/>
      <c r="K1181" s="475"/>
    </row>
    <row r="1182" spans="1:11">
      <c r="A1182" s="462" t="s">
        <v>693</v>
      </c>
      <c r="B1182" s="448"/>
      <c r="C1182" s="448"/>
      <c r="D1182" s="448"/>
      <c r="E1182" s="448"/>
      <c r="F1182" s="467"/>
      <c r="G1182" s="475"/>
      <c r="H1182" s="475"/>
      <c r="I1182" s="475"/>
      <c r="J1182" s="475"/>
      <c r="K1182" s="475"/>
    </row>
    <row r="1183" spans="1:11">
      <c r="A1183" s="462"/>
      <c r="B1183" s="448"/>
      <c r="C1183" s="448"/>
      <c r="D1183" s="448"/>
      <c r="E1183" s="448"/>
      <c r="F1183" s="467"/>
      <c r="G1183" s="475"/>
      <c r="H1183" s="475"/>
      <c r="I1183" s="475"/>
      <c r="J1183" s="475"/>
      <c r="K1183" s="475"/>
    </row>
    <row r="1184" spans="1:11">
      <c r="A1184" s="462" t="s">
        <v>119</v>
      </c>
      <c r="B1184" s="448"/>
      <c r="C1184" s="448"/>
      <c r="D1184" s="448"/>
      <c r="E1184" s="448"/>
      <c r="F1184" s="467"/>
      <c r="G1184" s="475"/>
      <c r="H1184" s="475"/>
      <c r="I1184" s="475"/>
      <c r="J1184" s="475"/>
      <c r="K1184" s="475"/>
    </row>
    <row r="1185" spans="1:11">
      <c r="A1185" s="462" t="s">
        <v>4</v>
      </c>
      <c r="B1185" s="448"/>
      <c r="C1185" s="448"/>
      <c r="D1185" s="448"/>
      <c r="E1185" s="448"/>
      <c r="F1185" s="467"/>
      <c r="G1185" s="475"/>
      <c r="H1185" s="475"/>
      <c r="I1185" s="475"/>
      <c r="J1185" s="475"/>
      <c r="K1185" s="475"/>
    </row>
    <row r="1186" spans="1:11">
      <c r="A1186" s="462"/>
      <c r="B1186" s="448"/>
      <c r="C1186" s="448"/>
      <c r="D1186" s="448"/>
      <c r="E1186" s="448"/>
      <c r="F1186" s="467"/>
      <c r="G1186" s="475"/>
      <c r="H1186" s="475"/>
      <c r="I1186" s="475"/>
      <c r="J1186" s="475"/>
      <c r="K1186" s="475"/>
    </row>
    <row r="1187" spans="1:11">
      <c r="A1187" s="462"/>
      <c r="B1187" s="448"/>
      <c r="C1187" s="448"/>
      <c r="D1187" s="448"/>
      <c r="E1187" s="448"/>
      <c r="F1187" s="467"/>
      <c r="G1187" s="475"/>
      <c r="H1187" s="475"/>
      <c r="I1187" s="475"/>
      <c r="J1187" s="475"/>
      <c r="K1187" s="475"/>
    </row>
    <row r="1188" spans="1:11">
      <c r="A1188" s="461" t="s">
        <v>5</v>
      </c>
      <c r="B1188" s="448"/>
      <c r="C1188" s="448"/>
      <c r="D1188" s="448"/>
      <c r="E1188" s="448"/>
      <c r="F1188" s="467"/>
      <c r="G1188" s="475"/>
      <c r="H1188" s="475"/>
      <c r="I1188" s="475"/>
      <c r="J1188" s="475"/>
      <c r="K1188" s="475"/>
    </row>
    <row r="1189" spans="1:11">
      <c r="A1189" s="461"/>
      <c r="B1189" s="448"/>
      <c r="C1189" s="448"/>
      <c r="D1189" s="448"/>
      <c r="E1189" s="448"/>
      <c r="F1189" s="467"/>
      <c r="G1189" s="475"/>
      <c r="H1189" s="475"/>
      <c r="I1189" s="475"/>
      <c r="J1189" s="475"/>
      <c r="K1189" s="475"/>
    </row>
    <row r="1190" spans="1:11">
      <c r="A1190" s="461"/>
      <c r="B1190" s="448"/>
      <c r="C1190" s="448"/>
      <c r="D1190" s="448"/>
      <c r="E1190" s="448"/>
      <c r="F1190" s="467"/>
      <c r="G1190" s="475"/>
      <c r="H1190" s="475"/>
      <c r="I1190" s="475"/>
      <c r="J1190" s="475"/>
      <c r="K1190" s="475"/>
    </row>
    <row r="1191" spans="1:11">
      <c r="A1191" s="462" t="s">
        <v>6</v>
      </c>
      <c r="B1191" s="448"/>
      <c r="C1191" s="448"/>
      <c r="D1191" s="448"/>
      <c r="E1191" s="448"/>
      <c r="F1191" s="467"/>
      <c r="G1191" s="475"/>
      <c r="H1191" s="475"/>
      <c r="I1191" s="475"/>
      <c r="J1191" s="475"/>
      <c r="K1191" s="475"/>
    </row>
    <row r="1192" spans="1:11">
      <c r="A1192" s="462"/>
      <c r="B1192" s="448"/>
      <c r="C1192" s="448"/>
      <c r="D1192" s="448"/>
      <c r="E1192" s="448"/>
      <c r="F1192" s="467"/>
      <c r="G1192" s="475"/>
      <c r="H1192" s="475"/>
      <c r="I1192" s="475"/>
      <c r="J1192" s="475"/>
      <c r="K1192" s="475"/>
    </row>
    <row r="1193" spans="1:11">
      <c r="A1193" s="461" t="s">
        <v>7</v>
      </c>
      <c r="B1193" s="448"/>
      <c r="C1193" s="448"/>
      <c r="D1193" s="448"/>
      <c r="E1193" s="448"/>
      <c r="F1193" s="467"/>
      <c r="G1193" s="475"/>
      <c r="H1193" s="475"/>
      <c r="I1193" s="475"/>
      <c r="J1193" s="475"/>
      <c r="K1193" s="475"/>
    </row>
    <row r="1194" spans="1:11">
      <c r="A1194" s="462" t="s">
        <v>8</v>
      </c>
      <c r="B1194" s="448"/>
      <c r="C1194" s="448"/>
      <c r="D1194" s="448"/>
      <c r="E1194" s="448"/>
      <c r="F1194" s="467"/>
      <c r="G1194" s="475"/>
      <c r="H1194" s="475"/>
      <c r="I1194" s="475"/>
      <c r="J1194" s="475"/>
      <c r="K1194" s="475"/>
    </row>
    <row r="1195" spans="1:11">
      <c r="A1195" s="462"/>
      <c r="B1195" s="448"/>
      <c r="C1195" s="448"/>
      <c r="D1195" s="448"/>
      <c r="E1195" s="448"/>
      <c r="F1195" s="467"/>
      <c r="G1195" s="475"/>
      <c r="H1195" s="475"/>
      <c r="I1195" s="475"/>
      <c r="J1195" s="475"/>
      <c r="K1195" s="475"/>
    </row>
    <row r="1196" spans="1:11">
      <c r="A1196" s="462" t="s">
        <v>9</v>
      </c>
      <c r="B1196" s="448"/>
      <c r="C1196" s="448"/>
      <c r="D1196" s="448"/>
      <c r="E1196" s="448"/>
      <c r="F1196" s="467"/>
      <c r="G1196" s="475"/>
      <c r="H1196" s="475"/>
      <c r="I1196" s="475"/>
      <c r="J1196" s="475"/>
      <c r="K1196" s="475"/>
    </row>
    <row r="1197" spans="1:11">
      <c r="A1197" s="462" t="s">
        <v>176</v>
      </c>
      <c r="B1197" s="448"/>
      <c r="C1197" s="448"/>
      <c r="D1197" s="448"/>
      <c r="E1197" s="448"/>
      <c r="F1197" s="467"/>
      <c r="G1197" s="475"/>
      <c r="H1197" s="475"/>
      <c r="I1197" s="475"/>
      <c r="J1197" s="475"/>
      <c r="K1197" s="475"/>
    </row>
    <row r="1198" spans="1:11">
      <c r="A1198" s="388" t="s">
        <v>1008</v>
      </c>
      <c r="B1198" s="471"/>
      <c r="C1198" s="471"/>
      <c r="D1198" s="471"/>
      <c r="E1198" s="471"/>
      <c r="F1198" s="472"/>
      <c r="G1198" s="479"/>
      <c r="H1198" s="479"/>
      <c r="I1198" s="479"/>
      <c r="J1198" s="479"/>
      <c r="K1198" s="479"/>
    </row>
    <row r="1199" spans="1:11">
      <c r="A1199" s="407"/>
    </row>
    <row r="1200" spans="1:11">
      <c r="A1200" s="407"/>
    </row>
    <row r="1201" spans="1:11">
      <c r="A1201" s="407"/>
    </row>
    <row r="1202" spans="1:11">
      <c r="A1202" s="549"/>
      <c r="B1202" s="549"/>
      <c r="C1202" s="549"/>
      <c r="D1202" s="549"/>
      <c r="E1202" s="549"/>
      <c r="F1202" s="549"/>
      <c r="G1202" s="549"/>
      <c r="H1202" s="549"/>
      <c r="I1202" s="549"/>
      <c r="J1202" s="549"/>
      <c r="K1202" s="549"/>
    </row>
    <row r="1203" spans="1:11">
      <c r="A1203" s="407"/>
    </row>
    <row r="1204" spans="1:11">
      <c r="A1204" s="501"/>
      <c r="B1204" s="576"/>
      <c r="C1204" s="576"/>
      <c r="D1204" s="576"/>
      <c r="E1204" s="576"/>
      <c r="F1204" s="577"/>
      <c r="G1204" s="576"/>
      <c r="H1204" s="576"/>
      <c r="I1204" s="576"/>
      <c r="J1204" s="576"/>
      <c r="K1204" s="576"/>
    </row>
    <row r="1205" spans="1:11">
      <c r="A1205" s="494"/>
      <c r="B1205" s="379"/>
      <c r="C1205" s="379"/>
      <c r="D1205" s="379"/>
      <c r="E1205" s="379"/>
      <c r="F1205" s="380"/>
      <c r="G1205" s="379"/>
      <c r="H1205" s="379"/>
      <c r="I1205" s="379"/>
      <c r="J1205" s="379"/>
      <c r="K1205" s="379"/>
    </row>
    <row r="1206" spans="1:11">
      <c r="A1206" s="462"/>
      <c r="B1206" s="749"/>
      <c r="C1206" s="750"/>
      <c r="D1206" s="750"/>
      <c r="E1206" s="750"/>
      <c r="F1206" s="751"/>
      <c r="G1206" s="750"/>
      <c r="H1206" s="750"/>
      <c r="I1206" s="750"/>
      <c r="J1206" s="750"/>
      <c r="K1206" s="750"/>
    </row>
    <row r="1207" spans="1:11">
      <c r="A1207" s="461" t="s">
        <v>495</v>
      </c>
      <c r="B1207" s="475"/>
      <c r="C1207" s="475"/>
      <c r="D1207" s="475"/>
      <c r="E1207" s="475"/>
      <c r="F1207" s="483"/>
      <c r="G1207" s="475"/>
      <c r="H1207" s="475"/>
      <c r="I1207" s="475"/>
      <c r="J1207" s="475"/>
      <c r="K1207" s="475"/>
    </row>
    <row r="1208" spans="1:11">
      <c r="A1208" s="461"/>
      <c r="B1208" s="475"/>
      <c r="C1208" s="475"/>
      <c r="D1208" s="475"/>
      <c r="E1208" s="475"/>
      <c r="F1208" s="483"/>
      <c r="G1208" s="475"/>
      <c r="H1208" s="475"/>
      <c r="I1208" s="475"/>
      <c r="J1208" s="475"/>
      <c r="K1208" s="475"/>
    </row>
    <row r="1209" spans="1:11">
      <c r="A1209" s="462" t="s">
        <v>792</v>
      </c>
      <c r="B1209" s="476"/>
      <c r="C1209" s="476"/>
      <c r="D1209" s="476"/>
      <c r="E1209" s="476"/>
      <c r="F1209" s="482"/>
      <c r="G1209" s="475"/>
      <c r="H1209" s="475"/>
      <c r="I1209" s="475"/>
      <c r="J1209" s="475"/>
      <c r="K1209" s="475"/>
    </row>
    <row r="1210" spans="1:11">
      <c r="A1210" s="462"/>
      <c r="B1210" s="476"/>
      <c r="C1210" s="476"/>
      <c r="D1210" s="476"/>
      <c r="E1210" s="476"/>
      <c r="F1210" s="482"/>
      <c r="G1210" s="475"/>
      <c r="H1210" s="475"/>
      <c r="I1210" s="475"/>
      <c r="J1210" s="475"/>
      <c r="K1210" s="475"/>
    </row>
    <row r="1211" spans="1:11">
      <c r="A1211" s="462" t="s">
        <v>793</v>
      </c>
      <c r="B1211" s="476"/>
      <c r="C1211" s="476"/>
      <c r="D1211" s="476"/>
      <c r="E1211" s="476"/>
      <c r="F1211" s="482"/>
      <c r="G1211" s="475"/>
      <c r="H1211" s="475"/>
      <c r="I1211" s="475"/>
      <c r="J1211" s="475"/>
      <c r="K1211" s="475"/>
    </row>
    <row r="1212" spans="1:11">
      <c r="A1212" s="462" t="s">
        <v>55</v>
      </c>
      <c r="B1212" s="475"/>
      <c r="C1212" s="475"/>
      <c r="D1212" s="475"/>
      <c r="E1212" s="475"/>
      <c r="F1212" s="483"/>
      <c r="G1212" s="475"/>
      <c r="H1212" s="475"/>
      <c r="I1212" s="475"/>
      <c r="J1212" s="475"/>
      <c r="K1212" s="475"/>
    </row>
    <row r="1213" spans="1:11">
      <c r="A1213" s="462" t="s">
        <v>693</v>
      </c>
      <c r="B1213" s="477"/>
      <c r="C1213" s="477"/>
      <c r="D1213" s="477"/>
      <c r="E1213" s="477"/>
      <c r="F1213" s="481"/>
      <c r="G1213" s="475"/>
      <c r="H1213" s="475"/>
      <c r="I1213" s="475"/>
      <c r="J1213" s="475"/>
      <c r="K1213" s="475"/>
    </row>
    <row r="1214" spans="1:11">
      <c r="A1214" s="462"/>
      <c r="B1214" s="477"/>
      <c r="C1214" s="477"/>
      <c r="D1214" s="477"/>
      <c r="E1214" s="477"/>
      <c r="F1214" s="481"/>
      <c r="G1214" s="475"/>
      <c r="H1214" s="475"/>
      <c r="I1214" s="475"/>
      <c r="J1214" s="475"/>
      <c r="K1214" s="475"/>
    </row>
    <row r="1215" spans="1:11">
      <c r="A1215" s="462" t="s">
        <v>537</v>
      </c>
      <c r="B1215" s="476"/>
      <c r="C1215" s="476"/>
      <c r="D1215" s="476"/>
      <c r="E1215" s="476"/>
      <c r="F1215" s="482"/>
      <c r="G1215" s="475"/>
      <c r="H1215" s="475"/>
      <c r="I1215" s="475"/>
      <c r="J1215" s="475"/>
      <c r="K1215" s="475"/>
    </row>
    <row r="1216" spans="1:11">
      <c r="A1216" s="462" t="s">
        <v>581</v>
      </c>
      <c r="B1216" s="476"/>
      <c r="C1216" s="476"/>
      <c r="D1216" s="476"/>
      <c r="E1216" s="476"/>
      <c r="F1216" s="482"/>
      <c r="G1216" s="475"/>
      <c r="H1216" s="475"/>
      <c r="I1216" s="475"/>
      <c r="J1216" s="475"/>
      <c r="K1216" s="475"/>
    </row>
    <row r="1217" spans="1:11">
      <c r="A1217" s="462"/>
      <c r="B1217" s="476"/>
      <c r="C1217" s="476"/>
      <c r="D1217" s="476"/>
      <c r="E1217" s="476"/>
      <c r="F1217" s="482"/>
      <c r="G1217" s="475"/>
      <c r="H1217" s="475"/>
      <c r="I1217" s="475"/>
      <c r="J1217" s="475"/>
      <c r="K1217" s="475"/>
    </row>
    <row r="1218" spans="1:11">
      <c r="A1218" s="462"/>
      <c r="B1218" s="476"/>
      <c r="C1218" s="476"/>
      <c r="D1218" s="476"/>
      <c r="E1218" s="476"/>
      <c r="F1218" s="482"/>
      <c r="G1218" s="475"/>
      <c r="H1218" s="475"/>
      <c r="I1218" s="475"/>
      <c r="J1218" s="475"/>
      <c r="K1218" s="475"/>
    </row>
    <row r="1219" spans="1:11">
      <c r="A1219" s="461" t="s">
        <v>5</v>
      </c>
      <c r="B1219" s="475"/>
      <c r="C1219" s="475"/>
      <c r="D1219" s="475"/>
      <c r="E1219" s="475"/>
      <c r="F1219" s="483"/>
      <c r="G1219" s="475"/>
      <c r="H1219" s="475"/>
      <c r="I1219" s="475"/>
      <c r="J1219" s="475"/>
      <c r="K1219" s="475"/>
    </row>
    <row r="1220" spans="1:11">
      <c r="A1220" s="461"/>
      <c r="B1220" s="475"/>
      <c r="C1220" s="475"/>
      <c r="D1220" s="475"/>
      <c r="E1220" s="475"/>
      <c r="F1220" s="483"/>
      <c r="G1220" s="475"/>
      <c r="H1220" s="475"/>
      <c r="I1220" s="475"/>
      <c r="J1220" s="475"/>
      <c r="K1220" s="475"/>
    </row>
    <row r="1221" spans="1:11">
      <c r="A1221" s="461"/>
      <c r="B1221" s="475"/>
      <c r="C1221" s="475"/>
      <c r="D1221" s="475"/>
      <c r="E1221" s="475"/>
      <c r="F1221" s="483"/>
      <c r="G1221" s="475"/>
      <c r="H1221" s="475"/>
      <c r="I1221" s="475"/>
      <c r="J1221" s="475"/>
      <c r="K1221" s="475"/>
    </row>
    <row r="1222" spans="1:11">
      <c r="A1222" s="462" t="s">
        <v>794</v>
      </c>
      <c r="B1222" s="476"/>
      <c r="C1222" s="476"/>
      <c r="D1222" s="476"/>
      <c r="E1222" s="476"/>
      <c r="F1222" s="482"/>
      <c r="G1222" s="475"/>
      <c r="H1222" s="475"/>
      <c r="I1222" s="475"/>
      <c r="J1222" s="475"/>
      <c r="K1222" s="475"/>
    </row>
    <row r="1223" spans="1:11">
      <c r="A1223" s="462"/>
      <c r="B1223" s="476"/>
      <c r="C1223" s="476"/>
      <c r="D1223" s="476"/>
      <c r="E1223" s="476"/>
      <c r="F1223" s="482"/>
      <c r="G1223" s="475"/>
      <c r="H1223" s="475"/>
      <c r="I1223" s="475"/>
      <c r="J1223" s="475"/>
      <c r="K1223" s="475"/>
    </row>
    <row r="1224" spans="1:11">
      <c r="A1224" s="461" t="s">
        <v>7</v>
      </c>
      <c r="B1224" s="475"/>
      <c r="C1224" s="475"/>
      <c r="D1224" s="475"/>
      <c r="E1224" s="475"/>
      <c r="F1224" s="483"/>
      <c r="G1224" s="475"/>
      <c r="H1224" s="475"/>
      <c r="I1224" s="475"/>
      <c r="J1224" s="475"/>
      <c r="K1224" s="475"/>
    </row>
    <row r="1225" spans="1:11">
      <c r="A1225" s="462" t="s">
        <v>795</v>
      </c>
      <c r="B1225" s="476"/>
      <c r="C1225" s="476"/>
      <c r="D1225" s="476"/>
      <c r="E1225" s="476"/>
      <c r="F1225" s="482"/>
      <c r="G1225" s="475"/>
      <c r="H1225" s="475"/>
      <c r="I1225" s="475"/>
      <c r="J1225" s="475"/>
      <c r="K1225" s="475"/>
    </row>
    <row r="1226" spans="1:11">
      <c r="A1226" s="462"/>
      <c r="B1226" s="476"/>
      <c r="C1226" s="476"/>
      <c r="D1226" s="476"/>
      <c r="E1226" s="476"/>
      <c r="F1226" s="482"/>
      <c r="G1226" s="475"/>
      <c r="H1226" s="475"/>
      <c r="I1226" s="475"/>
      <c r="J1226" s="475"/>
      <c r="K1226" s="475"/>
    </row>
    <row r="1227" spans="1:11">
      <c r="A1227" s="462" t="s">
        <v>9</v>
      </c>
      <c r="B1227" s="475"/>
      <c r="C1227" s="475"/>
      <c r="D1227" s="475"/>
      <c r="E1227" s="475"/>
      <c r="F1227" s="483"/>
      <c r="G1227" s="475"/>
      <c r="H1227" s="475"/>
      <c r="I1227" s="475"/>
      <c r="J1227" s="475"/>
      <c r="K1227" s="475"/>
    </row>
    <row r="1228" spans="1:11">
      <c r="A1228" s="461" t="s">
        <v>176</v>
      </c>
      <c r="B1228" s="478"/>
      <c r="C1228" s="478"/>
      <c r="D1228" s="478"/>
      <c r="E1228" s="478"/>
      <c r="F1228" s="491"/>
      <c r="G1228" s="475"/>
      <c r="H1228" s="475"/>
      <c r="I1228" s="475"/>
      <c r="J1228" s="475"/>
      <c r="K1228" s="475"/>
    </row>
    <row r="1229" spans="1:11">
      <c r="A1229" s="388" t="s">
        <v>1008</v>
      </c>
      <c r="B1229" s="479"/>
      <c r="C1229" s="479"/>
      <c r="D1229" s="479"/>
      <c r="E1229" s="479"/>
      <c r="F1229" s="484"/>
      <c r="G1229" s="479"/>
      <c r="H1229" s="479"/>
      <c r="I1229" s="479"/>
      <c r="J1229" s="479"/>
      <c r="K1229" s="479"/>
    </row>
    <row r="1230" spans="1:11" ht="14.25">
      <c r="A1230" s="563"/>
      <c r="B1230" s="564"/>
      <c r="C1230" s="564"/>
      <c r="D1230" s="564"/>
      <c r="E1230" s="564"/>
      <c r="F1230" s="564"/>
      <c r="G1230" s="564"/>
      <c r="H1230" s="564"/>
      <c r="I1230" s="564"/>
      <c r="J1230" s="564"/>
      <c r="K1230" s="564"/>
    </row>
    <row r="1231" spans="1:11" ht="14.25">
      <c r="A1231" s="565"/>
      <c r="B1231" s="566"/>
      <c r="C1231" s="566"/>
      <c r="D1231" s="566"/>
      <c r="E1231" s="566"/>
      <c r="F1231" s="566"/>
      <c r="G1231" s="566"/>
      <c r="H1231" s="566"/>
      <c r="I1231" s="566"/>
      <c r="J1231" s="566"/>
      <c r="K1231" s="566"/>
    </row>
    <row r="1232" spans="1:11">
      <c r="A1232" s="407"/>
    </row>
    <row r="1233" spans="1:11">
      <c r="A1233" s="407"/>
    </row>
    <row r="1234" spans="1:11">
      <c r="A1234" s="407"/>
    </row>
    <row r="1235" spans="1:11">
      <c r="A1235" s="407"/>
    </row>
    <row r="1236" spans="1:11">
      <c r="A1236" s="549"/>
      <c r="B1236" s="549"/>
      <c r="C1236" s="549"/>
      <c r="D1236" s="549"/>
      <c r="E1236" s="549"/>
      <c r="F1236" s="549"/>
      <c r="G1236" s="549"/>
      <c r="H1236" s="549"/>
      <c r="I1236" s="549"/>
      <c r="J1236" s="549"/>
      <c r="K1236" s="549"/>
    </row>
    <row r="1237" spans="1:11" ht="15">
      <c r="A1237" s="578"/>
      <c r="B1237" s="581"/>
      <c r="C1237" s="581"/>
      <c r="D1237" s="581"/>
      <c r="E1237" s="581"/>
      <c r="F1237" s="581"/>
      <c r="G1237" s="581"/>
      <c r="H1237" s="581"/>
      <c r="I1237" s="581"/>
      <c r="J1237" s="581"/>
      <c r="K1237" s="581"/>
    </row>
    <row r="1238" spans="1:11">
      <c r="A1238" s="458" t="s">
        <v>429</v>
      </c>
    </row>
    <row r="1239" spans="1:11">
      <c r="A1239" s="460"/>
      <c r="B1239" s="376"/>
      <c r="C1239" s="376"/>
      <c r="D1239" s="376"/>
      <c r="E1239" s="376"/>
      <c r="F1239" s="376"/>
      <c r="G1239" s="376"/>
      <c r="H1239" s="376"/>
      <c r="I1239" s="376"/>
      <c r="J1239" s="376"/>
      <c r="K1239" s="376"/>
    </row>
    <row r="1240" spans="1:11">
      <c r="A1240" s="501"/>
      <c r="B1240" s="562"/>
      <c r="C1240" s="562"/>
      <c r="D1240" s="562"/>
      <c r="E1240" s="562"/>
      <c r="F1240" s="437"/>
      <c r="G1240" s="562"/>
      <c r="H1240" s="562"/>
      <c r="I1240" s="562"/>
      <c r="J1240" s="562"/>
      <c r="K1240" s="562"/>
    </row>
    <row r="1241" spans="1:11">
      <c r="A1241" s="494"/>
      <c r="B1241" s="379"/>
      <c r="C1241" s="379"/>
      <c r="D1241" s="379"/>
      <c r="E1241" s="379"/>
      <c r="F1241" s="380"/>
      <c r="G1241" s="379"/>
      <c r="H1241" s="379"/>
      <c r="I1241" s="379"/>
      <c r="J1241" s="379"/>
      <c r="K1241" s="379"/>
    </row>
    <row r="1242" spans="1:11">
      <c r="A1242" s="462"/>
      <c r="B1242" s="749"/>
      <c r="C1242" s="750"/>
      <c r="D1242" s="750"/>
      <c r="E1242" s="750"/>
      <c r="F1242" s="751"/>
      <c r="G1242" s="750"/>
      <c r="H1242" s="750"/>
      <c r="I1242" s="750"/>
      <c r="J1242" s="750"/>
      <c r="K1242" s="750"/>
    </row>
    <row r="1243" spans="1:11">
      <c r="A1243" s="461" t="s">
        <v>495</v>
      </c>
      <c r="B1243" s="419"/>
      <c r="C1243" s="419"/>
      <c r="D1243" s="419"/>
      <c r="E1243" s="419"/>
      <c r="F1243" s="470"/>
      <c r="G1243" s="419"/>
      <c r="H1243" s="419"/>
      <c r="I1243" s="419"/>
      <c r="J1243" s="419"/>
      <c r="K1243" s="448"/>
    </row>
    <row r="1244" spans="1:11">
      <c r="A1244" s="461"/>
      <c r="B1244" s="419"/>
      <c r="C1244" s="419"/>
      <c r="D1244" s="419"/>
      <c r="E1244" s="419"/>
      <c r="F1244" s="470"/>
      <c r="G1244" s="419"/>
      <c r="H1244" s="419"/>
      <c r="I1244" s="419"/>
      <c r="J1244" s="419"/>
      <c r="K1244" s="448"/>
    </row>
    <row r="1245" spans="1:11">
      <c r="A1245" s="462" t="s">
        <v>496</v>
      </c>
      <c r="B1245" s="419"/>
      <c r="C1245" s="419"/>
      <c r="D1245" s="419"/>
      <c r="E1245" s="419"/>
      <c r="F1245" s="470"/>
      <c r="G1245" s="419"/>
      <c r="H1245" s="419"/>
      <c r="I1245" s="419"/>
      <c r="J1245" s="419"/>
      <c r="K1245" s="448"/>
    </row>
    <row r="1246" spans="1:11">
      <c r="A1246" s="462"/>
      <c r="B1246" s="419"/>
      <c r="C1246" s="419"/>
      <c r="D1246" s="419"/>
      <c r="E1246" s="419"/>
      <c r="F1246" s="470"/>
      <c r="G1246" s="419"/>
      <c r="H1246" s="419"/>
      <c r="I1246" s="419"/>
      <c r="J1246" s="419"/>
      <c r="K1246" s="448"/>
    </row>
    <row r="1247" spans="1:11">
      <c r="A1247" s="462" t="s">
        <v>158</v>
      </c>
      <c r="B1247" s="468"/>
      <c r="C1247" s="468"/>
      <c r="D1247" s="468"/>
      <c r="E1247" s="468"/>
      <c r="F1247" s="469"/>
      <c r="G1247" s="468"/>
      <c r="H1247" s="468"/>
      <c r="I1247" s="468"/>
      <c r="J1247" s="468"/>
      <c r="K1247" s="384"/>
    </row>
    <row r="1248" spans="1:11">
      <c r="A1248" s="462" t="s">
        <v>55</v>
      </c>
      <c r="B1248" s="468"/>
      <c r="C1248" s="468"/>
      <c r="D1248" s="468"/>
      <c r="E1248" s="468"/>
      <c r="F1248" s="469"/>
      <c r="G1248" s="468"/>
      <c r="H1248" s="468"/>
      <c r="I1248" s="468"/>
      <c r="J1248" s="468"/>
      <c r="K1248" s="384"/>
    </row>
    <row r="1249" spans="1:11">
      <c r="A1249" s="462" t="s">
        <v>693</v>
      </c>
      <c r="B1249" s="468"/>
      <c r="C1249" s="468"/>
      <c r="D1249" s="468"/>
      <c r="E1249" s="468"/>
      <c r="F1249" s="469"/>
      <c r="G1249" s="468"/>
      <c r="H1249" s="468"/>
      <c r="I1249" s="468"/>
      <c r="J1249" s="468"/>
      <c r="K1249" s="384"/>
    </row>
    <row r="1250" spans="1:11">
      <c r="A1250" s="462"/>
      <c r="B1250" s="468"/>
      <c r="C1250" s="468"/>
      <c r="D1250" s="468"/>
      <c r="E1250" s="468"/>
      <c r="F1250" s="469"/>
      <c r="G1250" s="468"/>
      <c r="H1250" s="468"/>
      <c r="I1250" s="468"/>
      <c r="J1250" s="468"/>
      <c r="K1250" s="384"/>
    </row>
    <row r="1251" spans="1:11">
      <c r="A1251" s="462" t="s">
        <v>119</v>
      </c>
      <c r="B1251" s="468"/>
      <c r="C1251" s="468"/>
      <c r="D1251" s="468"/>
      <c r="E1251" s="468"/>
      <c r="F1251" s="469"/>
      <c r="G1251" s="468"/>
      <c r="H1251" s="468"/>
      <c r="I1251" s="468"/>
      <c r="J1251" s="468"/>
      <c r="K1251" s="384"/>
    </row>
    <row r="1252" spans="1:11">
      <c r="A1252" s="462" t="s">
        <v>4</v>
      </c>
      <c r="B1252" s="468"/>
      <c r="C1252" s="468"/>
      <c r="D1252" s="468"/>
      <c r="E1252" s="468"/>
      <c r="F1252" s="469"/>
      <c r="G1252" s="468"/>
      <c r="H1252" s="468"/>
      <c r="I1252" s="468"/>
      <c r="J1252" s="468"/>
      <c r="K1252" s="384"/>
    </row>
    <row r="1253" spans="1:11">
      <c r="A1253" s="462"/>
      <c r="B1253" s="468"/>
      <c r="C1253" s="468"/>
      <c r="D1253" s="468"/>
      <c r="E1253" s="468"/>
      <c r="F1253" s="469"/>
      <c r="G1253" s="468"/>
      <c r="H1253" s="468"/>
      <c r="I1253" s="468"/>
      <c r="J1253" s="468"/>
      <c r="K1253" s="384"/>
    </row>
    <row r="1254" spans="1:11">
      <c r="A1254" s="462"/>
      <c r="B1254" s="468"/>
      <c r="C1254" s="468"/>
      <c r="D1254" s="468"/>
      <c r="E1254" s="468"/>
      <c r="F1254" s="469"/>
      <c r="G1254" s="468"/>
      <c r="H1254" s="468"/>
      <c r="I1254" s="468"/>
      <c r="J1254" s="468"/>
      <c r="K1254" s="384"/>
    </row>
    <row r="1255" spans="1:11">
      <c r="A1255" s="461" t="s">
        <v>5</v>
      </c>
      <c r="B1255" s="419"/>
      <c r="C1255" s="419"/>
      <c r="D1255" s="419"/>
      <c r="E1255" s="419"/>
      <c r="F1255" s="470"/>
      <c r="G1255" s="419"/>
      <c r="H1255" s="419"/>
      <c r="I1255" s="419"/>
      <c r="J1255" s="419"/>
      <c r="K1255" s="448"/>
    </row>
    <row r="1256" spans="1:11">
      <c r="A1256" s="461"/>
      <c r="B1256" s="419"/>
      <c r="C1256" s="419"/>
      <c r="D1256" s="419"/>
      <c r="E1256" s="419"/>
      <c r="F1256" s="470"/>
      <c r="G1256" s="419"/>
      <c r="H1256" s="419"/>
      <c r="I1256" s="419"/>
      <c r="J1256" s="419"/>
      <c r="K1256" s="448"/>
    </row>
    <row r="1257" spans="1:11">
      <c r="A1257" s="461"/>
      <c r="B1257" s="419"/>
      <c r="C1257" s="419"/>
      <c r="D1257" s="419"/>
      <c r="E1257" s="419"/>
      <c r="F1257" s="470"/>
      <c r="G1257" s="419"/>
      <c r="H1257" s="419"/>
      <c r="I1257" s="419"/>
      <c r="J1257" s="419"/>
      <c r="K1257" s="448"/>
    </row>
    <row r="1258" spans="1:11">
      <c r="A1258" s="462" t="s">
        <v>6</v>
      </c>
      <c r="B1258" s="419"/>
      <c r="C1258" s="419"/>
      <c r="D1258" s="419"/>
      <c r="E1258" s="419"/>
      <c r="F1258" s="470"/>
      <c r="G1258" s="419"/>
      <c r="H1258" s="419"/>
      <c r="I1258" s="419"/>
      <c r="J1258" s="419"/>
      <c r="K1258" s="448"/>
    </row>
    <row r="1259" spans="1:11">
      <c r="A1259" s="462"/>
      <c r="B1259" s="419"/>
      <c r="C1259" s="419"/>
      <c r="D1259" s="419"/>
      <c r="E1259" s="419"/>
      <c r="F1259" s="470"/>
      <c r="G1259" s="419"/>
      <c r="H1259" s="419"/>
      <c r="I1259" s="419"/>
      <c r="J1259" s="419"/>
      <c r="K1259" s="448"/>
    </row>
    <row r="1260" spans="1:11">
      <c r="A1260" s="462" t="s">
        <v>7</v>
      </c>
      <c r="B1260" s="419"/>
      <c r="C1260" s="419"/>
      <c r="D1260" s="419"/>
      <c r="E1260" s="419"/>
      <c r="F1260" s="470"/>
      <c r="G1260" s="419"/>
      <c r="H1260" s="419"/>
      <c r="I1260" s="419"/>
      <c r="J1260" s="419"/>
      <c r="K1260" s="448"/>
    </row>
    <row r="1261" spans="1:11">
      <c r="A1261" s="462" t="s">
        <v>8</v>
      </c>
      <c r="B1261" s="448"/>
      <c r="C1261" s="448"/>
      <c r="D1261" s="448"/>
      <c r="E1261" s="448"/>
      <c r="F1261" s="467"/>
      <c r="G1261" s="448"/>
      <c r="H1261" s="448"/>
      <c r="I1261" s="448"/>
      <c r="J1261" s="448"/>
      <c r="K1261" s="448"/>
    </row>
    <row r="1262" spans="1:11">
      <c r="A1262" s="462"/>
      <c r="B1262" s="448"/>
      <c r="C1262" s="448"/>
      <c r="D1262" s="448"/>
      <c r="E1262" s="448"/>
      <c r="F1262" s="467"/>
      <c r="G1262" s="448"/>
      <c r="H1262" s="448"/>
      <c r="I1262" s="448"/>
      <c r="J1262" s="448"/>
      <c r="K1262" s="448"/>
    </row>
    <row r="1263" spans="1:11">
      <c r="A1263" s="462" t="s">
        <v>9</v>
      </c>
      <c r="B1263" s="448"/>
      <c r="C1263" s="448"/>
      <c r="D1263" s="448"/>
      <c r="E1263" s="448"/>
      <c r="F1263" s="467"/>
      <c r="G1263" s="448"/>
      <c r="H1263" s="448"/>
      <c r="I1263" s="448"/>
      <c r="J1263" s="448"/>
      <c r="K1263" s="448"/>
    </row>
    <row r="1264" spans="1:11">
      <c r="A1264" s="462" t="s">
        <v>176</v>
      </c>
      <c r="B1264" s="448"/>
      <c r="C1264" s="448"/>
      <c r="D1264" s="448"/>
      <c r="E1264" s="448"/>
      <c r="F1264" s="467"/>
      <c r="G1264" s="448"/>
      <c r="H1264" s="448"/>
      <c r="I1264" s="448"/>
      <c r="J1264" s="448"/>
      <c r="K1264" s="448"/>
    </row>
    <row r="1265" spans="1:11">
      <c r="A1265" s="388" t="s">
        <v>1008</v>
      </c>
      <c r="B1265" s="445"/>
      <c r="C1265" s="445"/>
      <c r="D1265" s="445"/>
      <c r="E1265" s="445"/>
      <c r="F1265" s="497"/>
      <c r="G1265" s="391"/>
      <c r="H1265" s="391"/>
      <c r="I1265" s="391"/>
      <c r="J1265" s="391"/>
      <c r="K1265" s="391"/>
    </row>
    <row r="1266" spans="1:11">
      <c r="A1266" s="407"/>
    </row>
    <row r="1267" spans="1:11">
      <c r="A1267" s="407"/>
    </row>
    <row r="1268" spans="1:11">
      <c r="A1268" s="407"/>
    </row>
    <row r="1269" spans="1:11">
      <c r="A1269" s="549"/>
      <c r="B1269" s="549"/>
      <c r="C1269" s="549"/>
      <c r="D1269" s="549"/>
      <c r="E1269" s="549"/>
      <c r="F1269" s="549"/>
      <c r="G1269" s="549"/>
      <c r="H1269" s="549"/>
      <c r="I1269" s="549"/>
      <c r="J1269" s="549"/>
      <c r="K1269" s="549"/>
    </row>
    <row r="1270" spans="1:11">
      <c r="A1270" s="407"/>
    </row>
    <row r="1271" spans="1:11">
      <c r="A1271" s="501"/>
      <c r="B1271" s="562"/>
      <c r="C1271" s="562"/>
      <c r="D1271" s="562"/>
      <c r="E1271" s="562"/>
      <c r="F1271" s="437"/>
      <c r="G1271" s="562"/>
      <c r="H1271" s="562"/>
      <c r="I1271" s="562"/>
      <c r="J1271" s="562"/>
      <c r="K1271" s="562"/>
    </row>
    <row r="1272" spans="1:11">
      <c r="A1272" s="494"/>
      <c r="B1272" s="379"/>
      <c r="C1272" s="379"/>
      <c r="D1272" s="379"/>
      <c r="E1272" s="379"/>
      <c r="F1272" s="380"/>
      <c r="G1272" s="379"/>
      <c r="H1272" s="379"/>
      <c r="I1272" s="379"/>
      <c r="J1272" s="379"/>
      <c r="K1272" s="379"/>
    </row>
    <row r="1273" spans="1:11">
      <c r="A1273" s="462"/>
      <c r="B1273" s="749"/>
      <c r="C1273" s="750"/>
      <c r="D1273" s="750"/>
      <c r="E1273" s="750"/>
      <c r="F1273" s="751"/>
      <c r="G1273" s="750"/>
      <c r="H1273" s="750"/>
      <c r="I1273" s="750"/>
      <c r="J1273" s="750"/>
      <c r="K1273" s="750"/>
    </row>
    <row r="1274" spans="1:11">
      <c r="A1274" s="461" t="s">
        <v>495</v>
      </c>
      <c r="B1274" s="448"/>
      <c r="C1274" s="448"/>
      <c r="D1274" s="448"/>
      <c r="E1274" s="448"/>
      <c r="F1274" s="467"/>
      <c r="G1274" s="448"/>
      <c r="H1274" s="448"/>
      <c r="I1274" s="448"/>
      <c r="J1274" s="448"/>
      <c r="K1274" s="448"/>
    </row>
    <row r="1275" spans="1:11">
      <c r="A1275" s="461"/>
      <c r="B1275" s="448"/>
      <c r="C1275" s="448"/>
      <c r="D1275" s="448"/>
      <c r="E1275" s="448"/>
      <c r="F1275" s="467"/>
      <c r="G1275" s="448"/>
      <c r="H1275" s="448"/>
      <c r="I1275" s="448"/>
      <c r="J1275" s="448"/>
      <c r="K1275" s="448"/>
    </row>
    <row r="1276" spans="1:11">
      <c r="A1276" s="462" t="s">
        <v>496</v>
      </c>
      <c r="B1276" s="448"/>
      <c r="C1276" s="448"/>
      <c r="D1276" s="448"/>
      <c r="E1276" s="448"/>
      <c r="F1276" s="467"/>
      <c r="G1276" s="448"/>
      <c r="H1276" s="448"/>
      <c r="I1276" s="448"/>
      <c r="J1276" s="448"/>
      <c r="K1276" s="448"/>
    </row>
    <row r="1277" spans="1:11">
      <c r="A1277" s="462"/>
      <c r="B1277" s="448"/>
      <c r="C1277" s="448"/>
      <c r="D1277" s="448"/>
      <c r="E1277" s="448"/>
      <c r="F1277" s="467"/>
      <c r="G1277" s="448"/>
      <c r="H1277" s="448"/>
      <c r="I1277" s="448"/>
      <c r="J1277" s="448"/>
      <c r="K1277" s="448"/>
    </row>
    <row r="1278" spans="1:11">
      <c r="A1278" s="462" t="s">
        <v>158</v>
      </c>
      <c r="B1278" s="384"/>
      <c r="C1278" s="384"/>
      <c r="D1278" s="384"/>
      <c r="E1278" s="384"/>
      <c r="F1278" s="473"/>
      <c r="G1278" s="384"/>
      <c r="H1278" s="384"/>
      <c r="I1278" s="384"/>
      <c r="J1278" s="384"/>
      <c r="K1278" s="384"/>
    </row>
    <row r="1279" spans="1:11">
      <c r="A1279" s="462" t="s">
        <v>55</v>
      </c>
      <c r="B1279" s="384"/>
      <c r="C1279" s="384"/>
      <c r="D1279" s="384"/>
      <c r="E1279" s="384"/>
      <c r="F1279" s="473"/>
      <c r="G1279" s="384"/>
      <c r="H1279" s="384"/>
      <c r="I1279" s="384"/>
      <c r="J1279" s="384"/>
      <c r="K1279" s="384"/>
    </row>
    <row r="1280" spans="1:11">
      <c r="A1280" s="462" t="s">
        <v>693</v>
      </c>
      <c r="B1280" s="384"/>
      <c r="C1280" s="384"/>
      <c r="D1280" s="384"/>
      <c r="E1280" s="384"/>
      <c r="F1280" s="473"/>
      <c r="G1280" s="384"/>
      <c r="H1280" s="384"/>
      <c r="I1280" s="384"/>
      <c r="J1280" s="384"/>
      <c r="K1280" s="384"/>
    </row>
    <row r="1281" spans="1:11">
      <c r="A1281" s="462"/>
      <c r="B1281" s="384"/>
      <c r="C1281" s="384"/>
      <c r="D1281" s="384"/>
      <c r="E1281" s="384"/>
      <c r="F1281" s="473"/>
      <c r="G1281" s="384"/>
      <c r="H1281" s="384"/>
      <c r="I1281" s="384"/>
      <c r="J1281" s="384"/>
      <c r="K1281" s="384"/>
    </row>
    <row r="1282" spans="1:11">
      <c r="A1282" s="462" t="s">
        <v>119</v>
      </c>
      <c r="B1282" s="384"/>
      <c r="C1282" s="384"/>
      <c r="D1282" s="384"/>
      <c r="E1282" s="384"/>
      <c r="F1282" s="473"/>
      <c r="G1282" s="384"/>
      <c r="H1282" s="384"/>
      <c r="I1282" s="384"/>
      <c r="J1282" s="384"/>
      <c r="K1282" s="384"/>
    </row>
    <row r="1283" spans="1:11">
      <c r="A1283" s="462" t="s">
        <v>4</v>
      </c>
      <c r="B1283" s="384"/>
      <c r="C1283" s="384"/>
      <c r="D1283" s="384"/>
      <c r="E1283" s="384"/>
      <c r="F1283" s="473"/>
      <c r="G1283" s="384"/>
      <c r="H1283" s="384"/>
      <c r="I1283" s="384"/>
      <c r="J1283" s="384"/>
      <c r="K1283" s="384"/>
    </row>
    <row r="1284" spans="1:11">
      <c r="A1284" s="462"/>
      <c r="B1284" s="384"/>
      <c r="C1284" s="384"/>
      <c r="D1284" s="384"/>
      <c r="E1284" s="384"/>
      <c r="F1284" s="473"/>
      <c r="G1284" s="384"/>
      <c r="H1284" s="384"/>
      <c r="I1284" s="384"/>
      <c r="J1284" s="384"/>
      <c r="K1284" s="384"/>
    </row>
    <row r="1285" spans="1:11">
      <c r="A1285" s="462"/>
      <c r="B1285" s="384"/>
      <c r="C1285" s="384"/>
      <c r="D1285" s="384"/>
      <c r="E1285" s="384"/>
      <c r="F1285" s="473"/>
      <c r="G1285" s="384"/>
      <c r="H1285" s="384"/>
      <c r="I1285" s="384"/>
      <c r="J1285" s="384"/>
      <c r="K1285" s="384"/>
    </row>
    <row r="1286" spans="1:11">
      <c r="A1286" s="461" t="s">
        <v>5</v>
      </c>
      <c r="B1286" s="419"/>
      <c r="C1286" s="419"/>
      <c r="D1286" s="419"/>
      <c r="E1286" s="419"/>
      <c r="F1286" s="470"/>
      <c r="G1286" s="419"/>
      <c r="H1286" s="419"/>
      <c r="I1286" s="419"/>
      <c r="J1286" s="419"/>
      <c r="K1286" s="448"/>
    </row>
    <row r="1287" spans="1:11">
      <c r="A1287" s="461"/>
      <c r="B1287" s="419"/>
      <c r="C1287" s="419"/>
      <c r="D1287" s="419"/>
      <c r="E1287" s="419"/>
      <c r="F1287" s="470"/>
      <c r="G1287" s="419"/>
      <c r="H1287" s="419"/>
      <c r="I1287" s="419"/>
      <c r="J1287" s="419"/>
      <c r="K1287" s="448"/>
    </row>
    <row r="1288" spans="1:11">
      <c r="A1288" s="461"/>
      <c r="B1288" s="419"/>
      <c r="C1288" s="419"/>
      <c r="D1288" s="419"/>
      <c r="E1288" s="419"/>
      <c r="F1288" s="470"/>
      <c r="G1288" s="419"/>
      <c r="H1288" s="419"/>
      <c r="I1288" s="419"/>
      <c r="J1288" s="419"/>
      <c r="K1288" s="448"/>
    </row>
    <row r="1289" spans="1:11">
      <c r="A1289" s="462" t="s">
        <v>6</v>
      </c>
      <c r="B1289" s="448"/>
      <c r="C1289" s="448"/>
      <c r="D1289" s="448"/>
      <c r="E1289" s="448"/>
      <c r="F1289" s="467"/>
      <c r="G1289" s="448"/>
      <c r="H1289" s="448"/>
      <c r="I1289" s="448"/>
      <c r="J1289" s="448"/>
      <c r="K1289" s="448"/>
    </row>
    <row r="1290" spans="1:11">
      <c r="A1290" s="462"/>
      <c r="B1290" s="448"/>
      <c r="C1290" s="448"/>
      <c r="D1290" s="448"/>
      <c r="E1290" s="448"/>
      <c r="F1290" s="467"/>
      <c r="G1290" s="448"/>
      <c r="H1290" s="448"/>
      <c r="I1290" s="448"/>
      <c r="J1290" s="448"/>
      <c r="K1290" s="448"/>
    </row>
    <row r="1291" spans="1:11">
      <c r="A1291" s="462" t="s">
        <v>7</v>
      </c>
      <c r="B1291" s="448"/>
      <c r="C1291" s="448"/>
      <c r="D1291" s="448"/>
      <c r="E1291" s="448"/>
      <c r="F1291" s="467"/>
      <c r="G1291" s="448"/>
      <c r="H1291" s="448"/>
      <c r="I1291" s="448"/>
      <c r="J1291" s="448"/>
      <c r="K1291" s="448"/>
    </row>
    <row r="1292" spans="1:11">
      <c r="A1292" s="462" t="s">
        <v>8</v>
      </c>
      <c r="B1292" s="448"/>
      <c r="C1292" s="448"/>
      <c r="D1292" s="448"/>
      <c r="E1292" s="448"/>
      <c r="F1292" s="467"/>
      <c r="G1292" s="448"/>
      <c r="H1292" s="448"/>
      <c r="I1292" s="448"/>
      <c r="J1292" s="448"/>
      <c r="K1292" s="448"/>
    </row>
    <row r="1293" spans="1:11">
      <c r="A1293" s="462"/>
      <c r="B1293" s="448"/>
      <c r="C1293" s="448"/>
      <c r="D1293" s="448"/>
      <c r="E1293" s="448"/>
      <c r="F1293" s="467"/>
      <c r="G1293" s="448"/>
      <c r="H1293" s="448"/>
      <c r="I1293" s="448"/>
      <c r="J1293" s="448"/>
      <c r="K1293" s="448"/>
    </row>
    <row r="1294" spans="1:11">
      <c r="A1294" s="462" t="s">
        <v>9</v>
      </c>
      <c r="B1294" s="448"/>
      <c r="C1294" s="448"/>
      <c r="D1294" s="448"/>
      <c r="E1294" s="448"/>
      <c r="F1294" s="467"/>
      <c r="G1294" s="448"/>
      <c r="H1294" s="448"/>
      <c r="I1294" s="448"/>
      <c r="J1294" s="448"/>
      <c r="K1294" s="448"/>
    </row>
    <row r="1295" spans="1:11">
      <c r="A1295" s="462" t="s">
        <v>176</v>
      </c>
      <c r="B1295" s="448"/>
      <c r="C1295" s="448"/>
      <c r="D1295" s="448"/>
      <c r="E1295" s="448"/>
      <c r="F1295" s="467"/>
      <c r="G1295" s="448"/>
      <c r="H1295" s="448"/>
      <c r="I1295" s="448"/>
      <c r="J1295" s="448"/>
      <c r="K1295" s="448"/>
    </row>
    <row r="1296" spans="1:11">
      <c r="A1296" s="388" t="s">
        <v>1008</v>
      </c>
      <c r="B1296" s="471"/>
      <c r="C1296" s="471"/>
      <c r="D1296" s="471"/>
      <c r="E1296" s="471"/>
      <c r="F1296" s="472"/>
      <c r="G1296" s="391"/>
      <c r="H1296" s="391"/>
      <c r="I1296" s="391"/>
      <c r="J1296" s="391"/>
      <c r="K1296" s="391"/>
    </row>
    <row r="1297" spans="1:11" ht="14.25">
      <c r="A1297" s="563"/>
      <c r="B1297" s="564"/>
      <c r="C1297" s="564"/>
      <c r="D1297" s="564"/>
      <c r="E1297" s="564"/>
      <c r="F1297" s="564"/>
      <c r="G1297" s="564"/>
      <c r="H1297" s="564"/>
      <c r="I1297" s="564"/>
      <c r="J1297" s="564"/>
      <c r="K1297" s="564"/>
    </row>
    <row r="1298" spans="1:11" ht="14.25">
      <c r="A1298" s="565"/>
      <c r="B1298" s="566"/>
      <c r="C1298" s="566"/>
      <c r="D1298" s="566"/>
      <c r="E1298" s="566"/>
      <c r="F1298" s="566"/>
      <c r="G1298" s="566"/>
      <c r="H1298" s="566"/>
      <c r="I1298" s="566"/>
      <c r="J1298" s="566"/>
      <c r="K1298" s="566"/>
    </row>
    <row r="1299" spans="1:11">
      <c r="A1299" s="407"/>
    </row>
    <row r="1300" spans="1:11">
      <c r="A1300" s="407"/>
    </row>
    <row r="1301" spans="1:11">
      <c r="A1301" s="407"/>
    </row>
    <row r="1302" spans="1:11">
      <c r="A1302" s="407"/>
    </row>
    <row r="1303" spans="1:11">
      <c r="A1303" s="549"/>
      <c r="B1303" s="549"/>
      <c r="C1303" s="549"/>
      <c r="D1303" s="549"/>
      <c r="E1303" s="549"/>
      <c r="F1303" s="549"/>
      <c r="G1303" s="549"/>
      <c r="H1303" s="549"/>
      <c r="I1303" s="549"/>
      <c r="J1303" s="549"/>
      <c r="K1303" s="549"/>
    </row>
    <row r="1304" spans="1:11">
      <c r="A1304" s="407"/>
    </row>
    <row r="1305" spans="1:11">
      <c r="A1305" s="501"/>
      <c r="B1305" s="562"/>
      <c r="C1305" s="562"/>
      <c r="D1305" s="562"/>
      <c r="E1305" s="562"/>
      <c r="F1305" s="437"/>
      <c r="G1305" s="576"/>
      <c r="H1305" s="576"/>
      <c r="I1305" s="576"/>
      <c r="J1305" s="576"/>
      <c r="K1305" s="576"/>
    </row>
    <row r="1306" spans="1:11">
      <c r="A1306" s="494"/>
      <c r="B1306" s="379"/>
      <c r="C1306" s="379"/>
      <c r="D1306" s="379"/>
      <c r="E1306" s="379"/>
      <c r="F1306" s="380"/>
      <c r="G1306" s="379"/>
      <c r="H1306" s="379"/>
      <c r="I1306" s="379"/>
      <c r="J1306" s="379"/>
      <c r="K1306" s="379"/>
    </row>
    <row r="1307" spans="1:11">
      <c r="A1307" s="462"/>
      <c r="B1307" s="749"/>
      <c r="C1307" s="750"/>
      <c r="D1307" s="750"/>
      <c r="E1307" s="750"/>
      <c r="F1307" s="751"/>
      <c r="G1307" s="750"/>
      <c r="H1307" s="750"/>
      <c r="I1307" s="750"/>
      <c r="J1307" s="750"/>
      <c r="K1307" s="750"/>
    </row>
    <row r="1308" spans="1:11">
      <c r="A1308" s="461" t="s">
        <v>495</v>
      </c>
      <c r="B1308" s="448"/>
      <c r="C1308" s="448"/>
      <c r="D1308" s="448"/>
      <c r="E1308" s="448"/>
      <c r="F1308" s="467"/>
      <c r="G1308" s="475"/>
      <c r="H1308" s="475"/>
      <c r="I1308" s="475"/>
      <c r="J1308" s="475"/>
      <c r="K1308" s="475"/>
    </row>
    <row r="1309" spans="1:11">
      <c r="A1309" s="461"/>
      <c r="B1309" s="448"/>
      <c r="C1309" s="448"/>
      <c r="D1309" s="448"/>
      <c r="E1309" s="448"/>
      <c r="F1309" s="467"/>
      <c r="G1309" s="475"/>
      <c r="H1309" s="475"/>
      <c r="I1309" s="475"/>
      <c r="J1309" s="475"/>
      <c r="K1309" s="475"/>
    </row>
    <row r="1310" spans="1:11">
      <c r="A1310" s="462" t="s">
        <v>496</v>
      </c>
      <c r="B1310" s="448"/>
      <c r="C1310" s="448"/>
      <c r="D1310" s="448"/>
      <c r="E1310" s="448"/>
      <c r="F1310" s="467"/>
      <c r="G1310" s="475"/>
      <c r="H1310" s="475"/>
      <c r="I1310" s="475"/>
      <c r="J1310" s="475"/>
      <c r="K1310" s="475"/>
    </row>
    <row r="1311" spans="1:11">
      <c r="A1311" s="462"/>
      <c r="B1311" s="448"/>
      <c r="C1311" s="448"/>
      <c r="D1311" s="448"/>
      <c r="E1311" s="448"/>
      <c r="F1311" s="467"/>
      <c r="G1311" s="475"/>
      <c r="H1311" s="475"/>
      <c r="I1311" s="475"/>
      <c r="J1311" s="475"/>
      <c r="K1311" s="475"/>
    </row>
    <row r="1312" spans="1:11">
      <c r="A1312" s="462" t="s">
        <v>158</v>
      </c>
      <c r="B1312" s="384"/>
      <c r="C1312" s="384"/>
      <c r="D1312" s="384"/>
      <c r="E1312" s="384"/>
      <c r="F1312" s="473"/>
      <c r="G1312" s="477"/>
      <c r="H1312" s="477"/>
      <c r="I1312" s="477"/>
      <c r="J1312" s="477"/>
      <c r="K1312" s="477"/>
    </row>
    <row r="1313" spans="1:11">
      <c r="A1313" s="462" t="s">
        <v>55</v>
      </c>
      <c r="B1313" s="384"/>
      <c r="C1313" s="384"/>
      <c r="D1313" s="384"/>
      <c r="E1313" s="384"/>
      <c r="F1313" s="473"/>
      <c r="G1313" s="477"/>
      <c r="H1313" s="477"/>
      <c r="I1313" s="477"/>
      <c r="J1313" s="477"/>
      <c r="K1313" s="477"/>
    </row>
    <row r="1314" spans="1:11">
      <c r="A1314" s="462" t="s">
        <v>693</v>
      </c>
      <c r="B1314" s="384"/>
      <c r="C1314" s="384"/>
      <c r="D1314" s="384"/>
      <c r="E1314" s="384"/>
      <c r="F1314" s="473"/>
      <c r="G1314" s="477"/>
      <c r="H1314" s="477"/>
      <c r="I1314" s="477"/>
      <c r="J1314" s="477"/>
      <c r="K1314" s="477"/>
    </row>
    <row r="1315" spans="1:11">
      <c r="A1315" s="462"/>
      <c r="B1315" s="384"/>
      <c r="C1315" s="384"/>
      <c r="D1315" s="384"/>
      <c r="E1315" s="384"/>
      <c r="F1315" s="473"/>
      <c r="G1315" s="477"/>
      <c r="H1315" s="477"/>
      <c r="I1315" s="477"/>
      <c r="J1315" s="477"/>
      <c r="K1315" s="477"/>
    </row>
    <row r="1316" spans="1:11">
      <c r="A1316" s="462" t="s">
        <v>119</v>
      </c>
      <c r="B1316" s="384"/>
      <c r="C1316" s="384"/>
      <c r="D1316" s="384"/>
      <c r="E1316" s="384"/>
      <c r="F1316" s="473"/>
      <c r="G1316" s="477"/>
      <c r="H1316" s="477"/>
      <c r="I1316" s="477"/>
      <c r="J1316" s="477"/>
      <c r="K1316" s="477"/>
    </row>
    <row r="1317" spans="1:11">
      <c r="A1317" s="462" t="s">
        <v>4</v>
      </c>
      <c r="B1317" s="384"/>
      <c r="C1317" s="384"/>
      <c r="D1317" s="384"/>
      <c r="E1317" s="384"/>
      <c r="F1317" s="473"/>
      <c r="G1317" s="477"/>
      <c r="H1317" s="477"/>
      <c r="I1317" s="477"/>
      <c r="J1317" s="477"/>
      <c r="K1317" s="477"/>
    </row>
    <row r="1318" spans="1:11">
      <c r="A1318" s="462"/>
      <c r="B1318" s="384"/>
      <c r="C1318" s="384"/>
      <c r="D1318" s="384"/>
      <c r="E1318" s="384"/>
      <c r="F1318" s="473"/>
      <c r="G1318" s="477"/>
      <c r="H1318" s="477"/>
      <c r="I1318" s="477"/>
      <c r="J1318" s="477"/>
      <c r="K1318" s="477"/>
    </row>
    <row r="1319" spans="1:11">
      <c r="A1319" s="462"/>
      <c r="B1319" s="384"/>
      <c r="C1319" s="384"/>
      <c r="D1319" s="384"/>
      <c r="E1319" s="384"/>
      <c r="F1319" s="473"/>
      <c r="G1319" s="477"/>
      <c r="H1319" s="477"/>
      <c r="I1319" s="477"/>
      <c r="J1319" s="477"/>
      <c r="K1319" s="477"/>
    </row>
    <row r="1320" spans="1:11">
      <c r="A1320" s="461" t="s">
        <v>5</v>
      </c>
      <c r="B1320" s="419"/>
      <c r="C1320" s="419"/>
      <c r="D1320" s="419"/>
      <c r="E1320" s="419"/>
      <c r="F1320" s="470"/>
      <c r="G1320" s="478"/>
      <c r="H1320" s="478"/>
      <c r="I1320" s="478"/>
      <c r="J1320" s="478"/>
      <c r="K1320" s="475"/>
    </row>
    <row r="1321" spans="1:11">
      <c r="A1321" s="461"/>
      <c r="B1321" s="419"/>
      <c r="C1321" s="419"/>
      <c r="D1321" s="419"/>
      <c r="E1321" s="419"/>
      <c r="F1321" s="470"/>
      <c r="G1321" s="478"/>
      <c r="H1321" s="478"/>
      <c r="I1321" s="478"/>
      <c r="J1321" s="478"/>
      <c r="K1321" s="475"/>
    </row>
    <row r="1322" spans="1:11">
      <c r="A1322" s="461"/>
      <c r="B1322" s="419"/>
      <c r="C1322" s="419"/>
      <c r="D1322" s="419"/>
      <c r="E1322" s="419"/>
      <c r="F1322" s="470"/>
      <c r="G1322" s="478"/>
      <c r="H1322" s="478"/>
      <c r="I1322" s="478"/>
      <c r="J1322" s="478"/>
      <c r="K1322" s="475"/>
    </row>
    <row r="1323" spans="1:11">
      <c r="A1323" s="462" t="s">
        <v>6</v>
      </c>
      <c r="B1323" s="448"/>
      <c r="C1323" s="448"/>
      <c r="D1323" s="448"/>
      <c r="E1323" s="448"/>
      <c r="F1323" s="467"/>
      <c r="G1323" s="475"/>
      <c r="H1323" s="475"/>
      <c r="I1323" s="475"/>
      <c r="J1323" s="475"/>
      <c r="K1323" s="475"/>
    </row>
    <row r="1324" spans="1:11">
      <c r="A1324" s="462"/>
      <c r="B1324" s="448"/>
      <c r="C1324" s="448"/>
      <c r="D1324" s="448"/>
      <c r="E1324" s="448"/>
      <c r="F1324" s="467"/>
      <c r="G1324" s="475"/>
      <c r="H1324" s="475"/>
      <c r="I1324" s="475"/>
      <c r="J1324" s="475"/>
      <c r="K1324" s="475"/>
    </row>
    <row r="1325" spans="1:11">
      <c r="A1325" s="462" t="s">
        <v>7</v>
      </c>
      <c r="B1325" s="448"/>
      <c r="C1325" s="448"/>
      <c r="D1325" s="448"/>
      <c r="E1325" s="448"/>
      <c r="F1325" s="467"/>
      <c r="G1325" s="475"/>
      <c r="H1325" s="475"/>
      <c r="I1325" s="475"/>
      <c r="J1325" s="475"/>
      <c r="K1325" s="475"/>
    </row>
    <row r="1326" spans="1:11">
      <c r="A1326" s="462" t="s">
        <v>8</v>
      </c>
      <c r="B1326" s="448"/>
      <c r="C1326" s="448"/>
      <c r="D1326" s="448"/>
      <c r="E1326" s="448"/>
      <c r="F1326" s="467"/>
      <c r="G1326" s="475"/>
      <c r="H1326" s="475"/>
      <c r="I1326" s="475"/>
      <c r="J1326" s="475"/>
      <c r="K1326" s="475"/>
    </row>
    <row r="1327" spans="1:11">
      <c r="A1327" s="462"/>
      <c r="B1327" s="448"/>
      <c r="C1327" s="448"/>
      <c r="D1327" s="448"/>
      <c r="E1327" s="448"/>
      <c r="F1327" s="467"/>
      <c r="G1327" s="475"/>
      <c r="H1327" s="475"/>
      <c r="I1327" s="475"/>
      <c r="J1327" s="475"/>
      <c r="K1327" s="475"/>
    </row>
    <row r="1328" spans="1:11">
      <c r="A1328" s="462" t="s">
        <v>9</v>
      </c>
      <c r="B1328" s="448"/>
      <c r="C1328" s="448"/>
      <c r="D1328" s="448"/>
      <c r="E1328" s="448"/>
      <c r="F1328" s="467"/>
      <c r="G1328" s="475"/>
      <c r="H1328" s="475"/>
      <c r="I1328" s="475"/>
      <c r="J1328" s="475"/>
      <c r="K1328" s="475"/>
    </row>
    <row r="1329" spans="1:11">
      <c r="A1329" s="462" t="s">
        <v>176</v>
      </c>
      <c r="B1329" s="448"/>
      <c r="C1329" s="448"/>
      <c r="D1329" s="448"/>
      <c r="E1329" s="448"/>
      <c r="F1329" s="467"/>
      <c r="G1329" s="475"/>
      <c r="H1329" s="475"/>
      <c r="I1329" s="475"/>
      <c r="J1329" s="475"/>
      <c r="K1329" s="475"/>
    </row>
    <row r="1330" spans="1:11">
      <c r="A1330" s="388" t="s">
        <v>1008</v>
      </c>
      <c r="B1330" s="471"/>
      <c r="C1330" s="471"/>
      <c r="D1330" s="471"/>
      <c r="E1330" s="471"/>
      <c r="F1330" s="472"/>
      <c r="G1330" s="479"/>
      <c r="H1330" s="479"/>
      <c r="I1330" s="479"/>
      <c r="J1330" s="479"/>
      <c r="K1330" s="479"/>
    </row>
    <row r="1331" spans="1:11">
      <c r="A1331" s="407"/>
    </row>
    <row r="1332" spans="1:11">
      <c r="A1332" s="407"/>
    </row>
    <row r="1333" spans="1:11">
      <c r="A1333" s="407"/>
    </row>
    <row r="1334" spans="1:11">
      <c r="A1334" s="549"/>
      <c r="B1334" s="549"/>
      <c r="C1334" s="549"/>
      <c r="D1334" s="549"/>
      <c r="E1334" s="549"/>
      <c r="F1334" s="549"/>
      <c r="G1334" s="549"/>
      <c r="H1334" s="549"/>
      <c r="I1334" s="549"/>
      <c r="J1334" s="549"/>
      <c r="K1334" s="549"/>
    </row>
    <row r="1335" spans="1:11">
      <c r="A1335" s="407"/>
    </row>
    <row r="1336" spans="1:11">
      <c r="A1336" s="501"/>
      <c r="B1336" s="576"/>
      <c r="C1336" s="576"/>
      <c r="D1336" s="576"/>
      <c r="E1336" s="576"/>
      <c r="F1336" s="577"/>
      <c r="G1336" s="576"/>
      <c r="H1336" s="576"/>
      <c r="I1336" s="576"/>
      <c r="J1336" s="576"/>
      <c r="K1336" s="576"/>
    </row>
    <row r="1337" spans="1:11">
      <c r="A1337" s="494"/>
      <c r="B1337" s="379"/>
      <c r="C1337" s="379"/>
      <c r="D1337" s="379"/>
      <c r="E1337" s="379"/>
      <c r="F1337" s="380"/>
      <c r="G1337" s="379"/>
      <c r="H1337" s="379"/>
      <c r="I1337" s="379"/>
      <c r="J1337" s="379"/>
      <c r="K1337" s="379"/>
    </row>
    <row r="1338" spans="1:11">
      <c r="A1338" s="462"/>
      <c r="B1338" s="749"/>
      <c r="C1338" s="750"/>
      <c r="D1338" s="750"/>
      <c r="E1338" s="750"/>
      <c r="F1338" s="751"/>
      <c r="G1338" s="455"/>
      <c r="H1338" s="455"/>
      <c r="I1338" s="455"/>
      <c r="J1338" s="455"/>
      <c r="K1338" s="455"/>
    </row>
    <row r="1339" spans="1:11">
      <c r="A1339" s="461" t="s">
        <v>495</v>
      </c>
      <c r="B1339" s="475"/>
      <c r="C1339" s="475"/>
      <c r="D1339" s="475"/>
      <c r="E1339" s="475"/>
      <c r="F1339" s="483"/>
      <c r="G1339" s="477"/>
      <c r="H1339" s="477"/>
      <c r="I1339" s="477"/>
      <c r="J1339" s="477"/>
      <c r="K1339" s="477"/>
    </row>
    <row r="1340" spans="1:11">
      <c r="A1340" s="461"/>
      <c r="B1340" s="475"/>
      <c r="C1340" s="475"/>
      <c r="D1340" s="475"/>
      <c r="E1340" s="475"/>
      <c r="F1340" s="483"/>
      <c r="G1340" s="477"/>
      <c r="H1340" s="477"/>
      <c r="I1340" s="477"/>
      <c r="J1340" s="477"/>
      <c r="K1340" s="477"/>
    </row>
    <row r="1341" spans="1:11">
      <c r="A1341" s="462" t="s">
        <v>496</v>
      </c>
      <c r="B1341" s="476"/>
      <c r="C1341" s="476"/>
      <c r="D1341" s="476"/>
      <c r="E1341" s="476"/>
      <c r="F1341" s="482"/>
      <c r="G1341" s="475"/>
      <c r="H1341" s="475"/>
      <c r="I1341" s="475"/>
      <c r="J1341" s="475"/>
      <c r="K1341" s="475"/>
    </row>
    <row r="1342" spans="1:11">
      <c r="A1342" s="462"/>
      <c r="B1342" s="476"/>
      <c r="C1342" s="476"/>
      <c r="D1342" s="476"/>
      <c r="E1342" s="476"/>
      <c r="F1342" s="482"/>
      <c r="G1342" s="475"/>
      <c r="H1342" s="475"/>
      <c r="I1342" s="475"/>
      <c r="J1342" s="475"/>
      <c r="K1342" s="475"/>
    </row>
    <row r="1343" spans="1:11">
      <c r="A1343" s="462" t="s">
        <v>158</v>
      </c>
      <c r="B1343" s="476"/>
      <c r="C1343" s="476"/>
      <c r="D1343" s="476"/>
      <c r="E1343" s="476"/>
      <c r="F1343" s="482"/>
      <c r="G1343" s="477"/>
      <c r="H1343" s="477"/>
      <c r="I1343" s="477"/>
      <c r="J1343" s="477"/>
      <c r="K1343" s="477"/>
    </row>
    <row r="1344" spans="1:11">
      <c r="A1344" s="462" t="s">
        <v>55</v>
      </c>
      <c r="B1344" s="477"/>
      <c r="C1344" s="477"/>
      <c r="D1344" s="477"/>
      <c r="E1344" s="477"/>
      <c r="F1344" s="481"/>
      <c r="G1344" s="477"/>
      <c r="H1344" s="477"/>
      <c r="I1344" s="477"/>
      <c r="J1344" s="477"/>
      <c r="K1344" s="477"/>
    </row>
    <row r="1345" spans="1:11">
      <c r="A1345" s="462" t="s">
        <v>693</v>
      </c>
      <c r="B1345" s="477"/>
      <c r="C1345" s="477"/>
      <c r="D1345" s="477"/>
      <c r="E1345" s="477"/>
      <c r="F1345" s="481"/>
      <c r="G1345" s="477"/>
      <c r="H1345" s="477"/>
      <c r="I1345" s="477"/>
      <c r="J1345" s="477"/>
      <c r="K1345" s="477"/>
    </row>
    <row r="1346" spans="1:11">
      <c r="A1346" s="462"/>
      <c r="B1346" s="477"/>
      <c r="C1346" s="477"/>
      <c r="D1346" s="477"/>
      <c r="E1346" s="477"/>
      <c r="F1346" s="481"/>
      <c r="G1346" s="477"/>
      <c r="H1346" s="477"/>
      <c r="I1346" s="477"/>
      <c r="J1346" s="477"/>
      <c r="K1346" s="477"/>
    </row>
    <row r="1347" spans="1:11">
      <c r="A1347" s="462" t="s">
        <v>119</v>
      </c>
      <c r="B1347" s="476"/>
      <c r="C1347" s="476"/>
      <c r="D1347" s="476"/>
      <c r="E1347" s="476"/>
      <c r="F1347" s="482"/>
      <c r="G1347" s="477"/>
      <c r="H1347" s="477"/>
      <c r="I1347" s="477"/>
      <c r="J1347" s="477"/>
      <c r="K1347" s="477"/>
    </row>
    <row r="1348" spans="1:11">
      <c r="A1348" s="462" t="s">
        <v>4</v>
      </c>
      <c r="B1348" s="476"/>
      <c r="C1348" s="476"/>
      <c r="D1348" s="476"/>
      <c r="E1348" s="476"/>
      <c r="F1348" s="482"/>
      <c r="G1348" s="477"/>
      <c r="H1348" s="477"/>
      <c r="I1348" s="477"/>
      <c r="J1348" s="477"/>
      <c r="K1348" s="477"/>
    </row>
    <row r="1349" spans="1:11">
      <c r="A1349" s="462"/>
      <c r="B1349" s="476"/>
      <c r="C1349" s="476"/>
      <c r="D1349" s="476"/>
      <c r="E1349" s="476"/>
      <c r="F1349" s="482"/>
      <c r="G1349" s="477"/>
      <c r="H1349" s="477"/>
      <c r="I1349" s="477"/>
      <c r="J1349" s="477"/>
      <c r="K1349" s="477"/>
    </row>
    <row r="1350" spans="1:11">
      <c r="A1350" s="462"/>
      <c r="B1350" s="476"/>
      <c r="C1350" s="476"/>
      <c r="D1350" s="476"/>
      <c r="E1350" s="476"/>
      <c r="F1350" s="482"/>
      <c r="G1350" s="477"/>
      <c r="H1350" s="477"/>
      <c r="I1350" s="477"/>
      <c r="J1350" s="477"/>
      <c r="K1350" s="477"/>
    </row>
    <row r="1351" spans="1:11">
      <c r="A1351" s="461" t="s">
        <v>5</v>
      </c>
      <c r="B1351" s="478"/>
      <c r="C1351" s="478"/>
      <c r="D1351" s="478"/>
      <c r="E1351" s="478"/>
      <c r="F1351" s="483"/>
      <c r="G1351" s="477"/>
      <c r="H1351" s="477"/>
      <c r="I1351" s="477"/>
      <c r="J1351" s="477"/>
      <c r="K1351" s="477"/>
    </row>
    <row r="1352" spans="1:11">
      <c r="A1352" s="461"/>
      <c r="B1352" s="478"/>
      <c r="C1352" s="478"/>
      <c r="D1352" s="478"/>
      <c r="E1352" s="478"/>
      <c r="F1352" s="483"/>
      <c r="G1352" s="477"/>
      <c r="H1352" s="477"/>
      <c r="I1352" s="477"/>
      <c r="J1352" s="477"/>
      <c r="K1352" s="477"/>
    </row>
    <row r="1353" spans="1:11">
      <c r="A1353" s="461"/>
      <c r="B1353" s="478"/>
      <c r="C1353" s="478"/>
      <c r="D1353" s="478"/>
      <c r="E1353" s="478"/>
      <c r="F1353" s="483"/>
      <c r="G1353" s="477"/>
      <c r="H1353" s="477"/>
      <c r="I1353" s="477"/>
      <c r="J1353" s="477"/>
      <c r="K1353" s="477"/>
    </row>
    <row r="1354" spans="1:11">
      <c r="A1354" s="462" t="s">
        <v>6</v>
      </c>
      <c r="B1354" s="476"/>
      <c r="C1354" s="476"/>
      <c r="D1354" s="476"/>
      <c r="E1354" s="476"/>
      <c r="F1354" s="482"/>
      <c r="G1354" s="475"/>
      <c r="H1354" s="475"/>
      <c r="I1354" s="475"/>
      <c r="J1354" s="475"/>
      <c r="K1354" s="475"/>
    </row>
    <row r="1355" spans="1:11">
      <c r="A1355" s="462"/>
      <c r="B1355" s="476"/>
      <c r="C1355" s="476"/>
      <c r="D1355" s="476"/>
      <c r="E1355" s="476"/>
      <c r="F1355" s="482"/>
      <c r="G1355" s="475"/>
      <c r="H1355" s="475"/>
      <c r="I1355" s="475"/>
      <c r="J1355" s="475"/>
      <c r="K1355" s="475"/>
    </row>
    <row r="1356" spans="1:11">
      <c r="A1356" s="462" t="s">
        <v>7</v>
      </c>
      <c r="B1356" s="475"/>
      <c r="C1356" s="475"/>
      <c r="D1356" s="475"/>
      <c r="E1356" s="475"/>
      <c r="F1356" s="483"/>
      <c r="G1356" s="475"/>
      <c r="H1356" s="475"/>
      <c r="I1356" s="475"/>
      <c r="J1356" s="475"/>
      <c r="K1356" s="475"/>
    </row>
    <row r="1357" spans="1:11">
      <c r="A1357" s="462" t="s">
        <v>8</v>
      </c>
      <c r="B1357" s="476"/>
      <c r="C1357" s="476"/>
      <c r="D1357" s="476"/>
      <c r="E1357" s="476"/>
      <c r="F1357" s="482"/>
      <c r="G1357" s="475"/>
      <c r="H1357" s="475"/>
      <c r="I1357" s="475"/>
      <c r="J1357" s="475"/>
      <c r="K1357" s="475"/>
    </row>
    <row r="1358" spans="1:11">
      <c r="A1358" s="462"/>
      <c r="B1358" s="476"/>
      <c r="C1358" s="476"/>
      <c r="D1358" s="476"/>
      <c r="E1358" s="476"/>
      <c r="F1358" s="482"/>
      <c r="G1358" s="475"/>
      <c r="H1358" s="475"/>
      <c r="I1358" s="475"/>
      <c r="J1358" s="475"/>
      <c r="K1358" s="475"/>
    </row>
    <row r="1359" spans="1:11">
      <c r="A1359" s="462" t="s">
        <v>9</v>
      </c>
      <c r="B1359" s="475"/>
      <c r="C1359" s="475"/>
      <c r="D1359" s="475"/>
      <c r="E1359" s="475"/>
      <c r="F1359" s="483"/>
      <c r="G1359" s="475"/>
      <c r="H1359" s="475"/>
      <c r="I1359" s="475"/>
      <c r="J1359" s="475"/>
      <c r="K1359" s="475"/>
    </row>
    <row r="1360" spans="1:11">
      <c r="A1360" s="462" t="s">
        <v>176</v>
      </c>
      <c r="B1360" s="478"/>
      <c r="C1360" s="478"/>
      <c r="D1360" s="478"/>
      <c r="E1360" s="478"/>
      <c r="F1360" s="491"/>
      <c r="G1360" s="475"/>
      <c r="H1360" s="475"/>
      <c r="I1360" s="475"/>
      <c r="J1360" s="475"/>
      <c r="K1360" s="475"/>
    </row>
    <row r="1361" spans="1:15">
      <c r="A1361" s="388" t="s">
        <v>1008</v>
      </c>
      <c r="B1361" s="479"/>
      <c r="C1361" s="479"/>
      <c r="D1361" s="479"/>
      <c r="E1361" s="479"/>
      <c r="F1361" s="484"/>
      <c r="G1361" s="479"/>
      <c r="H1361" s="479"/>
      <c r="I1361" s="479"/>
      <c r="J1361" s="479"/>
      <c r="K1361" s="479"/>
    </row>
    <row r="1362" spans="1:15" ht="14.25">
      <c r="A1362" s="563"/>
      <c r="B1362" s="564"/>
      <c r="C1362" s="564"/>
      <c r="D1362" s="564"/>
      <c r="E1362" s="564"/>
      <c r="F1362" s="564"/>
      <c r="G1362" s="564"/>
      <c r="H1362" s="564"/>
      <c r="I1362" s="564"/>
      <c r="J1362" s="564"/>
      <c r="K1362" s="564"/>
    </row>
    <row r="1363" spans="1:15" ht="14.25">
      <c r="A1363" s="565"/>
      <c r="B1363" s="566"/>
      <c r="C1363" s="566"/>
      <c r="D1363" s="566"/>
      <c r="E1363" s="566"/>
      <c r="F1363" s="566"/>
      <c r="G1363" s="566"/>
      <c r="H1363" s="566"/>
      <c r="I1363" s="566"/>
      <c r="J1363" s="566"/>
      <c r="K1363" s="566"/>
    </row>
    <row r="1364" spans="1:15">
      <c r="A1364" s="407"/>
    </row>
    <row r="1365" spans="1:15">
      <c r="A1365" s="407"/>
    </row>
    <row r="1366" spans="1:15">
      <c r="A1366" s="372"/>
      <c r="B1366" s="459"/>
      <c r="C1366" s="459"/>
      <c r="D1366" s="459"/>
      <c r="E1366" s="459"/>
      <c r="F1366" s="459"/>
      <c r="G1366" s="459"/>
      <c r="H1366" s="459"/>
      <c r="I1366" s="459"/>
      <c r="J1366" s="459"/>
      <c r="K1366" s="463"/>
    </row>
    <row r="1367" spans="1:15">
      <c r="A1367" s="407"/>
    </row>
    <row r="1368" spans="1:15">
      <c r="A1368" s="570"/>
      <c r="B1368" s="570"/>
      <c r="C1368" s="570"/>
      <c r="D1368" s="570"/>
      <c r="E1368" s="570"/>
      <c r="F1368" s="570"/>
      <c r="G1368" s="570"/>
      <c r="H1368" s="570"/>
      <c r="I1368" s="570"/>
      <c r="J1368" s="570"/>
      <c r="K1368" s="570"/>
    </row>
    <row r="1369" spans="1:15" ht="15">
      <c r="A1369" s="553"/>
      <c r="B1369" s="553"/>
      <c r="C1369" s="553"/>
      <c r="D1369" s="553"/>
      <c r="E1369" s="553"/>
      <c r="F1369" s="553"/>
      <c r="G1369" s="553"/>
      <c r="H1369" s="553"/>
      <c r="I1369" s="553"/>
      <c r="J1369" s="553"/>
      <c r="K1369" s="553"/>
    </row>
    <row r="1370" spans="1:15">
      <c r="A1370" s="458" t="s">
        <v>58</v>
      </c>
    </row>
    <row r="1371" spans="1:15">
      <c r="A1371" s="460"/>
      <c r="B1371" s="376"/>
      <c r="C1371" s="376"/>
      <c r="D1371" s="376"/>
      <c r="E1371" s="376"/>
      <c r="F1371" s="376"/>
      <c r="G1371" s="376"/>
      <c r="H1371" s="376"/>
      <c r="I1371" s="376"/>
      <c r="J1371" s="376"/>
      <c r="K1371" s="376"/>
    </row>
    <row r="1372" spans="1:15">
      <c r="A1372" s="462"/>
      <c r="B1372" s="562"/>
      <c r="C1372" s="562"/>
      <c r="D1372" s="562"/>
      <c r="E1372" s="562"/>
      <c r="F1372" s="437"/>
      <c r="G1372" s="562"/>
      <c r="H1372" s="562"/>
      <c r="I1372" s="562"/>
      <c r="J1372" s="562"/>
      <c r="K1372" s="562"/>
    </row>
    <row r="1373" spans="1:15">
      <c r="A1373" s="494"/>
      <c r="B1373" s="379"/>
      <c r="C1373" s="379"/>
      <c r="D1373" s="379"/>
      <c r="E1373" s="379"/>
      <c r="F1373" s="380"/>
      <c r="G1373" s="379"/>
      <c r="H1373" s="379"/>
      <c r="I1373" s="379"/>
      <c r="J1373" s="379"/>
      <c r="K1373" s="379"/>
      <c r="M1373" s="611">
        <f>'Tables 1-15'!M1109</f>
        <v>0</v>
      </c>
    </row>
    <row r="1374" spans="1:15">
      <c r="A1374" s="63" t="s">
        <v>33</v>
      </c>
      <c r="B1374" s="749"/>
      <c r="C1374" s="750"/>
      <c r="D1374" s="750"/>
      <c r="E1374" s="750"/>
      <c r="F1374" s="751"/>
      <c r="G1374" s="456">
        <f>IF('Tables 1-15'!G1110="nap","nav",'Tables 1-15'!G1110)</f>
        <v>5987.5709064418779</v>
      </c>
      <c r="H1374" s="456">
        <f>IF('Tables 1-15'!H1110="nap","nav",'Tables 1-15'!H1110)</f>
        <v>6086.7023493294764</v>
      </c>
      <c r="I1374" s="456">
        <f>IF('Tables 1-15'!I1110="nap","nav",'Tables 1-15'!I1110)</f>
        <v>5661.9792563706005</v>
      </c>
      <c r="J1374" s="456">
        <f>IF('Tables 1-15'!J1110="nap","nav",'Tables 1-15'!J1110)</f>
        <v>5059.7157964196431</v>
      </c>
      <c r="K1374" s="456">
        <f>IF('Tables 1-15'!K1110="nap","nav",'Tables 1-15'!K1110)</f>
        <v>4324.1257331397455</v>
      </c>
      <c r="M1374" s="611">
        <f>IF('Tables 1-15'!M1110="nap","nav",'Tables 1-15'!M1110)</f>
        <v>0</v>
      </c>
      <c r="O1374" s="636"/>
    </row>
    <row r="1375" spans="1:15">
      <c r="A1375" s="461" t="s">
        <v>495</v>
      </c>
      <c r="B1375" s="448"/>
      <c r="C1375" s="448"/>
      <c r="D1375" s="448"/>
      <c r="E1375" s="448"/>
      <c r="F1375" s="467"/>
      <c r="G1375" s="448">
        <f>IF('Tables 1-15'!G1111="nap","nav",'Tables 1-15'!G1111)</f>
        <v>92.83922965430142</v>
      </c>
      <c r="H1375" s="448">
        <f>IF('Tables 1-15'!H1111="nap","nav",'Tables 1-15'!H1111)</f>
        <v>91.481430647397531</v>
      </c>
      <c r="I1375" s="448">
        <f>IF('Tables 1-15'!I1111="nap","nav",'Tables 1-15'!I1111)</f>
        <v>103.92942480178856</v>
      </c>
      <c r="J1375" s="448">
        <f>IF('Tables 1-15'!J1111="nap","nav",'Tables 1-15'!J1111)</f>
        <v>159.25176266432743</v>
      </c>
      <c r="K1375" s="448">
        <f>IF('Tables 1-15'!K1111="nap","nav",'Tables 1-15'!K1111)</f>
        <v>112.4599460700496</v>
      </c>
      <c r="M1375" s="373">
        <f>IF('Tables 1-15'!M1111="nap","nav",'Tables 1-15'!M1111)</f>
        <v>0</v>
      </c>
      <c r="O1375" s="62"/>
    </row>
    <row r="1376" spans="1:15">
      <c r="A1376" s="66" t="s">
        <v>497</v>
      </c>
      <c r="B1376" s="448"/>
      <c r="C1376" s="448"/>
      <c r="D1376" s="448"/>
      <c r="E1376" s="448"/>
      <c r="F1376" s="467"/>
      <c r="G1376" s="448">
        <f>IF('Tables 1-15'!G1112="nap","nav",'Tables 1-15'!G1112)</f>
        <v>1475.2122268004298</v>
      </c>
      <c r="H1376" s="448">
        <f>IF('Tables 1-15'!H1112="nap","nav",'Tables 1-15'!H1112)</f>
        <v>1944.6133887468029</v>
      </c>
      <c r="I1376" s="448">
        <f>IF('Tables 1-15'!I1112="nap","nav",'Tables 1-15'!I1112)</f>
        <v>2578.2127252950709</v>
      </c>
      <c r="J1376" s="448">
        <f>IF('Tables 1-15'!J1112="nap","nav",'Tables 1-15'!J1112)</f>
        <v>2134.4919658555232</v>
      </c>
      <c r="K1376" s="448">
        <f>IF('Tables 1-15'!K1112="nap","nav",'Tables 1-15'!K1112)</f>
        <v>1206.7576958097466</v>
      </c>
      <c r="M1376" s="373">
        <f>IF('Tables 1-15'!M1112="nap","nav",'Tables 1-15'!M1112)</f>
        <v>0</v>
      </c>
      <c r="O1376" s="636"/>
    </row>
    <row r="1377" spans="1:15">
      <c r="A1377" s="462" t="s">
        <v>496</v>
      </c>
      <c r="B1377" s="448"/>
      <c r="C1377" s="448"/>
      <c r="D1377" s="448"/>
      <c r="E1377" s="448"/>
      <c r="F1377" s="467"/>
      <c r="G1377" s="448">
        <f>IF('Tables 1-15'!G1113="nap","nav",'Tables 1-15'!G1113)</f>
        <v>588.04267487047412</v>
      </c>
      <c r="H1377" s="448">
        <f>IF('Tables 1-15'!H1113="nap","nav",'Tables 1-15'!H1113)</f>
        <v>574.9117671324932</v>
      </c>
      <c r="I1377" s="448">
        <f>IF('Tables 1-15'!I1113="nap","nav",'Tables 1-15'!I1113)</f>
        <v>593.52725099202348</v>
      </c>
      <c r="J1377" s="448">
        <f>IF('Tables 1-15'!J1113="nap","nav",'Tables 1-15'!J1113)</f>
        <v>581.68996539867601</v>
      </c>
      <c r="K1377" s="448">
        <f>IF('Tables 1-15'!K1113="nap","nav",'Tables 1-15'!K1113)</f>
        <v>529.38869211083545</v>
      </c>
      <c r="M1377" s="373">
        <f>IF('Tables 1-15'!M1113="nap","nav",'Tables 1-15'!M1113)</f>
        <v>0</v>
      </c>
      <c r="O1377" s="62"/>
    </row>
    <row r="1378" spans="1:15">
      <c r="A1378" s="66" t="s">
        <v>498</v>
      </c>
      <c r="B1378" s="448"/>
      <c r="C1378" s="448"/>
      <c r="D1378" s="448"/>
      <c r="E1378" s="448"/>
      <c r="F1378" s="467"/>
      <c r="G1378" s="448" t="str">
        <f>IF('Tables 1-15'!G1114="nap","nav",'Tables 1-15'!G1114)</f>
        <v>nav</v>
      </c>
      <c r="H1378" s="448" t="str">
        <f>IF('Tables 1-15'!H1114="nap","nav",'Tables 1-15'!H1114)</f>
        <v>nav</v>
      </c>
      <c r="I1378" s="448" t="str">
        <f>IF('Tables 1-15'!I1114="nap","nav",'Tables 1-15'!I1114)</f>
        <v>nav</v>
      </c>
      <c r="J1378" s="448" t="str">
        <f>IF('Tables 1-15'!J1114="nap","nav",'Tables 1-15'!J1114)</f>
        <v>nav</v>
      </c>
      <c r="K1378" s="448" t="str">
        <f>IF('Tables 1-15'!K1114="nap","nav",'Tables 1-15'!K1114)</f>
        <v>nav</v>
      </c>
      <c r="M1378" s="373">
        <f>IF('Tables 1-15'!M1114="nap","nav",'Tables 1-15'!M1114)</f>
        <v>0</v>
      </c>
      <c r="O1378" s="636"/>
    </row>
    <row r="1379" spans="1:15">
      <c r="A1379" s="462" t="s">
        <v>158</v>
      </c>
      <c r="B1379" s="384"/>
      <c r="C1379" s="384"/>
      <c r="D1379" s="384"/>
      <c r="E1379" s="384"/>
      <c r="F1379" s="473"/>
      <c r="G1379" s="384">
        <f>IF('Tables 1-15'!G1115="nap","nav",'Tables 1-15'!G1115)</f>
        <v>1842.4960271106734</v>
      </c>
      <c r="H1379" s="384">
        <f>IF('Tables 1-15'!H1115="nap","nav",'Tables 1-15'!H1115)</f>
        <v>1683.0962447462332</v>
      </c>
      <c r="I1379" s="384">
        <f>IF('Tables 1-15'!I1115="nap","nav",'Tables 1-15'!I1115)</f>
        <v>1857.7271358676601</v>
      </c>
      <c r="J1379" s="384">
        <f>IF('Tables 1-15'!J1115="nap","nav",'Tables 1-15'!J1115)</f>
        <v>2008.844625868225</v>
      </c>
      <c r="K1379" s="384">
        <f>IF('Tables 1-15'!K1115="nap","nav",'Tables 1-15'!K1115)</f>
        <v>1582.2178416677421</v>
      </c>
      <c r="M1379" s="373">
        <f>IF('Tables 1-15'!M1115="nap","nav",'Tables 1-15'!M1115)</f>
        <v>0</v>
      </c>
      <c r="O1379" s="62"/>
    </row>
    <row r="1380" spans="1:15">
      <c r="A1380" s="462" t="s">
        <v>593</v>
      </c>
      <c r="B1380" s="468"/>
      <c r="C1380" s="468"/>
      <c r="D1380" s="468"/>
      <c r="E1380" s="468"/>
      <c r="F1380" s="469"/>
      <c r="G1380" s="468">
        <f>IF('Tables 1-15'!G1116="nap","nav",'Tables 1-15'!G1116)</f>
        <v>18474.622388902717</v>
      </c>
      <c r="H1380" s="468">
        <f>IF('Tables 1-15'!H1116="nap","nav",'Tables 1-15'!H1116)</f>
        <v>16980.278028289726</v>
      </c>
      <c r="I1380" s="468">
        <f>IF('Tables 1-15'!I1116="nap","nav",'Tables 1-15'!I1116)</f>
        <v>17723.530760381964</v>
      </c>
      <c r="J1380" s="468">
        <f>IF('Tables 1-15'!J1116="nap","nav",'Tables 1-15'!J1116)</f>
        <v>4256.3854517192631</v>
      </c>
      <c r="K1380" s="384">
        <f>IF('Tables 1-15'!K1116="nap","nav",'Tables 1-15'!K1116)</f>
        <v>4277.7242119136881</v>
      </c>
      <c r="M1380" s="373">
        <f>IF('Tables 1-15'!M1116="nap","nav",'Tables 1-15'!M1116)</f>
        <v>0</v>
      </c>
      <c r="O1380" s="62"/>
    </row>
    <row r="1381" spans="1:15">
      <c r="A1381" s="462" t="s">
        <v>693</v>
      </c>
      <c r="B1381" s="468"/>
      <c r="C1381" s="468"/>
      <c r="D1381" s="468"/>
      <c r="E1381" s="468"/>
      <c r="F1381" s="469"/>
      <c r="G1381" s="468" t="str">
        <f>IF('Tables 1-15'!G1117="nap","nav",'Tables 1-15'!G1117)</f>
        <v>nav</v>
      </c>
      <c r="H1381" s="468" t="str">
        <f>IF('Tables 1-15'!H1117="nap","nav",'Tables 1-15'!H1117)</f>
        <v>nav</v>
      </c>
      <c r="I1381" s="468" t="str">
        <f>IF('Tables 1-15'!I1117="nap","nav",'Tables 1-15'!I1117)</f>
        <v>nav</v>
      </c>
      <c r="J1381" s="468" t="str">
        <f>IF('Tables 1-15'!J1117="nap","nav",'Tables 1-15'!J1117)</f>
        <v>nav</v>
      </c>
      <c r="K1381" s="384" t="str">
        <f>IF('Tables 1-15'!K1117="nap","nav",'Tables 1-15'!K1117)</f>
        <v>nav</v>
      </c>
      <c r="M1381" s="373">
        <f>IF('Tables 1-15'!M1117="nap","nav",'Tables 1-15'!M1117)</f>
        <v>0</v>
      </c>
      <c r="O1381" s="62"/>
    </row>
    <row r="1382" spans="1:15">
      <c r="A1382" s="66" t="s">
        <v>924</v>
      </c>
      <c r="B1382" s="468"/>
      <c r="C1382" s="468"/>
      <c r="D1382" s="468"/>
      <c r="E1382" s="468"/>
      <c r="F1382" s="469"/>
      <c r="G1382" s="468">
        <f>IF('Tables 1-15'!G1118="nap","nav",'Tables 1-15'!G1118)</f>
        <v>17.859920628288673</v>
      </c>
      <c r="H1382" s="468">
        <f>IF('Tables 1-15'!H1118="nap","nav",'Tables 1-15'!H1118)</f>
        <v>20.247010602682469</v>
      </c>
      <c r="I1382" s="468">
        <f>IF('Tables 1-15'!I1118="nap","nav",'Tables 1-15'!I1118)</f>
        <v>21.620367290633965</v>
      </c>
      <c r="J1382" s="468">
        <f>IF('Tables 1-15'!J1118="nap","nav",'Tables 1-15'!J1118)</f>
        <v>28.51018502411441</v>
      </c>
      <c r="K1382" s="384">
        <f>IF('Tables 1-15'!K1118="nap","nav",'Tables 1-15'!K1118)</f>
        <v>25.765935970549627</v>
      </c>
      <c r="M1382" s="373">
        <f>IF('Tables 1-15'!M1118="nap","nav",'Tables 1-15'!M1118)</f>
        <v>0</v>
      </c>
      <c r="O1382" s="636"/>
    </row>
    <row r="1383" spans="1:15">
      <c r="A1383" s="462" t="s">
        <v>119</v>
      </c>
      <c r="B1383" s="468"/>
      <c r="C1383" s="468"/>
      <c r="D1383" s="468"/>
      <c r="E1383" s="468"/>
      <c r="F1383" s="469"/>
      <c r="G1383" s="468">
        <f>IF('Tables 1-15'!G1119="nap","nav",'Tables 1-15'!G1119)</f>
        <v>495.76287121306524</v>
      </c>
      <c r="H1383" s="468">
        <f>IF('Tables 1-15'!H1119="nap","nav",'Tables 1-15'!H1119)</f>
        <v>494.86504990138826</v>
      </c>
      <c r="I1383" s="468">
        <f>IF('Tables 1-15'!I1119="nap","nav",'Tables 1-15'!I1119)</f>
        <v>473.49946006431395</v>
      </c>
      <c r="J1383" s="468">
        <f>IF('Tables 1-15'!J1119="nap","nav",'Tables 1-15'!J1119)</f>
        <v>420.29842242047897</v>
      </c>
      <c r="K1383" s="384">
        <f>IF('Tables 1-15'!K1119="nap","nav",'Tables 1-15'!K1119)</f>
        <v>397.77192700688079</v>
      </c>
      <c r="M1383" s="373">
        <f>IF('Tables 1-15'!M1119="nap","nav",'Tables 1-15'!M1119)</f>
        <v>0</v>
      </c>
      <c r="O1383" s="62"/>
    </row>
    <row r="1384" spans="1:15">
      <c r="A1384" s="462" t="s">
        <v>4</v>
      </c>
      <c r="B1384" s="468"/>
      <c r="C1384" s="468"/>
      <c r="D1384" s="468"/>
      <c r="E1384" s="468"/>
      <c r="F1384" s="469"/>
      <c r="G1384" s="468" t="str">
        <f>IF('Tables 1-15'!G1120="nap","nav",'Tables 1-15'!G1120)</f>
        <v>nav</v>
      </c>
      <c r="H1384" s="468" t="str">
        <f>IF('Tables 1-15'!H1120="nap","nav",'Tables 1-15'!H1120)</f>
        <v>nav</v>
      </c>
      <c r="I1384" s="468" t="str">
        <f>IF('Tables 1-15'!I1120="nap","nav",'Tables 1-15'!I1120)</f>
        <v>nav</v>
      </c>
      <c r="J1384" s="468" t="str">
        <f>IF('Tables 1-15'!J1120="nap","nav",'Tables 1-15'!J1120)</f>
        <v>nav</v>
      </c>
      <c r="K1384" s="384" t="str">
        <f>IF('Tables 1-15'!K1120="nap","nav",'Tables 1-15'!K1120)</f>
        <v>nav</v>
      </c>
      <c r="M1384" s="373">
        <f>IF('Tables 1-15'!M1120="nap","nav",'Tables 1-15'!M1120)</f>
        <v>0</v>
      </c>
      <c r="O1384" s="62"/>
    </row>
    <row r="1385" spans="1:15">
      <c r="A1385" s="66" t="s">
        <v>871</v>
      </c>
      <c r="B1385" s="468"/>
      <c r="C1385" s="468"/>
      <c r="D1385" s="468"/>
      <c r="E1385" s="468"/>
      <c r="F1385" s="469"/>
      <c r="G1385" s="468">
        <f>IF('Tables 1-15'!G1121="nap","nav",'Tables 1-15'!G1121)</f>
        <v>145.13692322964329</v>
      </c>
      <c r="H1385" s="468">
        <f>IF('Tables 1-15'!H1121="nap","nav",'Tables 1-15'!H1121)</f>
        <v>156.34517517393155</v>
      </c>
      <c r="I1385" s="468">
        <f>IF('Tables 1-15'!I1121="nap","nav",'Tables 1-15'!I1121)</f>
        <v>164.78811915546464</v>
      </c>
      <c r="J1385" s="468">
        <f>IF('Tables 1-15'!J1121="nap","nav",'Tables 1-15'!J1121)</f>
        <v>168.69297202863601</v>
      </c>
      <c r="K1385" s="384">
        <f>IF('Tables 1-15'!K1121="nap","nav",'Tables 1-15'!K1121)</f>
        <v>158.90721172966619</v>
      </c>
      <c r="M1385" s="373">
        <f>IF('Tables 1-15'!M1121="nap","nav",'Tables 1-15'!M1121)</f>
        <v>0</v>
      </c>
      <c r="O1385" s="636"/>
    </row>
    <row r="1386" spans="1:15">
      <c r="A1386" s="66" t="s">
        <v>872</v>
      </c>
      <c r="B1386" s="468"/>
      <c r="C1386" s="468"/>
      <c r="D1386" s="468"/>
      <c r="E1386" s="468"/>
      <c r="F1386" s="469"/>
      <c r="G1386" s="468">
        <f>IF('Tables 1-15'!G1122="nap","nav",'Tables 1-15'!G1122)</f>
        <v>20.370973880870249</v>
      </c>
      <c r="H1386" s="468">
        <f>IF('Tables 1-15'!H1122="nap","nav",'Tables 1-15'!H1122)</f>
        <v>21.4297756008657</v>
      </c>
      <c r="I1386" s="468">
        <f>IF('Tables 1-15'!I1122="nap","nav",'Tables 1-15'!I1122)</f>
        <v>22.571372625807715</v>
      </c>
      <c r="J1386" s="468">
        <f>IF('Tables 1-15'!J1122="nap","nav",'Tables 1-15'!J1122)</f>
        <v>22.586558281885655</v>
      </c>
      <c r="K1386" s="384">
        <f>IF('Tables 1-15'!K1122="nap","nav",'Tables 1-15'!K1122)</f>
        <v>22.001801438122872</v>
      </c>
      <c r="M1386" s="373">
        <f>IF('Tables 1-15'!M1122="nap","nav",'Tables 1-15'!M1122)</f>
        <v>0</v>
      </c>
      <c r="O1386" s="636"/>
    </row>
    <row r="1387" spans="1:15">
      <c r="A1387" s="461" t="s">
        <v>5</v>
      </c>
      <c r="B1387" s="419"/>
      <c r="C1387" s="419"/>
      <c r="D1387" s="419"/>
      <c r="E1387" s="419"/>
      <c r="F1387" s="470"/>
      <c r="G1387" s="419">
        <f>IF('Tables 1-15'!G1123="nap","nav",'Tables 1-15'!G1123)</f>
        <v>390.85946796452401</v>
      </c>
      <c r="H1387" s="419">
        <f>IF('Tables 1-15'!H1123="nap","nav",'Tables 1-15'!H1123)</f>
        <v>372.86877882720114</v>
      </c>
      <c r="I1387" s="419">
        <f>IF('Tables 1-15'!I1123="nap","nav",'Tables 1-15'!I1123)</f>
        <v>369.00347046176717</v>
      </c>
      <c r="J1387" s="419">
        <f>IF('Tables 1-15'!J1123="nap","nav",'Tables 1-15'!J1123)</f>
        <v>290.11539855061443</v>
      </c>
      <c r="K1387" s="448">
        <f>IF('Tables 1-15'!K1123="nap","nav",'Tables 1-15'!K1123)</f>
        <v>271.42984502001974</v>
      </c>
      <c r="M1387" s="373">
        <f>IF('Tables 1-15'!M1123="nap","nav",'Tables 1-15'!M1123)</f>
        <v>0</v>
      </c>
      <c r="O1387" s="62"/>
    </row>
    <row r="1388" spans="1:15">
      <c r="A1388" s="66" t="s">
        <v>873</v>
      </c>
      <c r="B1388" s="419"/>
      <c r="C1388" s="419"/>
      <c r="D1388" s="419"/>
      <c r="E1388" s="419"/>
      <c r="F1388" s="470"/>
      <c r="G1388" s="419">
        <f>IF('Tables 1-15'!G1124="nap","nav",'Tables 1-15'!G1124)</f>
        <v>49.147958941024569</v>
      </c>
      <c r="H1388" s="419">
        <f>IF('Tables 1-15'!H1124="nap","nav",'Tables 1-15'!H1124)</f>
        <v>41.870609613998042</v>
      </c>
      <c r="I1388" s="419">
        <f>IF('Tables 1-15'!I1124="nap","nav",'Tables 1-15'!I1124)</f>
        <v>48.860153512562256</v>
      </c>
      <c r="J1388" s="419">
        <f>IF('Tables 1-15'!J1124="nap","nav",'Tables 1-15'!J1124)</f>
        <v>48.551237327911117</v>
      </c>
      <c r="K1388" s="448">
        <f>IF('Tables 1-15'!K1124="nap","nav",'Tables 1-15'!K1124)</f>
        <v>31.871605424278695</v>
      </c>
      <c r="M1388" s="373">
        <f>IF('Tables 1-15'!M1124="nap","nav",'Tables 1-15'!M1124)</f>
        <v>0</v>
      </c>
      <c r="O1388" s="636"/>
    </row>
    <row r="1389" spans="1:15">
      <c r="A1389" s="66" t="s">
        <v>874</v>
      </c>
      <c r="B1389" s="419"/>
      <c r="C1389" s="419"/>
      <c r="D1389" s="419"/>
      <c r="E1389" s="419"/>
      <c r="F1389" s="470"/>
      <c r="G1389" s="419">
        <f>IF('Tables 1-15'!G1125="nap","nav",'Tables 1-15'!G1125)</f>
        <v>0.11317066666666667</v>
      </c>
      <c r="H1389" s="419">
        <f>IF('Tables 1-15'!H1125="nap","nav",'Tables 1-15'!H1125)</f>
        <v>0.12598933333333334</v>
      </c>
      <c r="I1389" s="419">
        <f>IF('Tables 1-15'!I1125="nap","nav",'Tables 1-15'!I1125)</f>
        <v>0.14371573333333335</v>
      </c>
      <c r="J1389" s="419">
        <f>IF('Tables 1-15'!J1125="nap","nav",'Tables 1-15'!J1125)</f>
        <v>0.15250346666666667</v>
      </c>
      <c r="K1389" s="448">
        <f>IF('Tables 1-15'!K1125="nap","nav",'Tables 1-15'!K1125)</f>
        <v>0.16895946666666667</v>
      </c>
      <c r="M1389" s="373">
        <f>IF('Tables 1-15'!M1125="nap","nav",'Tables 1-15'!M1125)</f>
        <v>0</v>
      </c>
      <c r="O1389" s="636"/>
    </row>
    <row r="1390" spans="1:15">
      <c r="A1390" s="462" t="s">
        <v>6</v>
      </c>
      <c r="B1390" s="419"/>
      <c r="C1390" s="419"/>
      <c r="D1390" s="419"/>
      <c r="E1390" s="419"/>
      <c r="F1390" s="470"/>
      <c r="G1390" s="419">
        <f>IF('Tables 1-15'!G1126="nap","nav",'Tables 1-15'!G1126)</f>
        <v>58.35055250814851</v>
      </c>
      <c r="H1390" s="419">
        <f>IF('Tables 1-15'!H1126="nap","nav",'Tables 1-15'!H1126)</f>
        <v>63.727785868608464</v>
      </c>
      <c r="I1390" s="419">
        <f>IF('Tables 1-15'!I1126="nap","nav",'Tables 1-15'!I1126)</f>
        <v>68.163690561815699</v>
      </c>
      <c r="J1390" s="419">
        <f>IF('Tables 1-15'!J1126="nap","nav",'Tables 1-15'!J1126)</f>
        <v>72.307245679109784</v>
      </c>
      <c r="K1390" s="448">
        <f>IF('Tables 1-15'!K1126="nap","nav",'Tables 1-15'!K1126)</f>
        <v>70.615968434067938</v>
      </c>
      <c r="M1390" s="373">
        <f>IF('Tables 1-15'!M1126="nap","nav",'Tables 1-15'!M1126)</f>
        <v>0</v>
      </c>
      <c r="O1390" s="62"/>
    </row>
    <row r="1391" spans="1:15">
      <c r="A1391" s="66" t="s">
        <v>875</v>
      </c>
      <c r="B1391" s="419"/>
      <c r="C1391" s="419"/>
      <c r="D1391" s="419"/>
      <c r="E1391" s="419"/>
      <c r="F1391" s="470"/>
      <c r="G1391" s="419">
        <f>IF('Tables 1-15'!G1127="nap","nav",'Tables 1-15'!G1127)</f>
        <v>139.33223728112503</v>
      </c>
      <c r="H1391" s="419">
        <f>IF('Tables 1-15'!H1127="nap","nav",'Tables 1-15'!H1127)</f>
        <v>151.99700986601701</v>
      </c>
      <c r="I1391" s="419">
        <f>IF('Tables 1-15'!I1127="nap","nav",'Tables 1-15'!I1127)</f>
        <v>136.72188839378236</v>
      </c>
      <c r="J1391" s="419">
        <f>IF('Tables 1-15'!J1127="nap","nav",'Tables 1-15'!J1127)</f>
        <v>115.11635660272961</v>
      </c>
      <c r="K1391" s="448">
        <f>IF('Tables 1-15'!K1127="nap","nav",'Tables 1-15'!K1127)</f>
        <v>101.7395608187593</v>
      </c>
      <c r="M1391" s="373">
        <f>IF('Tables 1-15'!M1127="nap","nav",'Tables 1-15'!M1127)</f>
        <v>0</v>
      </c>
      <c r="O1391" s="636"/>
    </row>
    <row r="1392" spans="1:15">
      <c r="A1392" s="462" t="s">
        <v>7</v>
      </c>
      <c r="B1392" s="419"/>
      <c r="C1392" s="419"/>
      <c r="D1392" s="419"/>
      <c r="E1392" s="419"/>
      <c r="F1392" s="470"/>
      <c r="G1392" s="419">
        <f>IF('Tables 1-15'!G1128="nap","nav",'Tables 1-15'!G1128)</f>
        <v>83.616291512524938</v>
      </c>
      <c r="H1392" s="419">
        <f>IF('Tables 1-15'!H1128="nap","nav",'Tables 1-15'!H1128)</f>
        <v>80.416403885855289</v>
      </c>
      <c r="I1392" s="419">
        <f>IF('Tables 1-15'!I1128="nap","nav",'Tables 1-15'!I1128)</f>
        <v>84.882254651820219</v>
      </c>
      <c r="J1392" s="419">
        <f>IF('Tables 1-15'!J1128="nap","nav",'Tables 1-15'!J1128)</f>
        <v>81.298290679012965</v>
      </c>
      <c r="K1392" s="448">
        <f>IF('Tables 1-15'!K1128="nap","nav",'Tables 1-15'!K1128)</f>
        <v>56.639559751401542</v>
      </c>
      <c r="M1392" s="373">
        <f>IF('Tables 1-15'!M1128="nap","nav",'Tables 1-15'!M1128)</f>
        <v>0</v>
      </c>
      <c r="O1392" s="62"/>
    </row>
    <row r="1393" spans="1:15">
      <c r="A1393" s="462" t="s">
        <v>8</v>
      </c>
      <c r="B1393" s="419"/>
      <c r="C1393" s="419"/>
      <c r="D1393" s="419"/>
      <c r="E1393" s="419"/>
      <c r="F1393" s="470"/>
      <c r="G1393" s="419">
        <f>IF('Tables 1-15'!G1129="nap","nav",'Tables 1-15'!G1129)</f>
        <v>80.912010067626525</v>
      </c>
      <c r="H1393" s="419">
        <f>IF('Tables 1-15'!H1129="nap","nav",'Tables 1-15'!H1129)</f>
        <v>87.963795632588088</v>
      </c>
      <c r="I1393" s="419">
        <f>IF('Tables 1-15'!I1129="nap","nav",'Tables 1-15'!I1129)</f>
        <v>92.107984252507961</v>
      </c>
      <c r="J1393" s="419">
        <f>IF('Tables 1-15'!J1129="nap","nav",'Tables 1-15'!J1129)</f>
        <v>92.895438741973663</v>
      </c>
      <c r="K1393" s="448">
        <f>IF('Tables 1-15'!K1129="nap","nav",'Tables 1-15'!K1129)</f>
        <v>84.987208395641517</v>
      </c>
      <c r="M1393" s="373">
        <f>IF('Tables 1-15'!M1129="nap","nav",'Tables 1-15'!M1129)</f>
        <v>0</v>
      </c>
      <c r="O1393" s="62"/>
    </row>
    <row r="1394" spans="1:15">
      <c r="A1394" s="66" t="s">
        <v>876</v>
      </c>
      <c r="B1394" s="419"/>
      <c r="C1394" s="419"/>
      <c r="D1394" s="419"/>
      <c r="E1394" s="419"/>
      <c r="F1394" s="470"/>
      <c r="G1394" s="419" t="str">
        <f>IF('Tables 1-15'!G1130="nap","nav",'Tables 1-15'!G1130)</f>
        <v>nav</v>
      </c>
      <c r="H1394" s="419" t="str">
        <f>IF('Tables 1-15'!H1130="nap","nav",'Tables 1-15'!H1130)</f>
        <v>nav</v>
      </c>
      <c r="I1394" s="419" t="str">
        <f>IF('Tables 1-15'!I1130="nap","nav",'Tables 1-15'!I1130)</f>
        <v>nav</v>
      </c>
      <c r="J1394" s="419" t="str">
        <f>IF('Tables 1-15'!J1130="nap","nav",'Tables 1-15'!J1130)</f>
        <v>nav</v>
      </c>
      <c r="K1394" s="448" t="str">
        <f>IF('Tables 1-15'!K1130="nap","nav",'Tables 1-15'!K1130)</f>
        <v>nav</v>
      </c>
      <c r="M1394" s="373">
        <f>IF('Tables 1-15'!M1130="nap","nav",'Tables 1-15'!M1130)</f>
        <v>0</v>
      </c>
      <c r="O1394" s="636"/>
    </row>
    <row r="1395" spans="1:15">
      <c r="A1395" s="462" t="s">
        <v>9</v>
      </c>
      <c r="B1395" s="419"/>
      <c r="C1395" s="419"/>
      <c r="D1395" s="419"/>
      <c r="E1395" s="419"/>
      <c r="F1395" s="470"/>
      <c r="G1395" s="419">
        <f>IF('Tables 1-15'!G1131="nap","nav",'Tables 1-15'!G1131)</f>
        <v>1674.5862144886516</v>
      </c>
      <c r="H1395" s="419">
        <f>IF('Tables 1-15'!H1131="nap","nav",'Tables 1-15'!H1131)</f>
        <v>1703.7101578780942</v>
      </c>
      <c r="I1395" s="419">
        <f>IF('Tables 1-15'!I1131="nap","nav",'Tables 1-15'!I1131)</f>
        <v>1743.0017899166442</v>
      </c>
      <c r="J1395" s="419">
        <f>IF('Tables 1-15'!J1131="nap","nav",'Tables 1-15'!J1131)</f>
        <v>1921.8744216678845</v>
      </c>
      <c r="K1395" s="448">
        <f>IF('Tables 1-15'!K1131="nap","nav",'Tables 1-15'!K1131)</f>
        <v>1903.3386465536128</v>
      </c>
      <c r="M1395" s="373">
        <f>IF('Tables 1-15'!M1131="nap","nav",'Tables 1-15'!M1131)</f>
        <v>0</v>
      </c>
      <c r="O1395" s="62"/>
    </row>
    <row r="1396" spans="1:15">
      <c r="A1396" s="462" t="s">
        <v>176</v>
      </c>
      <c r="B1396" s="419"/>
      <c r="C1396" s="419"/>
      <c r="D1396" s="419"/>
      <c r="E1396" s="419"/>
      <c r="F1396" s="470"/>
      <c r="G1396" s="419" t="str">
        <f>IF('Tables 1-15'!G1132="nap","nav",'Tables 1-15'!G1132)</f>
        <v>nav</v>
      </c>
      <c r="H1396" s="419">
        <f>IF('Tables 1-15'!H1132="nap","nav",'Tables 1-15'!H1132)</f>
        <v>61793.413053999997</v>
      </c>
      <c r="I1396" s="419">
        <f>IF('Tables 1-15'!I1132="nap","nav",'Tables 1-15'!I1132)</f>
        <v>63225.035818999997</v>
      </c>
      <c r="J1396" s="419">
        <f>IF('Tables 1-15'!J1132="nap","nav",'Tables 1-15'!J1132)</f>
        <v>75363.096004999999</v>
      </c>
      <c r="K1396" s="448">
        <f>IF('Tables 1-15'!K1132="nap","nav",'Tables 1-15'!K1132)</f>
        <v>77121.902760000012</v>
      </c>
      <c r="M1396" s="373">
        <f>IF('Tables 1-15'!M1132="nap","nav",'Tables 1-15'!M1132)</f>
        <v>0</v>
      </c>
      <c r="O1396" s="62"/>
    </row>
    <row r="1397" spans="1:15">
      <c r="A1397" s="388" t="s">
        <v>48</v>
      </c>
      <c r="B1397" s="445"/>
      <c r="C1397" s="445"/>
      <c r="D1397" s="445"/>
      <c r="E1397" s="445"/>
      <c r="F1397" s="445"/>
      <c r="G1397" s="757">
        <f>SUMIF(G1374:G1396,"&lt;&gt;nav",M1374:M1396)</f>
        <v>0</v>
      </c>
      <c r="H1397" s="457">
        <f>SUMIF(H1374:H1396,"&lt;&gt;nav",G1374:G1396)</f>
        <v>31616.832046162632</v>
      </c>
      <c r="I1397" s="457">
        <f>SUMIF(I1374:I1396,"&lt;&gt;nav",H1374:H1396)</f>
        <v>92350.063805076687</v>
      </c>
      <c r="J1397" s="457">
        <f>SUMIF(J1374:J1396,"&lt;&gt;nav",I1374:I1396)</f>
        <v>94969.306639329559</v>
      </c>
      <c r="K1397" s="391">
        <f>SUMIF(K1374:K1396,"&lt;&gt;nav",J1374:J1396)</f>
        <v>92825.874603396675</v>
      </c>
      <c r="M1397" s="373"/>
      <c r="O1397" s="636"/>
    </row>
    <row r="1398" spans="1:15">
      <c r="A1398" s="495" t="s">
        <v>49</v>
      </c>
      <c r="B1398" s="459"/>
      <c r="C1398" s="459"/>
      <c r="D1398" s="459"/>
      <c r="E1398" s="459"/>
      <c r="F1398" s="459"/>
      <c r="G1398" s="459">
        <f>SUMIF(M1374:M1396,"&lt;&gt;nav",G1374:G1396)</f>
        <v>31616.832046162632</v>
      </c>
      <c r="H1398" s="459">
        <f>SUMIF(G1374:G1396,"&lt;&gt;nav",H1374:H1396)</f>
        <v>30556.650751076693</v>
      </c>
      <c r="I1398" s="459">
        <f>SUMIF(H1374:H1396,"&lt;&gt;nav",I1374:I1396)</f>
        <v>94969.306639329559</v>
      </c>
      <c r="J1398" s="459">
        <f>SUMIF(I1374:I1396,"&lt;&gt;nav",J1374:J1396)</f>
        <v>92825.874603396675</v>
      </c>
      <c r="K1398" s="374">
        <f>SUMIF(J1374:J1396,"&lt;&gt;nav",K1374:K1396)</f>
        <v>92279.81511072148</v>
      </c>
      <c r="O1398" s="636"/>
    </row>
    <row r="1399" spans="1:15">
      <c r="A1399" s="407"/>
    </row>
    <row r="1400" spans="1:15">
      <c r="A1400" s="407"/>
    </row>
    <row r="1401" spans="1:15">
      <c r="A1401" s="570"/>
      <c r="B1401" s="570"/>
      <c r="C1401" s="570"/>
      <c r="D1401" s="570"/>
      <c r="E1401" s="570"/>
      <c r="F1401" s="570"/>
      <c r="G1401" s="570"/>
      <c r="H1401" s="570"/>
      <c r="I1401" s="570"/>
      <c r="J1401" s="570"/>
      <c r="K1401" s="570"/>
    </row>
    <row r="1402" spans="1:15">
      <c r="A1402" s="460"/>
    </row>
    <row r="1403" spans="1:15">
      <c r="A1403" s="462"/>
      <c r="B1403" s="562"/>
      <c r="C1403" s="562"/>
      <c r="D1403" s="562"/>
      <c r="E1403" s="562"/>
      <c r="F1403" s="437"/>
      <c r="G1403" s="562"/>
      <c r="H1403" s="562"/>
      <c r="I1403" s="562"/>
      <c r="J1403" s="562"/>
      <c r="K1403" s="562"/>
    </row>
    <row r="1404" spans="1:15">
      <c r="A1404" s="494"/>
      <c r="B1404" s="379"/>
      <c r="C1404" s="379"/>
      <c r="D1404" s="379"/>
      <c r="E1404" s="379"/>
      <c r="F1404" s="380"/>
      <c r="G1404" s="379"/>
      <c r="H1404" s="379"/>
      <c r="I1404" s="379"/>
      <c r="J1404" s="379"/>
      <c r="K1404" s="379"/>
      <c r="L1404" s="611">
        <f>'Tables 1-15'!L1140</f>
        <v>0</v>
      </c>
      <c r="M1404" s="606">
        <f>'Tables 1-15'!M1140</f>
        <v>0</v>
      </c>
    </row>
    <row r="1405" spans="1:15">
      <c r="A1405" s="63" t="s">
        <v>33</v>
      </c>
      <c r="B1405" s="546">
        <f>IF('Tables 1-15'!B1141="nap","nav",'Tables 1-15'!B1141)</f>
        <v>1331.9125913206369</v>
      </c>
      <c r="C1405" s="420">
        <f>IF('Tables 1-15'!C1141="nap","nav",'Tables 1-15'!C1141)</f>
        <v>1254.2910379201689</v>
      </c>
      <c r="D1405" s="420">
        <f>IF('Tables 1-15'!D1141="nap","nav",'Tables 1-15'!D1141)</f>
        <v>1171.5238392851145</v>
      </c>
      <c r="E1405" s="420">
        <f>IF('Tables 1-15'!E1141="nap","nav",'Tables 1-15'!E1141)</f>
        <v>1104.4332892523648</v>
      </c>
      <c r="F1405" s="489">
        <f>IF('Tables 1-15'!F1141="nap","nav",'Tables 1-15'!F1141)</f>
        <v>916.99935503857455</v>
      </c>
      <c r="G1405" s="420" t="str">
        <f>IF('Tables 1-15'!G1141="nap","nav",'Tables 1-15'!G1141)</f>
        <v>nav</v>
      </c>
      <c r="H1405" s="420" t="str">
        <f>IF('Tables 1-15'!H1141="nap","nav",'Tables 1-15'!H1141)</f>
        <v>nav</v>
      </c>
      <c r="I1405" s="420" t="str">
        <f>IF('Tables 1-15'!I1141="nap","nav",'Tables 1-15'!I1141)</f>
        <v>nav</v>
      </c>
      <c r="J1405" s="420" t="str">
        <f>IF('Tables 1-15'!J1141="nap","nav",'Tables 1-15'!J1141)</f>
        <v>nav</v>
      </c>
      <c r="K1405" s="420" t="str">
        <f>IF('Tables 1-15'!K1141="nap","nav",'Tables 1-15'!K1141)</f>
        <v>nav</v>
      </c>
      <c r="L1405" s="373">
        <f>IF('Tables 1-15'!L1141="nap","nav",'Tables 1-15'!L1141)</f>
        <v>0</v>
      </c>
      <c r="M1405" s="606">
        <f>IF('Tables 1-15'!M1141="nap","nav",'Tables 1-15'!M1141)</f>
        <v>0</v>
      </c>
    </row>
    <row r="1406" spans="1:15">
      <c r="A1406" s="461" t="s">
        <v>495</v>
      </c>
      <c r="B1406" s="419">
        <f>IF('Tables 1-15'!B1142="nap","nav",'Tables 1-15'!B1142)</f>
        <v>64.765799877451443</v>
      </c>
      <c r="C1406" s="419">
        <f>IF('Tables 1-15'!C1142="nap","nav",'Tables 1-15'!C1142)</f>
        <v>47.668877695203541</v>
      </c>
      <c r="D1406" s="419">
        <f>IF('Tables 1-15'!D1142="nap","nav",'Tables 1-15'!D1142)</f>
        <v>45.07482369049611</v>
      </c>
      <c r="E1406" s="419">
        <f>IF('Tables 1-15'!E1142="nap","nav",'Tables 1-15'!E1142)</f>
        <v>31.783251221226731</v>
      </c>
      <c r="F1406" s="470">
        <f>IF('Tables 1-15'!F1142="nap","nav",'Tables 1-15'!F1142)</f>
        <v>23.429998238866808</v>
      </c>
      <c r="G1406" s="419">
        <f>IF('Tables 1-15'!G1142="nap","nav",'Tables 1-15'!G1142)</f>
        <v>0.32228980358510312</v>
      </c>
      <c r="H1406" s="419">
        <f>IF('Tables 1-15'!H1142="nap","nav",'Tables 1-15'!H1142)</f>
        <v>0.29259889185062904</v>
      </c>
      <c r="I1406" s="419">
        <f>IF('Tables 1-15'!I1142="nap","nav",'Tables 1-15'!I1142)</f>
        <v>0.18658605102905568</v>
      </c>
      <c r="J1406" s="419">
        <f>IF('Tables 1-15'!J1142="nap","nav",'Tables 1-15'!J1142)</f>
        <v>0.47618077923978003</v>
      </c>
      <c r="K1406" s="419">
        <f>IF('Tables 1-15'!K1142="nap","nav",'Tables 1-15'!K1142)</f>
        <v>0.40583715644876928</v>
      </c>
      <c r="L1406" s="373">
        <f>IF('Tables 1-15'!L1142="nap","nav",'Tables 1-15'!L1142)</f>
        <v>0</v>
      </c>
      <c r="M1406" s="373">
        <f>IF('Tables 1-15'!M1142="nap","nav",'Tables 1-15'!M1142)</f>
        <v>0</v>
      </c>
      <c r="O1406" s="62"/>
    </row>
    <row r="1407" spans="1:15">
      <c r="A1407" s="66" t="s">
        <v>497</v>
      </c>
      <c r="B1407" s="419">
        <f>IF('Tables 1-15'!B1143="nap","nav",'Tables 1-15'!B1143)</f>
        <v>1663.4662182013615</v>
      </c>
      <c r="C1407" s="419">
        <f>IF('Tables 1-15'!C1143="nap","nav",'Tables 1-15'!C1143)</f>
        <v>1478.9074506393863</v>
      </c>
      <c r="D1407" s="419">
        <f>IF('Tables 1-15'!D1143="nap","nav",'Tables 1-15'!D1143)</f>
        <v>1350.1109321916224</v>
      </c>
      <c r="E1407" s="419">
        <f>IF('Tables 1-15'!E1143="nap","nav",'Tables 1-15'!E1143)</f>
        <v>1189.640499001996</v>
      </c>
      <c r="F1407" s="470">
        <f>IF('Tables 1-15'!F1143="nap","nav",'Tables 1-15'!F1143)</f>
        <v>761.71727259112834</v>
      </c>
      <c r="G1407" s="419">
        <f>IF('Tables 1-15'!G1143="nap","nav",'Tables 1-15'!G1143)</f>
        <v>1.2553409769497192</v>
      </c>
      <c r="H1407" s="419">
        <f>IF('Tables 1-15'!H1143="nap","nav",'Tables 1-15'!H1143)</f>
        <v>1.155939641943734</v>
      </c>
      <c r="I1407" s="419">
        <f>IF('Tables 1-15'!I1143="nap","nav",'Tables 1-15'!I1143)</f>
        <v>1.5268877574635502</v>
      </c>
      <c r="J1407" s="419">
        <f>IF('Tables 1-15'!J1143="nap","nav",'Tables 1-15'!J1143)</f>
        <v>0.75063787318979069</v>
      </c>
      <c r="K1407" s="419">
        <f>IF('Tables 1-15'!K1143="nap","nav",'Tables 1-15'!K1143)</f>
        <v>0.38656902387156677</v>
      </c>
      <c r="L1407" s="373">
        <f>IF('Tables 1-15'!L1143="nap","nav",'Tables 1-15'!L1143)</f>
        <v>0</v>
      </c>
      <c r="M1407" s="373">
        <f>IF('Tables 1-15'!M1143="nap","nav",'Tables 1-15'!M1143)</f>
        <v>0</v>
      </c>
      <c r="O1407" s="636"/>
    </row>
    <row r="1408" spans="1:15">
      <c r="A1408" s="462" t="s">
        <v>496</v>
      </c>
      <c r="B1408" s="419">
        <f>IF('Tables 1-15'!B1144="nap","nav",'Tables 1-15'!B1144)</f>
        <v>2965.8626454043861</v>
      </c>
      <c r="C1408" s="419">
        <f>IF('Tables 1-15'!C1144="nap","nav",'Tables 1-15'!C1144)</f>
        <v>2991.8917561398302</v>
      </c>
      <c r="D1408" s="419">
        <f>IF('Tables 1-15'!D1144="nap","nav",'Tables 1-15'!D1144)</f>
        <v>2849.9332818598182</v>
      </c>
      <c r="E1408" s="419">
        <f>IF('Tables 1-15'!E1144="nap","nav",'Tables 1-15'!E1144)</f>
        <v>2695.8466323647335</v>
      </c>
      <c r="F1408" s="470">
        <f>IF('Tables 1-15'!F1144="nap","nav",'Tables 1-15'!F1144)</f>
        <v>2344.2771876174038</v>
      </c>
      <c r="G1408" s="468" t="str">
        <f>IF('Tables 1-15'!G1144="nap","nav",'Tables 1-15'!G1144)</f>
        <v>nav</v>
      </c>
      <c r="H1408" s="468" t="str">
        <f>IF('Tables 1-15'!H1144="nap","nav",'Tables 1-15'!H1144)</f>
        <v>nav</v>
      </c>
      <c r="I1408" s="468" t="str">
        <f>IF('Tables 1-15'!I1144="nap","nav",'Tables 1-15'!I1144)</f>
        <v>nav</v>
      </c>
      <c r="J1408" s="468" t="str">
        <f>IF('Tables 1-15'!J1144="nap","nav",'Tables 1-15'!J1144)</f>
        <v>nav</v>
      </c>
      <c r="K1408" s="468" t="str">
        <f>IF('Tables 1-15'!K1144="nap","nav",'Tables 1-15'!K1144)</f>
        <v>nav</v>
      </c>
      <c r="L1408" s="373">
        <f>IF('Tables 1-15'!L1144="nap","nav",'Tables 1-15'!L1144)</f>
        <v>0</v>
      </c>
      <c r="M1408" s="373">
        <f>IF('Tables 1-15'!M1144="nap","nav",'Tables 1-15'!M1144)</f>
        <v>0</v>
      </c>
      <c r="O1408" s="62"/>
    </row>
    <row r="1409" spans="1:15">
      <c r="A1409" s="66" t="s">
        <v>498</v>
      </c>
      <c r="B1409" s="419">
        <f>IF('Tables 1-15'!B1145="nap","nav",'Tables 1-15'!B1145)</f>
        <v>46602.044266103316</v>
      </c>
      <c r="C1409" s="419">
        <f>IF('Tables 1-15'!C1145="nap","nav",'Tables 1-15'!C1145)</f>
        <v>46949.087857267325</v>
      </c>
      <c r="D1409" s="419">
        <f>IF('Tables 1-15'!D1145="nap","nav",'Tables 1-15'!D1145)</f>
        <v>46453.667188044958</v>
      </c>
      <c r="E1409" s="419">
        <f>IF('Tables 1-15'!E1145="nap","nav",'Tables 1-15'!E1145)</f>
        <v>43951.542439929668</v>
      </c>
      <c r="F1409" s="470" t="str">
        <f>IF('Tables 1-15'!F1145="nap","nav",'Tables 1-15'!F1145)</f>
        <v>nav</v>
      </c>
      <c r="G1409" s="468" t="str">
        <f>IF('Tables 1-15'!G1145="nap","nav",'Tables 1-15'!G1145)</f>
        <v>nav</v>
      </c>
      <c r="H1409" s="468" t="str">
        <f>IF('Tables 1-15'!H1145="nap","nav",'Tables 1-15'!H1145)</f>
        <v>nav</v>
      </c>
      <c r="I1409" s="468" t="str">
        <f>IF('Tables 1-15'!I1145="nap","nav",'Tables 1-15'!I1145)</f>
        <v>nav</v>
      </c>
      <c r="J1409" s="468" t="str">
        <f>IF('Tables 1-15'!J1145="nap","nav",'Tables 1-15'!J1145)</f>
        <v>nav</v>
      </c>
      <c r="K1409" s="468" t="str">
        <f>IF('Tables 1-15'!K1145="nap","nav",'Tables 1-15'!K1145)</f>
        <v>nav</v>
      </c>
      <c r="L1409" s="373">
        <f>IF('Tables 1-15'!L1145="nap","nav",'Tables 1-15'!L1145)</f>
        <v>0</v>
      </c>
      <c r="M1409" s="373">
        <f>IF('Tables 1-15'!M1145="nap","nav",'Tables 1-15'!M1145)</f>
        <v>0</v>
      </c>
      <c r="O1409" s="636"/>
    </row>
    <row r="1410" spans="1:15">
      <c r="A1410" s="462" t="s">
        <v>158</v>
      </c>
      <c r="B1410" s="468">
        <f>IF('Tables 1-15'!B1146="nap","nav",'Tables 1-15'!B1146)</f>
        <v>2485.4176631741152</v>
      </c>
      <c r="C1410" s="468">
        <f>IF('Tables 1-15'!C1146="nap","nav",'Tables 1-15'!C1146)</f>
        <v>2090.8552388139619</v>
      </c>
      <c r="D1410" s="468">
        <f>IF('Tables 1-15'!D1146="nap","nav",'Tables 1-15'!D1146)</f>
        <v>1752.4638218672883</v>
      </c>
      <c r="E1410" s="468">
        <f>IF('Tables 1-15'!E1146="nap","nav",'Tables 1-15'!E1146)</f>
        <v>1612.9058972304374</v>
      </c>
      <c r="F1410" s="469">
        <f>IF('Tables 1-15'!F1146="nap","nav",'Tables 1-15'!F1146)</f>
        <v>1261.0053291105405</v>
      </c>
      <c r="G1410" s="468">
        <f>IF('Tables 1-15'!G1146="nap","nav",'Tables 1-15'!G1146)</f>
        <v>0.14078844638023238</v>
      </c>
      <c r="H1410" s="468">
        <f>IF('Tables 1-15'!H1146="nap","nav",'Tables 1-15'!H1146)</f>
        <v>0.14502191774333473</v>
      </c>
      <c r="I1410" s="468">
        <f>IF('Tables 1-15'!I1146="nap","nav",'Tables 1-15'!I1146)</f>
        <v>0.14481152877123946</v>
      </c>
      <c r="J1410" s="468">
        <f>IF('Tables 1-15'!J1146="nap","nav",'Tables 1-15'!J1146)</f>
        <v>0.32409053876567934</v>
      </c>
      <c r="K1410" s="468">
        <f>IF('Tables 1-15'!K1146="nap","nav",'Tables 1-15'!K1146)</f>
        <v>0.44550025620065747</v>
      </c>
      <c r="L1410" s="373">
        <f>IF('Tables 1-15'!L1146="nap","nav",'Tables 1-15'!L1146)</f>
        <v>0</v>
      </c>
      <c r="M1410" s="373">
        <f>IF('Tables 1-15'!M1146="nap","nav",'Tables 1-15'!M1146)</f>
        <v>0</v>
      </c>
      <c r="O1410" s="62"/>
    </row>
    <row r="1411" spans="1:15">
      <c r="A1411" s="462" t="s">
        <v>593</v>
      </c>
      <c r="B1411" s="468">
        <f>IF('Tables 1-15'!B1147="nap","nav",'Tables 1-15'!B1147)</f>
        <v>350.35544700559171</v>
      </c>
      <c r="C1411" s="468">
        <f>IF('Tables 1-15'!C1147="nap","nav",'Tables 1-15'!C1147)</f>
        <v>291.37400553343434</v>
      </c>
      <c r="D1411" s="468">
        <f>IF('Tables 1-15'!D1147="nap","nav",'Tables 1-15'!D1147)</f>
        <v>267.33649728245342</v>
      </c>
      <c r="E1411" s="468">
        <f>IF('Tables 1-15'!E1147="nap","nav",'Tables 1-15'!E1147)</f>
        <v>227.41629075545626</v>
      </c>
      <c r="F1411" s="469">
        <f>IF('Tables 1-15'!F1147="nap","nav",'Tables 1-15'!F1147)</f>
        <v>169.78571424302149</v>
      </c>
      <c r="G1411" s="468">
        <f>IF('Tables 1-15'!G1147="nap","nav",'Tables 1-15'!G1147)</f>
        <v>0.16963133501608152</v>
      </c>
      <c r="H1411" s="468">
        <f>IF('Tables 1-15'!H1147="nap","nav",'Tables 1-15'!H1147)</f>
        <v>0.15535769851211598</v>
      </c>
      <c r="I1411" s="468">
        <f>IF('Tables 1-15'!I1147="nap","nav",'Tables 1-15'!I1147)</f>
        <v>0.14338169464959485</v>
      </c>
      <c r="J1411" s="468">
        <f>IF('Tables 1-15'!J1147="nap","nav",'Tables 1-15'!J1147)</f>
        <v>0.58557136670488319</v>
      </c>
      <c r="K1411" s="468">
        <f>IF('Tables 1-15'!K1147="nap","nav",'Tables 1-15'!K1147)</f>
        <v>0.54048235888280416</v>
      </c>
      <c r="L1411" s="373">
        <f>IF('Tables 1-15'!L1147="nap","nav",'Tables 1-15'!L1147)</f>
        <v>0</v>
      </c>
      <c r="M1411" s="373">
        <f>IF('Tables 1-15'!M1147="nap","nav",'Tables 1-15'!M1147)</f>
        <v>0</v>
      </c>
      <c r="O1411" s="62"/>
    </row>
    <row r="1412" spans="1:15">
      <c r="A1412" s="462" t="s">
        <v>693</v>
      </c>
      <c r="B1412" s="468" t="str">
        <f>IF('Tables 1-15'!B1148="nap","nav",'Tables 1-15'!B1148)</f>
        <v>nav</v>
      </c>
      <c r="C1412" s="468" t="str">
        <f>IF('Tables 1-15'!C1148="nap","nav",'Tables 1-15'!C1148)</f>
        <v>nav</v>
      </c>
      <c r="D1412" s="468" t="str">
        <f>IF('Tables 1-15'!D1148="nap","nav",'Tables 1-15'!D1148)</f>
        <v>nav</v>
      </c>
      <c r="E1412" s="468" t="str">
        <f>IF('Tables 1-15'!E1148="nap","nav",'Tables 1-15'!E1148)</f>
        <v>nav</v>
      </c>
      <c r="F1412" s="469" t="str">
        <f>IF('Tables 1-15'!F1148="nap","nav",'Tables 1-15'!F1148)</f>
        <v>nav</v>
      </c>
      <c r="G1412" s="468" t="str">
        <f>IF('Tables 1-15'!G1148="nap","nav",'Tables 1-15'!G1148)</f>
        <v>nav</v>
      </c>
      <c r="H1412" s="468" t="str">
        <f>IF('Tables 1-15'!H1148="nap","nav",'Tables 1-15'!H1148)</f>
        <v>nav</v>
      </c>
      <c r="I1412" s="468" t="str">
        <f>IF('Tables 1-15'!I1148="nap","nav",'Tables 1-15'!I1148)</f>
        <v>nav</v>
      </c>
      <c r="J1412" s="468" t="str">
        <f>IF('Tables 1-15'!J1148="nap","nav",'Tables 1-15'!J1148)</f>
        <v>nav</v>
      </c>
      <c r="K1412" s="468" t="str">
        <f>IF('Tables 1-15'!K1148="nap","nav",'Tables 1-15'!K1148)</f>
        <v>nav</v>
      </c>
      <c r="L1412" s="373">
        <f>IF('Tables 1-15'!L1148="nap","nav",'Tables 1-15'!L1148)</f>
        <v>0</v>
      </c>
      <c r="M1412" s="373">
        <f>IF('Tables 1-15'!M1148="nap","nav",'Tables 1-15'!M1148)</f>
        <v>0</v>
      </c>
      <c r="O1412" s="62"/>
    </row>
    <row r="1413" spans="1:15">
      <c r="A1413" s="66" t="s">
        <v>924</v>
      </c>
      <c r="B1413" s="468">
        <f>IF('Tables 1-15'!B1149="nap","nav",'Tables 1-15'!B1149)</f>
        <v>2121.4671332893663</v>
      </c>
      <c r="C1413" s="468">
        <f>IF('Tables 1-15'!C1149="nap","nav",'Tables 1-15'!C1149)</f>
        <v>1872.7506380822874</v>
      </c>
      <c r="D1413" s="468">
        <f>IF('Tables 1-15'!D1149="nap","nav",'Tables 1-15'!D1149)</f>
        <v>1593.238220989783</v>
      </c>
      <c r="E1413" s="468">
        <f>IF('Tables 1-15'!E1149="nap","nav",'Tables 1-15'!E1149)</f>
        <v>1400.1116349133124</v>
      </c>
      <c r="F1413" s="469">
        <f>IF('Tables 1-15'!F1149="nap","nav",'Tables 1-15'!F1149)</f>
        <v>1277.1520717721178</v>
      </c>
      <c r="G1413" s="468">
        <f>IF('Tables 1-15'!G1149="nap","nav",'Tables 1-15'!G1149)</f>
        <v>1.3286469655811655</v>
      </c>
      <c r="H1413" s="468">
        <f>IF('Tables 1-15'!H1149="nap","nav",'Tables 1-15'!H1149)</f>
        <v>1.4811085800436612</v>
      </c>
      <c r="I1413" s="468">
        <f>IF('Tables 1-15'!I1149="nap","nav",'Tables 1-15'!I1149)</f>
        <v>1.4048023071826319</v>
      </c>
      <c r="J1413" s="468">
        <f>IF('Tables 1-15'!J1149="nap","nav",'Tables 1-15'!J1149)</f>
        <v>3.4879585580270827</v>
      </c>
      <c r="K1413" s="468">
        <f>IF('Tables 1-15'!K1149="nap","nav",'Tables 1-15'!K1149)</f>
        <v>7.607035197635275</v>
      </c>
      <c r="L1413" s="373">
        <f>IF('Tables 1-15'!L1149="nap","nav",'Tables 1-15'!L1149)</f>
        <v>0</v>
      </c>
      <c r="M1413" s="373">
        <f>IF('Tables 1-15'!M1149="nap","nav",'Tables 1-15'!M1149)</f>
        <v>0</v>
      </c>
      <c r="O1413" s="636"/>
    </row>
    <row r="1414" spans="1:15">
      <c r="A1414" s="462" t="s">
        <v>119</v>
      </c>
      <c r="B1414" s="468">
        <f>IF('Tables 1-15'!B1150="nap","nav",'Tables 1-15'!B1150)</f>
        <v>1103.0416601498584</v>
      </c>
      <c r="C1414" s="468">
        <f>IF('Tables 1-15'!C1150="nap","nav",'Tables 1-15'!C1150)</f>
        <v>872.76189204852756</v>
      </c>
      <c r="D1414" s="468">
        <f>IF('Tables 1-15'!D1150="nap","nav",'Tables 1-15'!D1150)</f>
        <v>772.82202372818119</v>
      </c>
      <c r="E1414" s="468">
        <f>IF('Tables 1-15'!E1150="nap","nav",'Tables 1-15'!E1150)</f>
        <v>707.36042108297306</v>
      </c>
      <c r="F1414" s="469">
        <f>IF('Tables 1-15'!F1150="nap","nav",'Tables 1-15'!F1150)</f>
        <v>546.915416067347</v>
      </c>
      <c r="G1414" s="468">
        <f>IF('Tables 1-15'!G1150="nap","nav",'Tables 1-15'!G1150)</f>
        <v>13.506547445460786</v>
      </c>
      <c r="H1414" s="468">
        <f>IF('Tables 1-15'!H1150="nap","nav",'Tables 1-15'!H1150)</f>
        <v>16.292901101092671</v>
      </c>
      <c r="I1414" s="468">
        <f>IF('Tables 1-15'!I1150="nap","nav",'Tables 1-15'!I1150)</f>
        <v>15.603380159413783</v>
      </c>
      <c r="J1414" s="468">
        <f>IF('Tables 1-15'!J1150="nap","nav",'Tables 1-15'!J1150)</f>
        <v>17.888535040841965</v>
      </c>
      <c r="K1414" s="468">
        <f>IF('Tables 1-15'!K1150="nap","nav",'Tables 1-15'!K1150)</f>
        <v>18.823504855659277</v>
      </c>
      <c r="L1414" s="373">
        <f>IF('Tables 1-15'!L1150="nap","nav",'Tables 1-15'!L1150)</f>
        <v>0</v>
      </c>
      <c r="M1414" s="373">
        <f>IF('Tables 1-15'!M1150="nap","nav",'Tables 1-15'!M1150)</f>
        <v>0</v>
      </c>
      <c r="O1414" s="62"/>
    </row>
    <row r="1415" spans="1:15">
      <c r="A1415" s="462" t="s">
        <v>4</v>
      </c>
      <c r="B1415" s="468">
        <f>IF('Tables 1-15'!B1151="nap","nav",'Tables 1-15'!B1151)</f>
        <v>4763.1500609031218</v>
      </c>
      <c r="C1415" s="468">
        <f>IF('Tables 1-15'!C1151="nap","nav",'Tables 1-15'!C1151)</f>
        <v>4629.345203343144</v>
      </c>
      <c r="D1415" s="468">
        <f>IF('Tables 1-15'!D1151="nap","nav",'Tables 1-15'!D1151)</f>
        <v>3753.863074221626</v>
      </c>
      <c r="E1415" s="468">
        <f>IF('Tables 1-15'!E1151="nap","nav",'Tables 1-15'!E1151)</f>
        <v>3143.6632989320892</v>
      </c>
      <c r="F1415" s="469">
        <f>IF('Tables 1-15'!F1151="nap","nav",'Tables 1-15'!F1151)</f>
        <v>2469.7163958231235</v>
      </c>
      <c r="G1415" s="468">
        <f>IF('Tables 1-15'!G1151="nap","nav",'Tables 1-15'!G1151)</f>
        <v>26.051515049334892</v>
      </c>
      <c r="H1415" s="468">
        <f>IF('Tables 1-15'!H1151="nap","nav",'Tables 1-15'!H1151)</f>
        <v>31.23041048396842</v>
      </c>
      <c r="I1415" s="468">
        <f>IF('Tables 1-15'!I1151="nap","nav",'Tables 1-15'!I1151)</f>
        <v>33.448467370881808</v>
      </c>
      <c r="J1415" s="468">
        <f>IF('Tables 1-15'!J1151="nap","nav",'Tables 1-15'!J1151)</f>
        <v>38.203070370169804</v>
      </c>
      <c r="K1415" s="468">
        <f>IF('Tables 1-15'!K1151="nap","nav",'Tables 1-15'!K1151)</f>
        <v>39.868017436394986</v>
      </c>
      <c r="L1415" s="373">
        <f>IF('Tables 1-15'!L1151="nap","nav",'Tables 1-15'!L1151)</f>
        <v>0</v>
      </c>
      <c r="M1415" s="373">
        <f>IF('Tables 1-15'!M1151="nap","nav",'Tables 1-15'!M1151)</f>
        <v>0</v>
      </c>
      <c r="O1415" s="62"/>
    </row>
    <row r="1416" spans="1:15">
      <c r="A1416" s="66" t="s">
        <v>871</v>
      </c>
      <c r="B1416" s="468">
        <f>IF('Tables 1-15'!B1152="nap","nav",'Tables 1-15'!B1152)</f>
        <v>7419.8541002247075</v>
      </c>
      <c r="C1416" s="468">
        <f>IF('Tables 1-15'!C1152="nap","nav",'Tables 1-15'!C1152)</f>
        <v>6435.250173931563</v>
      </c>
      <c r="D1416" s="468">
        <f>IF('Tables 1-15'!D1152="nap","nav",'Tables 1-15'!D1152)</f>
        <v>5849.1160825175339</v>
      </c>
      <c r="E1416" s="468">
        <f>IF('Tables 1-15'!E1152="nap","nav",'Tables 1-15'!E1152)</f>
        <v>5671.3682886766301</v>
      </c>
      <c r="F1416" s="469">
        <f>IF('Tables 1-15'!F1152="nap","nav",'Tables 1-15'!F1152)</f>
        <v>4996.444010110562</v>
      </c>
      <c r="G1416" s="468">
        <f>IF('Tables 1-15'!G1152="nap","nav",'Tables 1-15'!G1152)</f>
        <v>1.8661852072447682</v>
      </c>
      <c r="H1416" s="468">
        <f>IF('Tables 1-15'!H1152="nap","nav",'Tables 1-15'!H1152)</f>
        <v>1.4373607571347438</v>
      </c>
      <c r="I1416" s="468">
        <f>IF('Tables 1-15'!I1152="nap","nav",'Tables 1-15'!I1152)</f>
        <v>1.1111922852133256</v>
      </c>
      <c r="J1416" s="468">
        <f>IF('Tables 1-15'!J1152="nap","nav",'Tables 1-15'!J1152)</f>
        <v>0.94946924669109967</v>
      </c>
      <c r="K1416" s="468">
        <f>IF('Tables 1-15'!K1152="nap","nav",'Tables 1-15'!K1152)</f>
        <v>0.74300258950587283</v>
      </c>
      <c r="L1416" s="373">
        <f>IF('Tables 1-15'!L1152="nap","nav",'Tables 1-15'!L1152)</f>
        <v>0</v>
      </c>
      <c r="M1416" s="373">
        <f>IF('Tables 1-15'!M1152="nap","nav",'Tables 1-15'!M1152)</f>
        <v>0</v>
      </c>
      <c r="O1416" s="636"/>
    </row>
    <row r="1417" spans="1:15">
      <c r="A1417" s="66" t="s">
        <v>872</v>
      </c>
      <c r="B1417" s="468">
        <f>IF('Tables 1-15'!B1153="nap","nav",'Tables 1-15'!B1153)</f>
        <v>798.10591287400553</v>
      </c>
      <c r="C1417" s="468">
        <f>IF('Tables 1-15'!C1153="nap","nav",'Tables 1-15'!C1153)</f>
        <v>760.56840209591076</v>
      </c>
      <c r="D1417" s="468">
        <f>IF('Tables 1-15'!D1153="nap","nav",'Tables 1-15'!D1153)</f>
        <v>728.87942424123764</v>
      </c>
      <c r="E1417" s="468">
        <f>IF('Tables 1-15'!E1153="nap","nav",'Tables 1-15'!E1153)</f>
        <v>667.53119834866106</v>
      </c>
      <c r="F1417" s="469">
        <f>IF('Tables 1-15'!F1153="nap","nav",'Tables 1-15'!F1153)</f>
        <v>553.43976914343386</v>
      </c>
      <c r="G1417" s="468" t="str">
        <f>IF('Tables 1-15'!G1153="nap","nav",'Tables 1-15'!G1153)</f>
        <v>nav</v>
      </c>
      <c r="H1417" s="468" t="str">
        <f>IF('Tables 1-15'!H1153="nap","nav",'Tables 1-15'!H1153)</f>
        <v>nav</v>
      </c>
      <c r="I1417" s="468" t="str">
        <f>IF('Tables 1-15'!I1153="nap","nav",'Tables 1-15'!I1153)</f>
        <v>nav</v>
      </c>
      <c r="J1417" s="468" t="str">
        <f>IF('Tables 1-15'!J1153="nap","nav",'Tables 1-15'!J1153)</f>
        <v>nav</v>
      </c>
      <c r="K1417" s="468" t="str">
        <f>IF('Tables 1-15'!K1153="nap","nav",'Tables 1-15'!K1153)</f>
        <v>nav</v>
      </c>
      <c r="L1417" s="373">
        <f>IF('Tables 1-15'!L1153="nap","nav",'Tables 1-15'!L1153)</f>
        <v>0</v>
      </c>
      <c r="M1417" s="373">
        <f>IF('Tables 1-15'!M1153="nap","nav",'Tables 1-15'!M1153)</f>
        <v>0</v>
      </c>
      <c r="O1417" s="636"/>
    </row>
    <row r="1418" spans="1:15">
      <c r="A1418" s="461" t="s">
        <v>5</v>
      </c>
      <c r="B1418" s="419" t="str">
        <f>IF('Tables 1-15'!B1154="nap","nav",'Tables 1-15'!B1154)</f>
        <v>nav</v>
      </c>
      <c r="C1418" s="419" t="str">
        <f>IF('Tables 1-15'!C1154="nap","nav",'Tables 1-15'!C1154)</f>
        <v>nav</v>
      </c>
      <c r="D1418" s="419">
        <f>IF('Tables 1-15'!D1154="nap","nav",'Tables 1-15'!D1154)</f>
        <v>2.1671280200901801</v>
      </c>
      <c r="E1418" s="419">
        <f>IF('Tables 1-15'!E1154="nap","nav",'Tables 1-15'!E1154)</f>
        <v>2.5210794041851985</v>
      </c>
      <c r="F1418" s="470">
        <f>IF('Tables 1-15'!F1154="nap","nav",'Tables 1-15'!F1154)</f>
        <v>2.2162206040247647</v>
      </c>
      <c r="G1418" s="419">
        <f>IF('Tables 1-15'!G1154="nap","nav",'Tables 1-15'!G1154)</f>
        <v>0.59496800336111766</v>
      </c>
      <c r="H1418" s="419">
        <f>IF('Tables 1-15'!H1154="nap","nav",'Tables 1-15'!H1154)</f>
        <v>0.44024391519776751</v>
      </c>
      <c r="I1418" s="419">
        <f>IF('Tables 1-15'!I1154="nap","nav",'Tables 1-15'!I1154)</f>
        <v>0.36438200761112083</v>
      </c>
      <c r="J1418" s="419">
        <f>IF('Tables 1-15'!J1154="nap","nav",'Tables 1-15'!J1154)</f>
        <v>0.21921489612841535</v>
      </c>
      <c r="K1418" s="419">
        <f>IF('Tables 1-15'!K1154="nap","nav",'Tables 1-15'!K1154)</f>
        <v>2.2765368559369576E-2</v>
      </c>
      <c r="L1418" s="373">
        <f>IF('Tables 1-15'!L1154="nap","nav",'Tables 1-15'!L1154)</f>
        <v>0</v>
      </c>
      <c r="M1418" s="373">
        <f>IF('Tables 1-15'!M1154="nap","nav",'Tables 1-15'!M1154)</f>
        <v>0</v>
      </c>
      <c r="O1418" s="62"/>
    </row>
    <row r="1419" spans="1:15">
      <c r="A1419" s="66" t="s">
        <v>873</v>
      </c>
      <c r="B1419" s="419">
        <f>IF('Tables 1-15'!B1155="nap","nav",'Tables 1-15'!B1155)</f>
        <v>1.7864367745606055E-2</v>
      </c>
      <c r="C1419" s="419">
        <f>IF('Tables 1-15'!C1155="nap","nav",'Tables 1-15'!C1155)</f>
        <v>5.4379860431580575E-3</v>
      </c>
      <c r="D1419" s="419">
        <f>IF('Tables 1-15'!D1155="nap","nav",'Tables 1-15'!D1155)</f>
        <v>1.9345725374353819E-3</v>
      </c>
      <c r="E1419" s="419">
        <f>IF('Tables 1-15'!E1155="nap","nav",'Tables 1-15'!E1155)</f>
        <v>1.1076900385331586E-3</v>
      </c>
      <c r="F1419" s="470">
        <f>IF('Tables 1-15'!F1155="nap","nav",'Tables 1-15'!F1155)</f>
        <v>0</v>
      </c>
      <c r="G1419" s="419">
        <f>IF('Tables 1-15'!G1155="nap","nav",'Tables 1-15'!G1155)</f>
        <v>6.7572717516838194</v>
      </c>
      <c r="H1419" s="419">
        <f>IF('Tables 1-15'!H1155="nap","nav",'Tables 1-15'!H1155)</f>
        <v>12.49834571509502</v>
      </c>
      <c r="I1419" s="419">
        <f>IF('Tables 1-15'!I1155="nap","nav",'Tables 1-15'!I1155)</f>
        <v>18.559762676178057</v>
      </c>
      <c r="J1419" s="419">
        <f>IF('Tables 1-15'!J1155="nap","nav",'Tables 1-15'!J1155)</f>
        <v>22.69631683053575</v>
      </c>
      <c r="K1419" s="419">
        <f>IF('Tables 1-15'!K1155="nap","nav",'Tables 1-15'!K1155)</f>
        <v>10.664202876331588</v>
      </c>
      <c r="L1419" s="373">
        <f>IF('Tables 1-15'!L1155="nap","nav",'Tables 1-15'!L1155)</f>
        <v>0</v>
      </c>
      <c r="M1419" s="373">
        <f>IF('Tables 1-15'!M1155="nap","nav",'Tables 1-15'!M1155)</f>
        <v>0</v>
      </c>
      <c r="O1419" s="636"/>
    </row>
    <row r="1420" spans="1:15">
      <c r="A1420" s="66" t="s">
        <v>874</v>
      </c>
      <c r="B1420" s="419">
        <f>IF('Tables 1-15'!B1156="nap","nav",'Tables 1-15'!B1156)</f>
        <v>210.99907759999999</v>
      </c>
      <c r="C1420" s="419">
        <f>IF('Tables 1-15'!C1156="nap","nav",'Tables 1-15'!C1156)</f>
        <v>223.36422666666667</v>
      </c>
      <c r="D1420" s="419">
        <f>IF('Tables 1-15'!D1156="nap","nav",'Tables 1-15'!D1156)</f>
        <v>234.36955120000002</v>
      </c>
      <c r="E1420" s="419">
        <f>IF('Tables 1-15'!E1156="nap","nav",'Tables 1-15'!E1156)</f>
        <v>239.30373333333333</v>
      </c>
      <c r="F1420" s="470">
        <f>IF('Tables 1-15'!F1156="nap","nav",'Tables 1-15'!F1156)</f>
        <v>201.91600000000003</v>
      </c>
      <c r="G1420" s="419" t="str">
        <f>IF('Tables 1-15'!G1156="nap","nav",'Tables 1-15'!G1156)</f>
        <v>nav</v>
      </c>
      <c r="H1420" s="419" t="str">
        <f>IF('Tables 1-15'!H1156="nap","nav",'Tables 1-15'!H1156)</f>
        <v>nav</v>
      </c>
      <c r="I1420" s="419" t="str">
        <f>IF('Tables 1-15'!I1156="nap","nav",'Tables 1-15'!I1156)</f>
        <v>nav</v>
      </c>
      <c r="J1420" s="419" t="str">
        <f>IF('Tables 1-15'!J1156="nap","nav",'Tables 1-15'!J1156)</f>
        <v>nav</v>
      </c>
      <c r="K1420" s="419" t="str">
        <f>IF('Tables 1-15'!K1156="nap","nav",'Tables 1-15'!K1156)</f>
        <v>nav</v>
      </c>
      <c r="L1420" s="373">
        <f>IF('Tables 1-15'!L1156="nap","nav",'Tables 1-15'!L1156)</f>
        <v>0</v>
      </c>
      <c r="M1420" s="373">
        <f>IF('Tables 1-15'!M1156="nap","nav",'Tables 1-15'!M1156)</f>
        <v>0</v>
      </c>
      <c r="O1420" s="636"/>
    </row>
    <row r="1421" spans="1:15">
      <c r="A1421" s="462" t="s">
        <v>6</v>
      </c>
      <c r="B1421" s="419">
        <f>IF('Tables 1-15'!B1157="nap","nav",'Tables 1-15'!B1157)</f>
        <v>544.22199777406786</v>
      </c>
      <c r="C1421" s="419">
        <f>IF('Tables 1-15'!C1157="nap","nav",'Tables 1-15'!C1157)</f>
        <v>555.08821717212129</v>
      </c>
      <c r="D1421" s="419">
        <f>IF('Tables 1-15'!D1157="nap","nav",'Tables 1-15'!D1157)</f>
        <v>578.95595540637737</v>
      </c>
      <c r="E1421" s="419">
        <f>IF('Tables 1-15'!E1157="nap","nav",'Tables 1-15'!E1157)</f>
        <v>552.91318128008845</v>
      </c>
      <c r="F1421" s="470">
        <f>IF('Tables 1-15'!F1157="nap","nav",'Tables 1-15'!F1157)</f>
        <v>489.79000581860498</v>
      </c>
      <c r="G1421" s="419">
        <f>IF('Tables 1-15'!G1157="nap","nav",'Tables 1-15'!G1157)</f>
        <v>1.7473336513236346</v>
      </c>
      <c r="H1421" s="419">
        <f>IF('Tables 1-15'!H1157="nap","nav",'Tables 1-15'!H1157)</f>
        <v>1.8811986876850444</v>
      </c>
      <c r="I1421" s="419">
        <f>IF('Tables 1-15'!I1157="nap","nav",'Tables 1-15'!I1157)</f>
        <v>1.9536106449292734</v>
      </c>
      <c r="J1421" s="419">
        <f>IF('Tables 1-15'!J1157="nap","nav",'Tables 1-15'!J1157)</f>
        <v>2.0425570199668535</v>
      </c>
      <c r="K1421" s="419">
        <f>IF('Tables 1-15'!K1157="nap","nav",'Tables 1-15'!K1157)</f>
        <v>1.9795563313695541</v>
      </c>
      <c r="L1421" s="373">
        <f>IF('Tables 1-15'!L1157="nap","nav",'Tables 1-15'!L1157)</f>
        <v>0</v>
      </c>
      <c r="M1421" s="373">
        <f>IF('Tables 1-15'!M1157="nap","nav",'Tables 1-15'!M1157)</f>
        <v>0</v>
      </c>
      <c r="O1421" s="62"/>
    </row>
    <row r="1422" spans="1:15">
      <c r="A1422" s="66" t="s">
        <v>875</v>
      </c>
      <c r="B1422" s="419">
        <f>IF('Tables 1-15'!B1158="nap","nav",'Tables 1-15'!B1158)</f>
        <v>162.74174548462702</v>
      </c>
      <c r="C1422" s="419">
        <f>IF('Tables 1-15'!C1158="nap","nav",'Tables 1-15'!C1158)</f>
        <v>103.64845420219244</v>
      </c>
      <c r="D1422" s="419">
        <f>IF('Tables 1-15'!D1158="nap","nav",'Tables 1-15'!D1158)</f>
        <v>51.848387979274612</v>
      </c>
      <c r="E1422" s="419">
        <f>IF('Tables 1-15'!E1158="nap","nav",'Tables 1-15'!E1158)</f>
        <v>35.358608539284397</v>
      </c>
      <c r="F1422" s="470">
        <f>IF('Tables 1-15'!F1158="nap","nav",'Tables 1-15'!F1158)</f>
        <v>23.059869814132227</v>
      </c>
      <c r="G1422" s="419" t="str">
        <f>IF('Tables 1-15'!G1158="nap","nav",'Tables 1-15'!G1158)</f>
        <v>nav</v>
      </c>
      <c r="H1422" s="419" t="str">
        <f>IF('Tables 1-15'!H1158="nap","nav",'Tables 1-15'!H1158)</f>
        <v>nav</v>
      </c>
      <c r="I1422" s="419" t="str">
        <f>IF('Tables 1-15'!I1158="nap","nav",'Tables 1-15'!I1158)</f>
        <v>nav</v>
      </c>
      <c r="J1422" s="419" t="str">
        <f>IF('Tables 1-15'!J1158="nap","nav",'Tables 1-15'!J1158)</f>
        <v>nav</v>
      </c>
      <c r="K1422" s="419" t="str">
        <f>IF('Tables 1-15'!K1158="nap","nav",'Tables 1-15'!K1158)</f>
        <v>nav</v>
      </c>
      <c r="L1422" s="373">
        <f>IF('Tables 1-15'!L1158="nap","nav",'Tables 1-15'!L1158)</f>
        <v>0</v>
      </c>
      <c r="M1422" s="373">
        <f>IF('Tables 1-15'!M1158="nap","nav",'Tables 1-15'!M1158)</f>
        <v>0</v>
      </c>
      <c r="O1422" s="636"/>
    </row>
    <row r="1423" spans="1:15">
      <c r="A1423" s="462" t="s">
        <v>7</v>
      </c>
      <c r="B1423" s="419">
        <f>IF('Tables 1-15'!B1159="nap","nav",'Tables 1-15'!B1159)</f>
        <v>4.6196846139516543</v>
      </c>
      <c r="C1423" s="419">
        <f>IF('Tables 1-15'!C1159="nap","nav",'Tables 1-15'!C1159)</f>
        <v>5.9463872965137039</v>
      </c>
      <c r="D1423" s="419">
        <f>IF('Tables 1-15'!D1159="nap","nav",'Tables 1-15'!D1159)</f>
        <v>1.9340260553579289</v>
      </c>
      <c r="E1423" s="419">
        <f>IF('Tables 1-15'!E1159="nap","nav",'Tables 1-15'!E1159)</f>
        <v>0.93245351316430647</v>
      </c>
      <c r="F1423" s="470">
        <f>IF('Tables 1-15'!F1159="nap","nav",'Tables 1-15'!F1159)</f>
        <v>0.52758104507636361</v>
      </c>
      <c r="G1423" s="419" t="str">
        <f>IF('Tables 1-15'!G1159="nap","nav",'Tables 1-15'!G1159)</f>
        <v>nav</v>
      </c>
      <c r="H1423" s="419" t="str">
        <f>IF('Tables 1-15'!H1159="nap","nav",'Tables 1-15'!H1159)</f>
        <v>nav</v>
      </c>
      <c r="I1423" s="419" t="str">
        <f>IF('Tables 1-15'!I1159="nap","nav",'Tables 1-15'!I1159)</f>
        <v>nav</v>
      </c>
      <c r="J1423" s="419" t="str">
        <f>IF('Tables 1-15'!J1159="nap","nav",'Tables 1-15'!J1159)</f>
        <v>nav</v>
      </c>
      <c r="K1423" s="419">
        <f>IF('Tables 1-15'!K1159="nap","nav",'Tables 1-15'!K1159)</f>
        <v>5.0979741434345244E-4</v>
      </c>
      <c r="L1423" s="373">
        <f>IF('Tables 1-15'!L1159="nap","nav",'Tables 1-15'!L1159)</f>
        <v>0</v>
      </c>
      <c r="M1423" s="373">
        <f>IF('Tables 1-15'!M1159="nap","nav",'Tables 1-15'!M1159)</f>
        <v>0</v>
      </c>
      <c r="O1423" s="62"/>
    </row>
    <row r="1424" spans="1:15">
      <c r="A1424" s="462" t="s">
        <v>8</v>
      </c>
      <c r="B1424" s="419">
        <f>IF('Tables 1-15'!B1160="nap","nav",'Tables 1-15'!B1160)</f>
        <v>1.5674939929477472</v>
      </c>
      <c r="C1424" s="419">
        <f>IF('Tables 1-15'!C1160="nap","nav",'Tables 1-15'!C1160)</f>
        <v>1.2251225018466307</v>
      </c>
      <c r="D1424" s="419">
        <f>IF('Tables 1-15'!D1160="nap","nav",'Tables 1-15'!D1160)</f>
        <v>1.0029320378741646</v>
      </c>
      <c r="E1424" s="419" t="str">
        <f>IF('Tables 1-15'!E1160="nap","nav",'Tables 1-15'!E1160)</f>
        <v>nav</v>
      </c>
      <c r="F1424" s="470" t="str">
        <f>IF('Tables 1-15'!F1160="nap","nav",'Tables 1-15'!F1160)</f>
        <v>nav</v>
      </c>
      <c r="G1424" s="419">
        <f>IF('Tables 1-15'!G1160="nap","nav",'Tables 1-15'!G1160)</f>
        <v>5.6384676005314653E-2</v>
      </c>
      <c r="H1424" s="419">
        <f>IF('Tables 1-15'!H1160="nap","nav",'Tables 1-15'!H1160)</f>
        <v>1.0653239146492443E-2</v>
      </c>
      <c r="I1424" s="419">
        <f>IF('Tables 1-15'!I1160="nap","nav",'Tables 1-15'!I1160)</f>
        <v>1.0784215461012523E-2</v>
      </c>
      <c r="J1424" s="419" t="str">
        <f>IF('Tables 1-15'!J1160="nap","nav",'Tables 1-15'!J1160)</f>
        <v>nav</v>
      </c>
      <c r="K1424" s="419">
        <f>IF('Tables 1-15'!K1160="nap","nav",'Tables 1-15'!K1160)</f>
        <v>1.5994170955552725</v>
      </c>
      <c r="L1424" s="373">
        <f>IF('Tables 1-15'!L1160="nap","nav",'Tables 1-15'!L1160)</f>
        <v>0</v>
      </c>
      <c r="M1424" s="373">
        <f>IF('Tables 1-15'!M1160="nap","nav",'Tables 1-15'!M1160)</f>
        <v>0</v>
      </c>
      <c r="O1424" s="62"/>
    </row>
    <row r="1425" spans="1:15">
      <c r="A1425" s="66" t="s">
        <v>876</v>
      </c>
      <c r="B1425" s="419">
        <f>IF('Tables 1-15'!B1161="nap","nav",'Tables 1-15'!B1161)</f>
        <v>164.91322395209582</v>
      </c>
      <c r="C1425" s="419">
        <f>IF('Tables 1-15'!C1161="nap","nav",'Tables 1-15'!C1161)</f>
        <v>176.71403514644351</v>
      </c>
      <c r="D1425" s="419">
        <f>IF('Tables 1-15'!D1161="nap","nav",'Tables 1-15'!D1161)</f>
        <v>184.00708673013202</v>
      </c>
      <c r="E1425" s="419">
        <f>IF('Tables 1-15'!E1161="nap","nav",'Tables 1-15'!E1161)</f>
        <v>184.61322409616528</v>
      </c>
      <c r="F1425" s="470">
        <f>IF('Tables 1-15'!F1161="nap","nav",'Tables 1-15'!F1161)</f>
        <v>162.7716643382353</v>
      </c>
      <c r="G1425" s="419" t="str">
        <f>IF('Tables 1-15'!G1161="nap","nav",'Tables 1-15'!G1161)</f>
        <v>nav</v>
      </c>
      <c r="H1425" s="419" t="str">
        <f>IF('Tables 1-15'!H1161="nap","nav",'Tables 1-15'!H1161)</f>
        <v>nav</v>
      </c>
      <c r="I1425" s="419" t="str">
        <f>IF('Tables 1-15'!I1161="nap","nav",'Tables 1-15'!I1161)</f>
        <v>nav</v>
      </c>
      <c r="J1425" s="419" t="str">
        <f>IF('Tables 1-15'!J1161="nap","nav",'Tables 1-15'!J1161)</f>
        <v>nav</v>
      </c>
      <c r="K1425" s="419" t="str">
        <f>IF('Tables 1-15'!K1161="nap","nav",'Tables 1-15'!K1161)</f>
        <v>nav</v>
      </c>
      <c r="L1425" s="373">
        <f>IF('Tables 1-15'!L1161="nap","nav",'Tables 1-15'!L1161)</f>
        <v>0</v>
      </c>
      <c r="M1425" s="373">
        <f>IF('Tables 1-15'!M1161="nap","nav",'Tables 1-15'!M1161)</f>
        <v>0</v>
      </c>
      <c r="O1425" s="636"/>
    </row>
    <row r="1426" spans="1:15">
      <c r="A1426" s="462" t="s">
        <v>9</v>
      </c>
      <c r="B1426" s="419">
        <f>IF('Tables 1-15'!B1162="nap","nav",'Tables 1-15'!B1162)</f>
        <v>1543.3979990371063</v>
      </c>
      <c r="C1426" s="419">
        <f>IF('Tables 1-15'!C1162="nap","nav",'Tables 1-15'!C1162)</f>
        <v>1355.0190260362742</v>
      </c>
      <c r="D1426" s="419">
        <f>IF('Tables 1-15'!D1162="nap","nav",'Tables 1-15'!D1162)</f>
        <v>1146.3687171786939</v>
      </c>
      <c r="E1426" s="419">
        <f>IF('Tables 1-15'!E1162="nap","nav",'Tables 1-15'!E1162)</f>
        <v>1141.9228035751944</v>
      </c>
      <c r="F1426" s="470" t="str">
        <f>IF('Tables 1-15'!F1162="nap","nav",'Tables 1-15'!F1162)</f>
        <v>nav</v>
      </c>
      <c r="G1426" s="468" t="str">
        <f>IF('Tables 1-15'!G1162="nap","nav",'Tables 1-15'!G1162)</f>
        <v>nav</v>
      </c>
      <c r="H1426" s="468" t="str">
        <f>IF('Tables 1-15'!H1162="nap","nav",'Tables 1-15'!H1162)</f>
        <v>nav</v>
      </c>
      <c r="I1426" s="468" t="str">
        <f>IF('Tables 1-15'!I1162="nap","nav",'Tables 1-15'!I1162)</f>
        <v>nav</v>
      </c>
      <c r="J1426" s="468" t="str">
        <f>IF('Tables 1-15'!J1162="nap","nav",'Tables 1-15'!J1162)</f>
        <v>nav</v>
      </c>
      <c r="K1426" s="468" t="str">
        <f>IF('Tables 1-15'!K1162="nap","nav",'Tables 1-15'!K1162)</f>
        <v>nav</v>
      </c>
      <c r="L1426" s="373">
        <f>IF('Tables 1-15'!L1162="nap","nav",'Tables 1-15'!L1162)</f>
        <v>0</v>
      </c>
      <c r="M1426" s="373">
        <f>IF('Tables 1-15'!M1162="nap","nav",'Tables 1-15'!M1162)</f>
        <v>0</v>
      </c>
      <c r="O1426" s="62"/>
    </row>
    <row r="1427" spans="1:15">
      <c r="A1427" s="462" t="s">
        <v>176</v>
      </c>
      <c r="B1427" s="419">
        <f>IF('Tables 1-15'!B1163="nap","nav",'Tables 1-15'!B1163)</f>
        <v>28063.241987000001</v>
      </c>
      <c r="C1427" s="419">
        <f>IF('Tables 1-15'!C1163="nap","nav",'Tables 1-15'!C1163)</f>
        <v>26033.040127</v>
      </c>
      <c r="D1427" s="419">
        <f>IF('Tables 1-15'!D1163="nap","nav",'Tables 1-15'!D1163)</f>
        <v>24177.597986000001</v>
      </c>
      <c r="E1427" s="419">
        <f>IF('Tables 1-15'!E1163="nap","nav",'Tables 1-15'!E1163)</f>
        <v>21703.608</v>
      </c>
      <c r="F1427" s="470">
        <f>IF('Tables 1-15'!F1163="nap","nav",'Tables 1-15'!F1163)</f>
        <v>18405.111326999999</v>
      </c>
      <c r="G1427" s="468" t="str">
        <f>IF('Tables 1-15'!G1163="nap","nav",'Tables 1-15'!G1163)</f>
        <v>nav</v>
      </c>
      <c r="H1427" s="468" t="str">
        <f>IF('Tables 1-15'!H1163="nap","nav",'Tables 1-15'!H1163)</f>
        <v>nav</v>
      </c>
      <c r="I1427" s="468" t="str">
        <f>IF('Tables 1-15'!I1163="nap","nav",'Tables 1-15'!I1163)</f>
        <v>nav</v>
      </c>
      <c r="J1427" s="468" t="str">
        <f>IF('Tables 1-15'!J1163="nap","nav",'Tables 1-15'!J1163)</f>
        <v>nav</v>
      </c>
      <c r="K1427" s="468" t="str">
        <f>IF('Tables 1-15'!K1163="nap","nav",'Tables 1-15'!K1163)</f>
        <v>nav</v>
      </c>
      <c r="L1427" s="373">
        <f>IF('Tables 1-15'!L1163="nap","nav",'Tables 1-15'!L1163)</f>
        <v>0</v>
      </c>
      <c r="M1427" s="373">
        <f>IF('Tables 1-15'!M1163="nap","nav",'Tables 1-15'!M1163)</f>
        <v>0</v>
      </c>
      <c r="O1427" s="62"/>
    </row>
    <row r="1428" spans="1:15">
      <c r="A1428" s="388" t="s">
        <v>48</v>
      </c>
      <c r="B1428" s="485">
        <f>SUMIF(B1405:B1427,"&lt;&gt;nav",L1405:L1427)</f>
        <v>0</v>
      </c>
      <c r="C1428" s="485">
        <f>SUMIF(C1405:C1427,"&lt;&gt;nav",B1405:B1427)</f>
        <v>102365.16457235045</v>
      </c>
      <c r="D1428" s="485">
        <f>SUMIF(D1405:D1427,"&lt;&gt;nav",C1405:C1427)</f>
        <v>98128.803567518844</v>
      </c>
      <c r="E1428" s="485">
        <f>SUMIF(E1405:E1427,"&lt;&gt;nav",D1405:D1427)</f>
        <v>92965.279983062559</v>
      </c>
      <c r="F1428" s="486">
        <f>SUMIF(F1405:F1427,"&lt;&gt;nav",E1405:E1427)</f>
        <v>41171.312089636136</v>
      </c>
      <c r="G1428" s="457">
        <f>SUMIF(G1405:G1427,"&lt;&gt;nav",M1405:M1427)</f>
        <v>0</v>
      </c>
      <c r="H1428" s="457">
        <f>SUMIF(H1405:H1427,"&lt;&gt;nav",G1405:G1427)</f>
        <v>53.796903311926634</v>
      </c>
      <c r="I1428" s="457">
        <f>SUMIF(I1405:I1427,"&lt;&gt;nav",H1405:H1427)</f>
        <v>67.021140629413637</v>
      </c>
      <c r="J1428" s="457">
        <f>SUMIF(J1405:J1427,"&lt;&gt;nav",I1405:I1427)</f>
        <v>74.447264483323437</v>
      </c>
      <c r="K1428" s="457">
        <f>SUMIF(K1405:K1427,"&lt;&gt;nav",J1405:J1427)</f>
        <v>87.623602520261102</v>
      </c>
      <c r="O1428" s="636"/>
    </row>
    <row r="1429" spans="1:15">
      <c r="A1429" s="563" t="s">
        <v>49</v>
      </c>
      <c r="B1429" s="459">
        <f>SUMIF(L1405:L1427,"&lt;&gt;nav",B1405:B1427)</f>
        <v>102365.16457235045</v>
      </c>
      <c r="C1429" s="459">
        <f>SUMIF(B1405:B1427,"&lt;&gt;nav",C1405:C1427)</f>
        <v>98128.803567518844</v>
      </c>
      <c r="D1429" s="459">
        <f>SUMIF(C1405:C1427,"&lt;&gt;nav",D1405:D1427)</f>
        <v>92964.115787080344</v>
      </c>
      <c r="E1429" s="459">
        <f>SUMIF(D1405:D1427,"&lt;&gt;nav",E1405:E1427)</f>
        <v>86264.777333141014</v>
      </c>
      <c r="F1429" s="459">
        <f>SUMIF(E1405:E1427,"&lt;&gt;nav",F1405:F1427)</f>
        <v>34606.275188376188</v>
      </c>
      <c r="G1429" s="374">
        <f>SUMIF(M1405:M1427,"&lt;&gt;nav",G1405:G1427)</f>
        <v>53.796903311926634</v>
      </c>
      <c r="H1429" s="374">
        <f>SUMIF(G1405:G1427,"&lt;&gt;nav",H1405:H1427)</f>
        <v>67.021140629413637</v>
      </c>
      <c r="I1429" s="374">
        <f>SUMIF(H1405:H1427,"&lt;&gt;nav",I1405:I1427)</f>
        <v>74.458048698784452</v>
      </c>
      <c r="J1429" s="374">
        <f>SUMIF(I1405:I1427,"&lt;&gt;nav",J1405:J1427)</f>
        <v>87.623602520261102</v>
      </c>
      <c r="K1429" s="374">
        <f>SUMIF(J1405:J1427,"&lt;&gt;nav",K1405:K1427)</f>
        <v>81.486473450859719</v>
      </c>
    </row>
    <row r="1430" spans="1:15" ht="14.25">
      <c r="A1430" s="565"/>
      <c r="B1430" s="566"/>
      <c r="C1430" s="566"/>
      <c r="D1430" s="566"/>
      <c r="E1430" s="566"/>
      <c r="F1430" s="566"/>
      <c r="G1430" s="566"/>
      <c r="H1430" s="566"/>
      <c r="I1430" s="566"/>
      <c r="J1430" s="566"/>
      <c r="K1430" s="566"/>
    </row>
    <row r="1431" spans="1:15">
      <c r="A1431" s="407"/>
    </row>
    <row r="1432" spans="1:15">
      <c r="A1432" s="407"/>
    </row>
    <row r="1433" spans="1:15">
      <c r="A1433" s="407"/>
    </row>
    <row r="1434" spans="1:15">
      <c r="A1434" s="407"/>
    </row>
    <row r="1435" spans="1:15">
      <c r="A1435" s="570"/>
      <c r="B1435" s="570"/>
      <c r="C1435" s="570"/>
      <c r="D1435" s="570"/>
      <c r="E1435" s="570"/>
      <c r="F1435" s="570"/>
      <c r="G1435" s="570"/>
      <c r="H1435" s="570"/>
      <c r="I1435" s="570"/>
      <c r="J1435" s="570"/>
      <c r="K1435" s="570"/>
    </row>
    <row r="1436" spans="1:15">
      <c r="A1436" s="460"/>
    </row>
    <row r="1437" spans="1:15">
      <c r="A1437" s="462"/>
      <c r="B1437" s="562"/>
      <c r="C1437" s="562"/>
      <c r="D1437" s="562"/>
      <c r="E1437" s="562"/>
      <c r="F1437" s="437"/>
      <c r="G1437" s="576"/>
      <c r="H1437" s="576"/>
      <c r="I1437" s="576"/>
      <c r="J1437" s="576"/>
      <c r="K1437" s="576"/>
    </row>
    <row r="1438" spans="1:15">
      <c r="A1438" s="494"/>
      <c r="B1438" s="379"/>
      <c r="C1438" s="379"/>
      <c r="D1438" s="379"/>
      <c r="E1438" s="379"/>
      <c r="F1438" s="380"/>
      <c r="G1438" s="379"/>
      <c r="H1438" s="379"/>
      <c r="I1438" s="379"/>
      <c r="J1438" s="379"/>
      <c r="K1438" s="379"/>
      <c r="L1438" s="611">
        <f>'Tables 1-15'!L1174</f>
        <v>0</v>
      </c>
      <c r="M1438" s="606">
        <f>'Tables 1-15'!M1174</f>
        <v>0</v>
      </c>
    </row>
    <row r="1439" spans="1:15">
      <c r="A1439" s="63" t="s">
        <v>33</v>
      </c>
      <c r="B1439" s="546">
        <f>IF('Tables 1-15'!B1175="nap","nav",'Tables 1-15'!B1175)</f>
        <v>408.96041835778954</v>
      </c>
      <c r="C1439" s="420">
        <f>IF('Tables 1-15'!C1175="nap","nav",'Tables 1-15'!C1175)</f>
        <v>439.05816476691695</v>
      </c>
      <c r="D1439" s="420">
        <f>IF('Tables 1-15'!D1175="nap","nav",'Tables 1-15'!D1175)</f>
        <v>433.24902531726997</v>
      </c>
      <c r="E1439" s="420">
        <f>IF('Tables 1-15'!E1175="nap","nav",'Tables 1-15'!E1175)</f>
        <v>436.71474818559318</v>
      </c>
      <c r="F1439" s="489">
        <f>IF('Tables 1-15'!F1175="nap","nav",'Tables 1-15'!F1175)</f>
        <v>388.68569700996187</v>
      </c>
      <c r="G1439" s="504">
        <f>IF('Tables 1-15'!G1175="nap","nav",'Tables 1-15'!G1175)</f>
        <v>159.69447601207202</v>
      </c>
      <c r="H1439" s="504">
        <f>IF('Tables 1-15'!H1175="nap","nav",'Tables 1-15'!H1175)</f>
        <v>178.44289942550236</v>
      </c>
      <c r="I1439" s="504">
        <f>IF('Tables 1-15'!I1175="nap","nav",'Tables 1-15'!I1175)</f>
        <v>181.25377560552258</v>
      </c>
      <c r="J1439" s="504">
        <f>IF('Tables 1-15'!J1175="nap","nav",'Tables 1-15'!J1175)</f>
        <v>186.95350102081454</v>
      </c>
      <c r="K1439" s="504">
        <f>IF('Tables 1-15'!K1175="nap","nav",'Tables 1-15'!K1175)</f>
        <v>170.24566237314454</v>
      </c>
      <c r="L1439" s="617">
        <f>IF('Tables 1-15'!L1175="nap","nav",'Tables 1-15'!L1175)</f>
        <v>0</v>
      </c>
      <c r="M1439" s="617">
        <f>IF('Tables 1-15'!M1175="nap","nav",'Tables 1-15'!M1175)</f>
        <v>0</v>
      </c>
    </row>
    <row r="1440" spans="1:15">
      <c r="A1440" s="461" t="s">
        <v>495</v>
      </c>
      <c r="B1440" s="419">
        <f>IF('Tables 1-15'!B1176="nap","nav",'Tables 1-15'!B1176)</f>
        <v>88.012300495379876</v>
      </c>
      <c r="C1440" s="419">
        <f>IF('Tables 1-15'!C1176="nap","nav",'Tables 1-15'!C1176)</f>
        <v>85.898016197143448</v>
      </c>
      <c r="D1440" s="419">
        <f>IF('Tables 1-15'!D1176="nap","nav",'Tables 1-15'!D1176)</f>
        <v>94.937666656490038</v>
      </c>
      <c r="E1440" s="419">
        <f>IF('Tables 1-15'!E1176="nap","nav",'Tables 1-15'!E1176)</f>
        <v>97.738894283551517</v>
      </c>
      <c r="F1440" s="470">
        <f>IF('Tables 1-15'!F1176="nap","nav",'Tables 1-15'!F1176)</f>
        <v>86.120757258337903</v>
      </c>
      <c r="G1440" s="478">
        <f>IF('Tables 1-15'!G1176="nap","nav",'Tables 1-15'!G1176)</f>
        <v>70.043211464503003</v>
      </c>
      <c r="H1440" s="478">
        <f>IF('Tables 1-15'!H1176="nap","nav",'Tables 1-15'!H1176)</f>
        <v>69.096992706082432</v>
      </c>
      <c r="I1440" s="478">
        <f>IF('Tables 1-15'!I1176="nap","nav",'Tables 1-15'!I1176)</f>
        <v>75.301238224322745</v>
      </c>
      <c r="J1440" s="478">
        <f>IF('Tables 1-15'!J1176="nap","nav",'Tables 1-15'!J1176)</f>
        <v>79.048240298926999</v>
      </c>
      <c r="K1440" s="478">
        <f>IF('Tables 1-15'!K1176="nap","nav",'Tables 1-15'!K1176)</f>
        <v>66.766165803252875</v>
      </c>
      <c r="L1440" s="617">
        <f>IF('Tables 1-15'!L1176="nap","nav",'Tables 1-15'!L1176)</f>
        <v>0</v>
      </c>
      <c r="M1440" s="617">
        <f>IF('Tables 1-15'!M1176="nap","nav",'Tables 1-15'!M1176)</f>
        <v>0</v>
      </c>
      <c r="O1440" s="62"/>
    </row>
    <row r="1441" spans="1:15">
      <c r="A1441" s="66" t="s">
        <v>497</v>
      </c>
      <c r="B1441" s="419">
        <f>IF('Tables 1-15'!B1177="nap","nav",'Tables 1-15'!B1177)</f>
        <v>367.04785441299418</v>
      </c>
      <c r="C1441" s="419">
        <f>IF('Tables 1-15'!C1177="nap","nav",'Tables 1-15'!C1177)</f>
        <v>370.22043478260866</v>
      </c>
      <c r="D1441" s="419">
        <f>IF('Tables 1-15'!D1177="nap","nav",'Tables 1-15'!D1177)</f>
        <v>393.45825225642216</v>
      </c>
      <c r="E1441" s="419">
        <f>IF('Tables 1-15'!E1177="nap","nav",'Tables 1-15'!E1177)</f>
        <v>411.18394869834805</v>
      </c>
      <c r="F1441" s="470">
        <f>IF('Tables 1-15'!F1177="nap","nav",'Tables 1-15'!F1177)</f>
        <v>345.94604127354955</v>
      </c>
      <c r="G1441" s="478">
        <f>IF('Tables 1-15'!G1177="nap","nav",'Tables 1-15'!G1177)</f>
        <v>117.08135913053862</v>
      </c>
      <c r="H1441" s="478">
        <f>IF('Tables 1-15'!H1177="nap","nav",'Tables 1-15'!H1177)</f>
        <v>121.62327416879793</v>
      </c>
      <c r="I1441" s="478">
        <f>IF('Tables 1-15'!I1177="nap","nav",'Tables 1-15'!I1177)</f>
        <v>135.75270307799121</v>
      </c>
      <c r="J1441" s="478">
        <f>IF('Tables 1-15'!J1177="nap","nav",'Tables 1-15'!J1177)</f>
        <v>148.04947764046375</v>
      </c>
      <c r="K1441" s="478">
        <f>IF('Tables 1-15'!K1177="nap","nav",'Tables 1-15'!K1177)</f>
        <v>142.93203162907719</v>
      </c>
      <c r="L1441" s="617">
        <f>IF('Tables 1-15'!L1177="nap","nav",'Tables 1-15'!L1177)</f>
        <v>0</v>
      </c>
      <c r="M1441" s="617">
        <f>IF('Tables 1-15'!M1177="nap","nav",'Tables 1-15'!M1177)</f>
        <v>0</v>
      </c>
      <c r="O1441" s="636"/>
    </row>
    <row r="1442" spans="1:15">
      <c r="A1442" s="462" t="s">
        <v>496</v>
      </c>
      <c r="B1442" s="419">
        <f>IF('Tables 1-15'!B1178="nap","nav",'Tables 1-15'!B1178)</f>
        <v>519.43787654089317</v>
      </c>
      <c r="C1442" s="419">
        <f>IF('Tables 1-15'!C1178="nap","nav",'Tables 1-15'!C1178)</f>
        <v>546.35040963815106</v>
      </c>
      <c r="D1442" s="419">
        <f>IF('Tables 1-15'!D1178="nap","nav",'Tables 1-15'!D1178)</f>
        <v>554.3471450259766</v>
      </c>
      <c r="E1442" s="419">
        <f>IF('Tables 1-15'!E1178="nap","nav",'Tables 1-15'!E1178)</f>
        <v>556.55700435975257</v>
      </c>
      <c r="F1442" s="470">
        <f>IF('Tables 1-15'!F1178="nap","nav",'Tables 1-15'!F1178)</f>
        <v>494.92654711292039</v>
      </c>
      <c r="G1442" s="478">
        <f>IF('Tables 1-15'!G1178="nap","nav",'Tables 1-15'!G1178)</f>
        <v>184.71912784262213</v>
      </c>
      <c r="H1442" s="478">
        <f>IF('Tables 1-15'!H1178="nap","nav",'Tables 1-15'!H1178)</f>
        <v>190.53000742144317</v>
      </c>
      <c r="I1442" s="478">
        <f>IF('Tables 1-15'!I1178="nap","nav",'Tables 1-15'!I1178)</f>
        <v>190.40409944589578</v>
      </c>
      <c r="J1442" s="478">
        <f>IF('Tables 1-15'!J1178="nap","nav",'Tables 1-15'!J1178)</f>
        <v>191.04247987987688</v>
      </c>
      <c r="K1442" s="478">
        <f>IF('Tables 1-15'!K1178="nap","nav",'Tables 1-15'!K1178)</f>
        <v>169.70217190626687</v>
      </c>
      <c r="L1442" s="617">
        <f>IF('Tables 1-15'!L1178="nap","nav",'Tables 1-15'!L1178)</f>
        <v>0</v>
      </c>
      <c r="M1442" s="617">
        <f>IF('Tables 1-15'!M1178="nap","nav",'Tables 1-15'!M1178)</f>
        <v>0</v>
      </c>
      <c r="O1442" s="62"/>
    </row>
    <row r="1443" spans="1:15">
      <c r="A1443" s="66" t="s">
        <v>498</v>
      </c>
      <c r="B1443" s="419">
        <f>IF('Tables 1-15'!B1179="nap","nav",'Tables 1-15'!B1179)</f>
        <v>2354.269967035008</v>
      </c>
      <c r="C1443" s="419">
        <f>IF('Tables 1-15'!C1179="nap","nav",'Tables 1-15'!C1179)</f>
        <v>3299.1056838019804</v>
      </c>
      <c r="D1443" s="419">
        <f>IF('Tables 1-15'!D1179="nap","nav",'Tables 1-15'!D1179)</f>
        <v>5139.753733288122</v>
      </c>
      <c r="E1443" s="419">
        <f>IF('Tables 1-15'!E1179="nap","nav",'Tables 1-15'!E1179)</f>
        <v>6899.7849873022069</v>
      </c>
      <c r="F1443" s="470" t="str">
        <f>IF('Tables 1-15'!F1179="nap","nav",'Tables 1-15'!F1179)</f>
        <v>nav</v>
      </c>
      <c r="G1443" s="478" t="str">
        <f>IF('Tables 1-15'!G1179="nap","nav",'Tables 1-15'!G1179)</f>
        <v>nav</v>
      </c>
      <c r="H1443" s="478" t="str">
        <f>IF('Tables 1-15'!H1179="nap","nav",'Tables 1-15'!H1179)</f>
        <v>nav</v>
      </c>
      <c r="I1443" s="478" t="str">
        <f>IF('Tables 1-15'!I1179="nap","nav",'Tables 1-15'!I1179)</f>
        <v>nav</v>
      </c>
      <c r="J1443" s="478" t="str">
        <f>IF('Tables 1-15'!J1179="nap","nav",'Tables 1-15'!J1179)</f>
        <v>nav</v>
      </c>
      <c r="K1443" s="478" t="str">
        <f>IF('Tables 1-15'!K1179="nap","nav",'Tables 1-15'!K1179)</f>
        <v>nav</v>
      </c>
      <c r="L1443" s="617">
        <f>IF('Tables 1-15'!L1179="nap","nav",'Tables 1-15'!L1179)</f>
        <v>0</v>
      </c>
      <c r="M1443" s="617">
        <f>IF('Tables 1-15'!M1179="nap","nav",'Tables 1-15'!M1179)</f>
        <v>0</v>
      </c>
      <c r="O1443" s="636"/>
    </row>
    <row r="1444" spans="1:15">
      <c r="A1444" s="462" t="s">
        <v>158</v>
      </c>
      <c r="B1444" s="468">
        <f>IF('Tables 1-15'!B1180="nap","nav",'Tables 1-15'!B1180)</f>
        <v>547.26179047470123</v>
      </c>
      <c r="C1444" s="468">
        <f>IF('Tables 1-15'!C1180="nap","nav",'Tables 1-15'!C1180)</f>
        <v>541.27167967882679</v>
      </c>
      <c r="D1444" s="468">
        <f>IF('Tables 1-15'!D1180="nap","nav",'Tables 1-15'!D1180)</f>
        <v>582.05968080298396</v>
      </c>
      <c r="E1444" s="468">
        <f>IF('Tables 1-15'!E1180="nap","nav",'Tables 1-15'!E1180)</f>
        <v>587.99005209444908</v>
      </c>
      <c r="F1444" s="469">
        <f>IF('Tables 1-15'!F1180="nap","nav",'Tables 1-15'!F1180)</f>
        <v>520.72979370365988</v>
      </c>
      <c r="G1444" s="476" t="str">
        <f>IF('Tables 1-15'!G1180="nap","nav",'Tables 1-15'!G1180)</f>
        <v>nav</v>
      </c>
      <c r="H1444" s="476" t="str">
        <f>IF('Tables 1-15'!H1180="nap","nav",'Tables 1-15'!H1180)</f>
        <v>nav</v>
      </c>
      <c r="I1444" s="476" t="str">
        <f>IF('Tables 1-15'!I1180="nap","nav",'Tables 1-15'!I1180)</f>
        <v>nav</v>
      </c>
      <c r="J1444" s="476">
        <f>IF('Tables 1-15'!J1180="nap","nav",'Tables 1-15'!J1180)</f>
        <v>286.17976862803681</v>
      </c>
      <c r="K1444" s="476">
        <f>IF('Tables 1-15'!K1180="nap","nav",'Tables 1-15'!K1180)</f>
        <v>284.63970736239685</v>
      </c>
      <c r="L1444" s="617">
        <f>IF('Tables 1-15'!L1180="nap","nav",'Tables 1-15'!L1180)</f>
        <v>0</v>
      </c>
      <c r="M1444" s="617">
        <f>IF('Tables 1-15'!M1180="nap","nav",'Tables 1-15'!M1180)</f>
        <v>0</v>
      </c>
      <c r="O1444" s="62"/>
    </row>
    <row r="1445" spans="1:15">
      <c r="A1445" s="462" t="s">
        <v>55</v>
      </c>
      <c r="B1445" s="468">
        <f>IF('Tables 1-15'!B1181="nap","nav",'Tables 1-15'!B1181)</f>
        <v>259.76953326544657</v>
      </c>
      <c r="C1445" s="468">
        <f>IF('Tables 1-15'!C1181="nap","nav",'Tables 1-15'!C1181)</f>
        <v>254.6453912884956</v>
      </c>
      <c r="D1445" s="468">
        <f>IF('Tables 1-15'!D1181="nap","nav",'Tables 1-15'!D1181)</f>
        <v>296.82267726548582</v>
      </c>
      <c r="E1445" s="468">
        <f>IF('Tables 1-15'!E1181="nap","nav",'Tables 1-15'!E1181)</f>
        <v>315.57299587062158</v>
      </c>
      <c r="F1445" s="469">
        <f>IF('Tables 1-15'!F1181="nap","nav",'Tables 1-15'!F1181)</f>
        <v>269.70774889159964</v>
      </c>
      <c r="G1445" s="476">
        <f>IF('Tables 1-15'!G1181="nap","nav",'Tables 1-15'!G1181)</f>
        <v>191.72234034997908</v>
      </c>
      <c r="H1445" s="476">
        <f>IF('Tables 1-15'!H1181="nap","nav",'Tables 1-15'!H1181)</f>
        <v>187.31259438459156</v>
      </c>
      <c r="I1445" s="476">
        <f>IF('Tables 1-15'!I1181="nap","nav",'Tables 1-15'!I1181)</f>
        <v>216.5329110865641</v>
      </c>
      <c r="J1445" s="476">
        <f>IF('Tables 1-15'!J1181="nap","nav",'Tables 1-15'!J1181)</f>
        <v>211.11367385542195</v>
      </c>
      <c r="K1445" s="476">
        <f>IF('Tables 1-15'!K1181="nap","nav",'Tables 1-15'!K1181)</f>
        <v>176.31394202199863</v>
      </c>
      <c r="L1445" s="617">
        <f>IF('Tables 1-15'!L1181="nap","nav",'Tables 1-15'!L1181)</f>
        <v>0</v>
      </c>
      <c r="M1445" s="617">
        <f>IF('Tables 1-15'!M1181="nap","nav",'Tables 1-15'!M1181)</f>
        <v>0</v>
      </c>
      <c r="O1445" s="62"/>
    </row>
    <row r="1446" spans="1:15">
      <c r="A1446" s="462" t="s">
        <v>693</v>
      </c>
      <c r="B1446" s="468" t="str">
        <f>IF('Tables 1-15'!B1182="nap","nav",'Tables 1-15'!B1182)</f>
        <v>nav</v>
      </c>
      <c r="C1446" s="468" t="str">
        <f>IF('Tables 1-15'!C1182="nap","nav",'Tables 1-15'!C1182)</f>
        <v>nav</v>
      </c>
      <c r="D1446" s="468" t="str">
        <f>IF('Tables 1-15'!D1182="nap","nav",'Tables 1-15'!D1182)</f>
        <v>nav</v>
      </c>
      <c r="E1446" s="468" t="str">
        <f>IF('Tables 1-15'!E1182="nap","nav",'Tables 1-15'!E1182)</f>
        <v>nav</v>
      </c>
      <c r="F1446" s="469" t="str">
        <f>IF('Tables 1-15'!F1182="nap","nav",'Tables 1-15'!F1182)</f>
        <v>nav</v>
      </c>
      <c r="G1446" s="476" t="str">
        <f>IF('Tables 1-15'!G1182="nap","nav",'Tables 1-15'!G1182)</f>
        <v>nav</v>
      </c>
      <c r="H1446" s="476" t="str">
        <f>IF('Tables 1-15'!H1182="nap","nav",'Tables 1-15'!H1182)</f>
        <v>nav</v>
      </c>
      <c r="I1446" s="476" t="str">
        <f>IF('Tables 1-15'!I1182="nap","nav",'Tables 1-15'!I1182)</f>
        <v>nav</v>
      </c>
      <c r="J1446" s="476" t="str">
        <f>IF('Tables 1-15'!J1182="nap","nav",'Tables 1-15'!J1182)</f>
        <v>nav</v>
      </c>
      <c r="K1446" s="476" t="str">
        <f>IF('Tables 1-15'!K1182="nap","nav",'Tables 1-15'!K1182)</f>
        <v>nav</v>
      </c>
      <c r="L1446" s="617">
        <f>IF('Tables 1-15'!L1182="nap","nav",'Tables 1-15'!L1182)</f>
        <v>0</v>
      </c>
      <c r="M1446" s="617">
        <f>IF('Tables 1-15'!M1182="nap","nav",'Tables 1-15'!M1182)</f>
        <v>0</v>
      </c>
      <c r="O1446" s="62"/>
    </row>
    <row r="1447" spans="1:15">
      <c r="A1447" s="66" t="s">
        <v>924</v>
      </c>
      <c r="B1447" s="468">
        <f>IF('Tables 1-15'!B1183="nap","nav",'Tables 1-15'!B1183)</f>
        <v>272.73331156417805</v>
      </c>
      <c r="C1447" s="468">
        <f>IF('Tables 1-15'!C1183="nap","nav",'Tables 1-15'!C1183)</f>
        <v>350.78537400559622</v>
      </c>
      <c r="D1447" s="468">
        <f>IF('Tables 1-15'!D1183="nap","nav",'Tables 1-15'!D1183)</f>
        <v>380.64818426053051</v>
      </c>
      <c r="E1447" s="468">
        <f>IF('Tables 1-15'!E1183="nap","nav",'Tables 1-15'!E1183)</f>
        <v>421.75416764359613</v>
      </c>
      <c r="F1447" s="469">
        <f>IF('Tables 1-15'!F1183="nap","nav",'Tables 1-15'!F1183)</f>
        <v>462.3493510379825</v>
      </c>
      <c r="G1447" s="476">
        <f>IF('Tables 1-15'!G1183="nap","nav",'Tables 1-15'!G1183)</f>
        <v>255.04259555180732</v>
      </c>
      <c r="H1447" s="476">
        <f>IF('Tables 1-15'!H1183="nap","nav",'Tables 1-15'!H1183)</f>
        <v>325.14466181869375</v>
      </c>
      <c r="I1447" s="476">
        <f>IF('Tables 1-15'!I1183="nap","nav",'Tables 1-15'!I1183)</f>
        <v>351.46853855073766</v>
      </c>
      <c r="J1447" s="476">
        <f>IF('Tables 1-15'!J1183="nap","nav",'Tables 1-15'!J1183)</f>
        <v>387.09640742113356</v>
      </c>
      <c r="K1447" s="476">
        <f>IF('Tables 1-15'!K1183="nap","nav",'Tables 1-15'!K1183)</f>
        <v>420.62658385787881</v>
      </c>
      <c r="L1447" s="617">
        <f>IF('Tables 1-15'!L1183="nap","nav",'Tables 1-15'!L1183)</f>
        <v>0</v>
      </c>
      <c r="M1447" s="617">
        <f>IF('Tables 1-15'!M1183="nap","nav",'Tables 1-15'!M1183)</f>
        <v>0</v>
      </c>
      <c r="O1447" s="636"/>
    </row>
    <row r="1448" spans="1:15">
      <c r="A1448" s="462" t="s">
        <v>119</v>
      </c>
      <c r="B1448" s="468">
        <f>IF('Tables 1-15'!B1184="nap","nav",'Tables 1-15'!B1184)</f>
        <v>170.47393000804666</v>
      </c>
      <c r="C1448" s="468">
        <f>IF('Tables 1-15'!C1184="nap","nav",'Tables 1-15'!C1184)</f>
        <v>158.28381582541445</v>
      </c>
      <c r="D1448" s="468">
        <f>IF('Tables 1-15'!D1184="nap","nav",'Tables 1-15'!D1184)</f>
        <v>172.10184465287901</v>
      </c>
      <c r="E1448" s="468">
        <f>IF('Tables 1-15'!E1184="nap","nav",'Tables 1-15'!E1184)</f>
        <v>188.71503786996971</v>
      </c>
      <c r="F1448" s="469">
        <f>IF('Tables 1-15'!F1184="nap","nav",'Tables 1-15'!F1184)</f>
        <v>174.46190078842304</v>
      </c>
      <c r="G1448" s="476">
        <f>IF('Tables 1-15'!G1184="nap","nav",'Tables 1-15'!G1184)</f>
        <v>93.166534705635726</v>
      </c>
      <c r="H1448" s="476">
        <f>IF('Tables 1-15'!H1184="nap","nav",'Tables 1-15'!H1184)</f>
        <v>94.623456643190181</v>
      </c>
      <c r="I1448" s="476">
        <f>IF('Tables 1-15'!I1184="nap","nav",'Tables 1-15'!I1184)</f>
        <v>104.59694624687945</v>
      </c>
      <c r="J1448" s="476">
        <f>IF('Tables 1-15'!J1184="nap","nav",'Tables 1-15'!J1184)</f>
        <v>117.20461998665618</v>
      </c>
      <c r="K1448" s="476">
        <f>IF('Tables 1-15'!K1184="nap","nav",'Tables 1-15'!K1184)</f>
        <v>114.42139124289668</v>
      </c>
      <c r="L1448" s="617">
        <f>IF('Tables 1-15'!L1184="nap","nav",'Tables 1-15'!L1184)</f>
        <v>0</v>
      </c>
      <c r="M1448" s="617">
        <f>IF('Tables 1-15'!M1184="nap","nav",'Tables 1-15'!M1184)</f>
        <v>0</v>
      </c>
      <c r="O1448" s="62"/>
    </row>
    <row r="1449" spans="1:15">
      <c r="A1449" s="462" t="s">
        <v>4</v>
      </c>
      <c r="B1449" s="468">
        <f>IF('Tables 1-15'!B1185="nap","nav",'Tables 1-15'!B1185)</f>
        <v>482.04535698506334</v>
      </c>
      <c r="C1449" s="468">
        <f>IF('Tables 1-15'!C1185="nap","nav",'Tables 1-15'!C1185)</f>
        <v>517.13287227331352</v>
      </c>
      <c r="D1449" s="468">
        <f>IF('Tables 1-15'!D1185="nap","nav",'Tables 1-15'!D1185)</f>
        <v>433.08995300211581</v>
      </c>
      <c r="E1449" s="468">
        <f>IF('Tables 1-15'!E1185="nap","nav",'Tables 1-15'!E1185)</f>
        <v>441.61482193575932</v>
      </c>
      <c r="F1449" s="469">
        <f>IF('Tables 1-15'!F1185="nap","nav",'Tables 1-15'!F1185)</f>
        <v>415.12081576003891</v>
      </c>
      <c r="G1449" s="476">
        <f>IF('Tables 1-15'!G1185="nap","nav",'Tables 1-15'!G1185)</f>
        <v>8.1712006580954739</v>
      </c>
      <c r="H1449" s="476">
        <f>IF('Tables 1-15'!H1185="nap","nav",'Tables 1-15'!H1185)</f>
        <v>6.9778228824218616</v>
      </c>
      <c r="I1449" s="476">
        <f>IF('Tables 1-15'!I1185="nap","nav",'Tables 1-15'!I1185)</f>
        <v>4.9776538097049681</v>
      </c>
      <c r="J1449" s="476">
        <f>IF('Tables 1-15'!J1185="nap","nav",'Tables 1-15'!J1185)</f>
        <v>4.3884519143536505</v>
      </c>
      <c r="K1449" s="476">
        <f>IF('Tables 1-15'!K1185="nap","nav",'Tables 1-15'!K1185)</f>
        <v>3.5394080016466436</v>
      </c>
      <c r="L1449" s="617">
        <f>IF('Tables 1-15'!L1185="nap","nav",'Tables 1-15'!L1185)</f>
        <v>0</v>
      </c>
      <c r="M1449" s="617">
        <f>IF('Tables 1-15'!M1185="nap","nav",'Tables 1-15'!M1185)</f>
        <v>0</v>
      </c>
      <c r="O1449" s="62"/>
    </row>
    <row r="1450" spans="1:15">
      <c r="A1450" s="66" t="s">
        <v>871</v>
      </c>
      <c r="B1450" s="468">
        <f>IF('Tables 1-15'!B1186="nap","nav",'Tables 1-15'!B1186)</f>
        <v>476.34088454214839</v>
      </c>
      <c r="C1450" s="468">
        <f>IF('Tables 1-15'!C1186="nap","nav",'Tables 1-15'!C1186)</f>
        <v>506.49671579937524</v>
      </c>
      <c r="D1450" s="468">
        <f>IF('Tables 1-15'!D1186="nap","nav",'Tables 1-15'!D1186)</f>
        <v>545.30356908423437</v>
      </c>
      <c r="E1450" s="468">
        <f>IF('Tables 1-15'!E1186="nap","nav",'Tables 1-15'!E1186)</f>
        <v>598.74347239892893</v>
      </c>
      <c r="F1450" s="469">
        <f>IF('Tables 1-15'!F1186="nap","nav",'Tables 1-15'!F1186)</f>
        <v>606.58013212666492</v>
      </c>
      <c r="G1450" s="476">
        <f>IF('Tables 1-15'!G1186="nap","nav",'Tables 1-15'!G1186)</f>
        <v>63.042203454530686</v>
      </c>
      <c r="H1450" s="476">
        <f>IF('Tables 1-15'!H1186="nap","nav",'Tables 1-15'!H1186)</f>
        <v>75.26649969828199</v>
      </c>
      <c r="I1450" s="476">
        <f>IF('Tables 1-15'!I1186="nap","nav",'Tables 1-15'!I1186)</f>
        <v>87.806042875146105</v>
      </c>
      <c r="J1450" s="476">
        <f>IF('Tables 1-15'!J1186="nap","nav",'Tables 1-15'!J1186)</f>
        <v>108.16059322838534</v>
      </c>
      <c r="K1450" s="476">
        <f>IF('Tables 1-15'!K1186="nap","nav",'Tables 1-15'!K1186)</f>
        <v>118.79987883233612</v>
      </c>
      <c r="L1450" s="617">
        <f>IF('Tables 1-15'!L1186="nap","nav",'Tables 1-15'!L1186)</f>
        <v>0</v>
      </c>
      <c r="M1450" s="617">
        <f>IF('Tables 1-15'!M1186="nap","nav",'Tables 1-15'!M1186)</f>
        <v>0</v>
      </c>
      <c r="O1450" s="636"/>
    </row>
    <row r="1451" spans="1:15">
      <c r="A1451" s="66" t="s">
        <v>872</v>
      </c>
      <c r="B1451" s="468">
        <f>IF('Tables 1-15'!B1187="nap","nav",'Tables 1-15'!B1187)</f>
        <v>65.639283624989844</v>
      </c>
      <c r="C1451" s="468">
        <f>IF('Tables 1-15'!C1187="nap","nav",'Tables 1-15'!C1187)</f>
        <v>75.159209780916584</v>
      </c>
      <c r="D1451" s="468">
        <f>IF('Tables 1-15'!D1187="nap","nav",'Tables 1-15'!D1187)</f>
        <v>88.996171685921283</v>
      </c>
      <c r="E1451" s="468">
        <f>IF('Tables 1-15'!E1187="nap","nav",'Tables 1-15'!E1187)</f>
        <v>96.999637096470991</v>
      </c>
      <c r="F1451" s="469">
        <f>IF('Tables 1-15'!F1187="nap","nav",'Tables 1-15'!F1187)</f>
        <v>95.928239245616254</v>
      </c>
      <c r="G1451" s="476">
        <f>IF('Tables 1-15'!G1187="nap","nav",'Tables 1-15'!G1187)</f>
        <v>28.894307608497108</v>
      </c>
      <c r="H1451" s="476">
        <f>IF('Tables 1-15'!H1187="nap","nav",'Tables 1-15'!H1187)</f>
        <v>33.045870448418576</v>
      </c>
      <c r="I1451" s="476">
        <f>IF('Tables 1-15'!I1187="nap","nav",'Tables 1-15'!I1187)</f>
        <v>40.663491521441166</v>
      </c>
      <c r="J1451" s="476">
        <f>IF('Tables 1-15'!J1187="nap","nav",'Tables 1-15'!J1187)</f>
        <v>45.890908386786286</v>
      </c>
      <c r="K1451" s="476">
        <f>IF('Tables 1-15'!K1187="nap","nav",'Tables 1-15'!K1187)</f>
        <v>45.628036268449605</v>
      </c>
      <c r="L1451" s="617">
        <f>IF('Tables 1-15'!L1187="nap","nav",'Tables 1-15'!L1187)</f>
        <v>0</v>
      </c>
      <c r="M1451" s="617">
        <f>IF('Tables 1-15'!M1187="nap","nav",'Tables 1-15'!M1187)</f>
        <v>0</v>
      </c>
      <c r="O1451" s="636"/>
    </row>
    <row r="1452" spans="1:15">
      <c r="A1452" s="461" t="s">
        <v>5</v>
      </c>
      <c r="B1452" s="419">
        <f>IF('Tables 1-15'!B1188="nap","nav",'Tables 1-15'!B1188)</f>
        <v>133.92031277780521</v>
      </c>
      <c r="C1452" s="419">
        <f>IF('Tables 1-15'!C1188="nap","nav",'Tables 1-15'!C1188)</f>
        <v>126.79554899792528</v>
      </c>
      <c r="D1452" s="419">
        <f>IF('Tables 1-15'!D1188="nap","nav",'Tables 1-15'!D1188)</f>
        <v>136.87081420727037</v>
      </c>
      <c r="E1452" s="419">
        <f>IF('Tables 1-15'!E1188="nap","nav",'Tables 1-15'!E1188)</f>
        <v>145.24032640613717</v>
      </c>
      <c r="F1452" s="470">
        <f>IF('Tables 1-15'!F1188="nap","nav",'Tables 1-15'!F1188)</f>
        <v>130.02134230780447</v>
      </c>
      <c r="G1452" s="478">
        <f>IF('Tables 1-15'!G1188="nap","nav",'Tables 1-15'!G1188)</f>
        <v>118.34229559974618</v>
      </c>
      <c r="H1452" s="478">
        <f>IF('Tables 1-15'!H1188="nap","nav",'Tables 1-15'!H1188)</f>
        <v>112.32831013786121</v>
      </c>
      <c r="I1452" s="478">
        <f>IF('Tables 1-15'!I1188="nap","nav",'Tables 1-15'!I1188)</f>
        <v>121.82009746227516</v>
      </c>
      <c r="J1452" s="478">
        <f>IF('Tables 1-15'!J1188="nap","nav",'Tables 1-15'!J1188)</f>
        <v>129.18583119059147</v>
      </c>
      <c r="K1452" s="478">
        <f>IF('Tables 1-15'!K1188="nap","nav",'Tables 1-15'!K1188)</f>
        <v>115.15555663853613</v>
      </c>
      <c r="L1452" s="617">
        <f>IF('Tables 1-15'!L1188="nap","nav",'Tables 1-15'!L1188)</f>
        <v>0</v>
      </c>
      <c r="M1452" s="617">
        <f>IF('Tables 1-15'!M1188="nap","nav",'Tables 1-15'!M1188)</f>
        <v>0</v>
      </c>
      <c r="O1452" s="62"/>
    </row>
    <row r="1453" spans="1:15">
      <c r="A1453" s="66" t="s">
        <v>873</v>
      </c>
      <c r="B1453" s="419">
        <f>IF('Tables 1-15'!B1189="nap","nav",'Tables 1-15'!B1189)</f>
        <v>115.05119153473763</v>
      </c>
      <c r="C1453" s="419">
        <f>IF('Tables 1-15'!C1189="nap","nav",'Tables 1-15'!C1189)</f>
        <v>168.3698566977391</v>
      </c>
      <c r="D1453" s="419">
        <f>IF('Tables 1-15'!D1189="nap","nav",'Tables 1-15'!D1189)</f>
        <v>255.66770391087786</v>
      </c>
      <c r="E1453" s="419">
        <f>IF('Tables 1-15'!E1189="nap","nav",'Tables 1-15'!E1189)</f>
        <v>317.49550534275545</v>
      </c>
      <c r="F1453" s="470">
        <f>IF('Tables 1-15'!F1189="nap","nav",'Tables 1-15'!F1189)</f>
        <v>270.20941088614353</v>
      </c>
      <c r="G1453" s="478">
        <f>IF('Tables 1-15'!G1189="nap","nav",'Tables 1-15'!G1189)</f>
        <v>106.80372545813189</v>
      </c>
      <c r="H1453" s="478">
        <f>IF('Tables 1-15'!H1189="nap","nav",'Tables 1-15'!H1189)</f>
        <v>154.70807806947522</v>
      </c>
      <c r="I1453" s="478">
        <f>IF('Tables 1-15'!I1189="nap","nav",'Tables 1-15'!I1189)</f>
        <v>232.93602655437363</v>
      </c>
      <c r="J1453" s="478">
        <f>IF('Tables 1-15'!J1189="nap","nav",'Tables 1-15'!J1189)</f>
        <v>290.21541115644249</v>
      </c>
      <c r="K1453" s="478">
        <f>IF('Tables 1-15'!K1189="nap","nav",'Tables 1-15'!K1189)</f>
        <v>250.59951797377536</v>
      </c>
      <c r="L1453" s="617">
        <f>IF('Tables 1-15'!L1189="nap","nav",'Tables 1-15'!L1189)</f>
        <v>0</v>
      </c>
      <c r="M1453" s="617">
        <f>IF('Tables 1-15'!M1189="nap","nav",'Tables 1-15'!M1189)</f>
        <v>0</v>
      </c>
      <c r="O1453" s="636"/>
    </row>
    <row r="1454" spans="1:15">
      <c r="A1454" s="66" t="s">
        <v>874</v>
      </c>
      <c r="B1454" s="419">
        <f>IF('Tables 1-15'!B1190="nap","nav",'Tables 1-15'!B1190)</f>
        <v>186.39874693333334</v>
      </c>
      <c r="C1454" s="419">
        <f>IF('Tables 1-15'!C1190="nap","nav",'Tables 1-15'!C1190)</f>
        <v>207.38688506666668</v>
      </c>
      <c r="D1454" s="419">
        <f>IF('Tables 1-15'!D1190="nap","nav",'Tables 1-15'!D1190)</f>
        <v>222.76255840000002</v>
      </c>
      <c r="E1454" s="419">
        <f>IF('Tables 1-15'!E1190="nap","nav",'Tables 1-15'!E1190)</f>
        <v>248.3459976</v>
      </c>
      <c r="F1454" s="470">
        <f>IF('Tables 1-15'!F1190="nap","nav",'Tables 1-15'!F1190)</f>
        <v>270.76976693333336</v>
      </c>
      <c r="G1454" s="478">
        <f>IF('Tables 1-15'!G1190="nap","nav",'Tables 1-15'!G1190)</f>
        <v>180.58133333333336</v>
      </c>
      <c r="H1454" s="478">
        <f>IF('Tables 1-15'!H1190="nap","nav",'Tables 1-15'!H1190)</f>
        <v>199.46122960000002</v>
      </c>
      <c r="I1454" s="478">
        <f>IF('Tables 1-15'!I1190="nap","nav",'Tables 1-15'!I1190)</f>
        <v>214.05464720000001</v>
      </c>
      <c r="J1454" s="478">
        <f>IF('Tables 1-15'!J1190="nap","nav",'Tables 1-15'!J1190)</f>
        <v>237.93823226666669</v>
      </c>
      <c r="K1454" s="478">
        <f>IF('Tables 1-15'!K1190="nap","nav",'Tables 1-15'!K1190)</f>
        <v>258.23519626666672</v>
      </c>
      <c r="L1454" s="617">
        <f>IF('Tables 1-15'!L1190="nap","nav",'Tables 1-15'!L1190)</f>
        <v>0</v>
      </c>
      <c r="M1454" s="617">
        <f>IF('Tables 1-15'!M1190="nap","nav",'Tables 1-15'!M1190)</f>
        <v>0</v>
      </c>
      <c r="O1454" s="636"/>
    </row>
    <row r="1455" spans="1:15">
      <c r="A1455" s="462" t="s">
        <v>6</v>
      </c>
      <c r="B1455" s="419">
        <f>IF('Tables 1-15'!B1191="nap","nav",'Tables 1-15'!B1191)</f>
        <v>49.363339693139359</v>
      </c>
      <c r="C1455" s="419">
        <f>IF('Tables 1-15'!C1191="nap","nav",'Tables 1-15'!C1191)</f>
        <v>53.805513323197573</v>
      </c>
      <c r="D1455" s="419">
        <f>IF('Tables 1-15'!D1191="nap","nav",'Tables 1-15'!D1191)</f>
        <v>58.578690961400149</v>
      </c>
      <c r="E1455" s="419">
        <f>IF('Tables 1-15'!E1191="nap","nav",'Tables 1-15'!E1191)</f>
        <v>61.365486544077029</v>
      </c>
      <c r="F1455" s="470">
        <f>IF('Tables 1-15'!F1191="nap","nav",'Tables 1-15'!F1191)</f>
        <v>58.639043566804858</v>
      </c>
      <c r="G1455" s="478">
        <f>IF('Tables 1-15'!G1191="nap","nav",'Tables 1-15'!G1191)</f>
        <v>21.356264408935527</v>
      </c>
      <c r="H1455" s="478">
        <f>IF('Tables 1-15'!H1191="nap","nav",'Tables 1-15'!H1191)</f>
        <v>23.062775066015842</v>
      </c>
      <c r="I1455" s="478">
        <f>IF('Tables 1-15'!I1191="nap","nav",'Tables 1-15'!I1191)</f>
        <v>24.598443219052182</v>
      </c>
      <c r="J1455" s="478">
        <f>IF('Tables 1-15'!J1191="nap","nav",'Tables 1-15'!J1191)</f>
        <v>25.425222950043405</v>
      </c>
      <c r="K1455" s="478">
        <f>IF('Tables 1-15'!K1191="nap","nav",'Tables 1-15'!K1191)</f>
        <v>23.713447523456253</v>
      </c>
      <c r="L1455" s="617">
        <f>IF('Tables 1-15'!L1191="nap","nav",'Tables 1-15'!L1191)</f>
        <v>0</v>
      </c>
      <c r="M1455" s="617">
        <f>IF('Tables 1-15'!M1191="nap","nav",'Tables 1-15'!M1191)</f>
        <v>0</v>
      </c>
      <c r="O1455" s="62"/>
    </row>
    <row r="1456" spans="1:15">
      <c r="A1456" s="66" t="s">
        <v>875</v>
      </c>
      <c r="B1456" s="419">
        <f>IF('Tables 1-15'!B1192="nap","nav",'Tables 1-15'!B1192)</f>
        <v>63.060613263477187</v>
      </c>
      <c r="C1456" s="419">
        <f>IF('Tables 1-15'!C1192="nap","nav",'Tables 1-15'!C1192)</f>
        <v>63.615152947624836</v>
      </c>
      <c r="D1456" s="419">
        <f>IF('Tables 1-15'!D1192="nap","nav",'Tables 1-15'!D1192)</f>
        <v>64.681881896373056</v>
      </c>
      <c r="E1456" s="419">
        <f>IF('Tables 1-15'!E1192="nap","nav",'Tables 1-15'!E1192)</f>
        <v>69.348318904463312</v>
      </c>
      <c r="F1456" s="470">
        <f>IF('Tables 1-15'!F1192="nap","nav",'Tables 1-15'!F1192)</f>
        <v>69.168890596815942</v>
      </c>
      <c r="G1456" s="478" t="str">
        <f>IF('Tables 1-15'!G1192="nap","nav",'Tables 1-15'!G1192)</f>
        <v>nav</v>
      </c>
      <c r="H1456" s="478" t="str">
        <f>IF('Tables 1-15'!H1192="nap","nav",'Tables 1-15'!H1192)</f>
        <v>nav</v>
      </c>
      <c r="I1456" s="478" t="str">
        <f>IF('Tables 1-15'!I1192="nap","nav",'Tables 1-15'!I1192)</f>
        <v>nav</v>
      </c>
      <c r="J1456" s="478" t="str">
        <f>IF('Tables 1-15'!J1192="nap","nav",'Tables 1-15'!J1192)</f>
        <v>nav</v>
      </c>
      <c r="K1456" s="478" t="str">
        <f>IF('Tables 1-15'!K1192="nap","nav",'Tables 1-15'!K1192)</f>
        <v>nav</v>
      </c>
      <c r="L1456" s="617">
        <f>IF('Tables 1-15'!L1192="nap","nav",'Tables 1-15'!L1192)</f>
        <v>0</v>
      </c>
      <c r="M1456" s="617">
        <f>IF('Tables 1-15'!M1192="nap","nav",'Tables 1-15'!M1192)</f>
        <v>0</v>
      </c>
      <c r="O1456" s="636"/>
    </row>
    <row r="1457" spans="1:15">
      <c r="A1457" s="461" t="s">
        <v>7</v>
      </c>
      <c r="B1457" s="419">
        <f>IF('Tables 1-15'!B1193="nap","nav",'Tables 1-15'!B1193)</f>
        <v>122.57563175685056</v>
      </c>
      <c r="C1457" s="419">
        <f>IF('Tables 1-15'!C1193="nap","nav",'Tables 1-15'!C1193)</f>
        <v>125.27252642035072</v>
      </c>
      <c r="D1457" s="419">
        <f>IF('Tables 1-15'!D1193="nap","nav",'Tables 1-15'!D1193)</f>
        <v>138.14272281614416</v>
      </c>
      <c r="E1457" s="419">
        <f>IF('Tables 1-15'!E1193="nap","nav",'Tables 1-15'!E1193)</f>
        <v>142.86834184911356</v>
      </c>
      <c r="F1457" s="470">
        <f>IF('Tables 1-15'!F1193="nap","nav",'Tables 1-15'!F1193)</f>
        <v>108.63842178428081</v>
      </c>
      <c r="G1457" s="478">
        <f>IF('Tables 1-15'!G1193="nap","nav",'Tables 1-15'!G1193)</f>
        <v>88.851934075003484</v>
      </c>
      <c r="H1457" s="478">
        <f>IF('Tables 1-15'!H1193="nap","nav",'Tables 1-15'!H1193)</f>
        <v>91.040222380867363</v>
      </c>
      <c r="I1457" s="478">
        <f>IF('Tables 1-15'!I1193="nap","nav",'Tables 1-15'!I1193)</f>
        <v>100.96736516127446</v>
      </c>
      <c r="J1457" s="478">
        <f>IF('Tables 1-15'!J1193="nap","nav",'Tables 1-15'!J1193)</f>
        <v>104.75241045232391</v>
      </c>
      <c r="K1457" s="478">
        <f>IF('Tables 1-15'!K1193="nap","nav",'Tables 1-15'!K1193)</f>
        <v>79.269348416569173</v>
      </c>
      <c r="L1457" s="617">
        <f>IF('Tables 1-15'!L1193="nap","nav",'Tables 1-15'!L1193)</f>
        <v>0</v>
      </c>
      <c r="M1457" s="617">
        <f>IF('Tables 1-15'!M1193="nap","nav",'Tables 1-15'!M1193)</f>
        <v>0</v>
      </c>
      <c r="O1457" s="62"/>
    </row>
    <row r="1458" spans="1:15">
      <c r="A1458" s="462" t="s">
        <v>8</v>
      </c>
      <c r="B1458" s="419">
        <f>IF('Tables 1-15'!B1194="nap","nav",'Tables 1-15'!B1194)</f>
        <v>68.349504253642422</v>
      </c>
      <c r="C1458" s="419">
        <f>IF('Tables 1-15'!C1194="nap","nav",'Tables 1-15'!C1194)</f>
        <v>68.308569407309548</v>
      </c>
      <c r="D1458" s="419">
        <f>IF('Tables 1-15'!D1194="nap","nav",'Tables 1-15'!D1194)</f>
        <v>72.297380450627969</v>
      </c>
      <c r="E1458" s="419">
        <f>IF('Tables 1-15'!E1194="nap","nav",'Tables 1-15'!E1194)</f>
        <v>77.101575788311834</v>
      </c>
      <c r="F1458" s="470">
        <f>IF('Tables 1-15'!F1194="nap","nav",'Tables 1-15'!F1194)</f>
        <v>82.214193041659328</v>
      </c>
      <c r="G1458" s="478">
        <f>IF('Tables 1-15'!G1194="nap","nav",'Tables 1-15'!G1194)</f>
        <v>35.420853466538667</v>
      </c>
      <c r="H1458" s="478">
        <f>IF('Tables 1-15'!H1194="nap","nav",'Tables 1-15'!H1194)</f>
        <v>35.464633118673341</v>
      </c>
      <c r="I1458" s="478">
        <f>IF('Tables 1-15'!I1194="nap","nav",'Tables 1-15'!I1194)</f>
        <v>37.032995893117011</v>
      </c>
      <c r="J1458" s="478">
        <f>IF('Tables 1-15'!J1194="nap","nav",'Tables 1-15'!J1194)</f>
        <v>39.408200232926632</v>
      </c>
      <c r="K1458" s="478">
        <f>IF('Tables 1-15'!K1194="nap","nav",'Tables 1-15'!K1194)</f>
        <v>46.019591885749435</v>
      </c>
      <c r="L1458" s="617">
        <f>IF('Tables 1-15'!L1194="nap","nav",'Tables 1-15'!L1194)</f>
        <v>0</v>
      </c>
      <c r="M1458" s="617">
        <f>IF('Tables 1-15'!M1194="nap","nav",'Tables 1-15'!M1194)</f>
        <v>0</v>
      </c>
      <c r="O1458" s="62"/>
    </row>
    <row r="1459" spans="1:15">
      <c r="A1459" s="66" t="s">
        <v>876</v>
      </c>
      <c r="B1459" s="419">
        <f>IF('Tables 1-15'!B1195="nap","nav",'Tables 1-15'!B1195)</f>
        <v>164.96299461077845</v>
      </c>
      <c r="C1459" s="419">
        <f>IF('Tables 1-15'!C1195="nap","nav",'Tables 1-15'!C1195)</f>
        <v>193.07453500697349</v>
      </c>
      <c r="D1459" s="419">
        <f>IF('Tables 1-15'!D1195="nap","nav",'Tables 1-15'!D1195)</f>
        <v>214.97362909588176</v>
      </c>
      <c r="E1459" s="419">
        <f>IF('Tables 1-15'!E1195="nap","nav",'Tables 1-15'!E1195)</f>
        <v>209.89104803693041</v>
      </c>
      <c r="F1459" s="470">
        <f>IF('Tables 1-15'!F1195="nap","nav",'Tables 1-15'!F1195)</f>
        <v>193.34761213235296</v>
      </c>
      <c r="G1459" s="478">
        <f>IF('Tables 1-15'!G1195="nap","nav",'Tables 1-15'!G1195)</f>
        <v>7.1781850299401206</v>
      </c>
      <c r="H1459" s="478">
        <f>IF('Tables 1-15'!H1195="nap","nav",'Tables 1-15'!H1195)</f>
        <v>9.1130387726638773</v>
      </c>
      <c r="I1459" s="478">
        <f>IF('Tables 1-15'!I1195="nap","nav",'Tables 1-15'!I1195)</f>
        <v>11.65719665492032</v>
      </c>
      <c r="J1459" s="478">
        <f>IF('Tables 1-15'!J1195="nap","nav",'Tables 1-15'!J1195)</f>
        <v>13.428551579139816</v>
      </c>
      <c r="K1459" s="478">
        <f>IF('Tables 1-15'!K1195="nap","nav",'Tables 1-15'!K1195)</f>
        <v>13.798153308823528</v>
      </c>
      <c r="L1459" s="617">
        <f>IF('Tables 1-15'!L1195="nap","nav",'Tables 1-15'!L1195)</f>
        <v>0</v>
      </c>
      <c r="M1459" s="617">
        <f>IF('Tables 1-15'!M1195="nap","nav",'Tables 1-15'!M1195)</f>
        <v>0</v>
      </c>
      <c r="O1459" s="636"/>
    </row>
    <row r="1460" spans="1:15">
      <c r="A1460" s="462" t="s">
        <v>9</v>
      </c>
      <c r="B1460" s="419">
        <f>IF('Tables 1-15'!B1196="nap","nav",'Tables 1-15'!B1196)</f>
        <v>804.57087282214161</v>
      </c>
      <c r="C1460" s="419">
        <f>IF('Tables 1-15'!C1196="nap","nav",'Tables 1-15'!C1196)</f>
        <v>809.59367901607982</v>
      </c>
      <c r="D1460" s="419">
        <f>IF('Tables 1-15'!D1196="nap","nav",'Tables 1-15'!D1196)</f>
        <v>876.50215876521963</v>
      </c>
      <c r="E1460" s="419">
        <f>IF('Tables 1-15'!E1196="nap","nav",'Tables 1-15'!E1196)</f>
        <v>998.1113259820039</v>
      </c>
      <c r="F1460" s="470">
        <f>IF('Tables 1-15'!F1196="nap","nav",'Tables 1-15'!F1196)</f>
        <v>1004.3773320084396</v>
      </c>
      <c r="G1460" s="478">
        <f>IF('Tables 1-15'!G1196="nap","nav",'Tables 1-15'!G1196)</f>
        <v>558.89643717843569</v>
      </c>
      <c r="H1460" s="478">
        <f>IF('Tables 1-15'!H1196="nap","nav",'Tables 1-15'!H1196)</f>
        <v>565.49027430706087</v>
      </c>
      <c r="I1460" s="478">
        <f>IF('Tables 1-15'!I1196="nap","nav",'Tables 1-15'!I1196)</f>
        <v>626.87821052996117</v>
      </c>
      <c r="J1460" s="478">
        <f>IF('Tables 1-15'!J1196="nap","nav",'Tables 1-15'!J1196)</f>
        <v>723.0791833352821</v>
      </c>
      <c r="K1460" s="478">
        <f>IF('Tables 1-15'!K1196="nap","nav",'Tables 1-15'!K1196)</f>
        <v>751.78908580361656</v>
      </c>
      <c r="L1460" s="617">
        <f>IF('Tables 1-15'!L1196="nap","nav",'Tables 1-15'!L1196)</f>
        <v>0</v>
      </c>
      <c r="M1460" s="617">
        <f>IF('Tables 1-15'!M1196="nap","nav",'Tables 1-15'!M1196)</f>
        <v>0</v>
      </c>
      <c r="O1460" s="62"/>
    </row>
    <row r="1461" spans="1:15">
      <c r="A1461" s="462" t="s">
        <v>176</v>
      </c>
      <c r="B1461" s="419">
        <f>IF('Tables 1-15'!B1197="nap","nav",'Tables 1-15'!B1197)</f>
        <v>4097.1400000000003</v>
      </c>
      <c r="C1461" s="419">
        <f>IF('Tables 1-15'!C1197="nap","nav",'Tables 1-15'!C1197)</f>
        <v>4417.6099999999997</v>
      </c>
      <c r="D1461" s="419">
        <f>IF('Tables 1-15'!D1197="nap","nav",'Tables 1-15'!D1197)</f>
        <v>4762.0200000000004</v>
      </c>
      <c r="E1461" s="419">
        <f>IF('Tables 1-15'!E1197="nap","nav",'Tables 1-15'!E1197)</f>
        <v>5156.6099999999997</v>
      </c>
      <c r="F1461" s="470" t="str">
        <f>IF('Tables 1-15'!F1197="nap","nav",'Tables 1-15'!F1197)</f>
        <v>nav</v>
      </c>
      <c r="G1461" s="478">
        <f>IF('Tables 1-15'!G1197="nap","nav",'Tables 1-15'!G1197)</f>
        <v>1846.82</v>
      </c>
      <c r="H1461" s="478">
        <f>IF('Tables 1-15'!H1197="nap","nav",'Tables 1-15'!H1197)</f>
        <v>1975.81</v>
      </c>
      <c r="I1461" s="478">
        <f>IF('Tables 1-15'!I1197="nap","nav",'Tables 1-15'!I1197)</f>
        <v>2130.67</v>
      </c>
      <c r="J1461" s="478">
        <f>IF('Tables 1-15'!J1197="nap","nav",'Tables 1-15'!J1197)</f>
        <v>2279.7400000000002</v>
      </c>
      <c r="K1461" s="478" t="str">
        <f>IF('Tables 1-15'!K1197="nap","nav",'Tables 1-15'!K1197)</f>
        <v>nav</v>
      </c>
      <c r="L1461" s="617">
        <f>IF('Tables 1-15'!L1197="nap","nav",'Tables 1-15'!L1197)</f>
        <v>0</v>
      </c>
      <c r="M1461" s="617">
        <f>IF('Tables 1-15'!M1197="nap","nav",'Tables 1-15'!M1197)</f>
        <v>0</v>
      </c>
      <c r="O1461" s="62"/>
    </row>
    <row r="1462" spans="1:15">
      <c r="A1462" s="388" t="s">
        <v>268</v>
      </c>
      <c r="B1462" s="485">
        <f>SUMIF(B1439:B1461,"&lt;&gt;nav",L1439:L1461)</f>
        <v>0</v>
      </c>
      <c r="C1462" s="485">
        <f>SUMIF(C1439:C1461,"&lt;&gt;nav",B1439:B1461)</f>
        <v>11817.385714952545</v>
      </c>
      <c r="D1462" s="485">
        <f>SUMIF(D1439:D1461,"&lt;&gt;nav",C1439:C1461)</f>
        <v>13378.240034722603</v>
      </c>
      <c r="E1462" s="485">
        <f>SUMIF(E1439:E1461,"&lt;&gt;nav",D1439:D1461)</f>
        <v>15917.265443802225</v>
      </c>
      <c r="F1462" s="486">
        <f>SUMIF(F1439:F1461,"&lt;&gt;nav",E1439:E1461)</f>
        <v>6423.3527068908343</v>
      </c>
      <c r="G1462" s="490">
        <f>SUMIF(G1439:G1461,"&lt;&gt;nav",M1439:M1461)</f>
        <v>0</v>
      </c>
      <c r="H1462" s="490">
        <f>SUMIF(H1439:H1461,"&lt;&gt;nav",G1439:G1461)</f>
        <v>4135.8283853283456</v>
      </c>
      <c r="I1462" s="490">
        <f>SUMIF(I1439:I1461,"&lt;&gt;nav",H1439:H1461)</f>
        <v>4448.5426410500422</v>
      </c>
      <c r="J1462" s="490">
        <f>SUMIF(J1439:J1461,"&lt;&gt;nav",I1439:I1461)</f>
        <v>4889.3723831191801</v>
      </c>
      <c r="K1462" s="490">
        <f>SUMIF(K1439:K1461,"&lt;&gt;nav",J1439:J1461)</f>
        <v>3328.5611654242721</v>
      </c>
    </row>
    <row r="1463" spans="1:15">
      <c r="A1463" s="407" t="s">
        <v>269</v>
      </c>
      <c r="B1463" s="373">
        <f>SUMIF(L1439:L1461,"&lt;&gt;nav",B1439:B1461)</f>
        <v>11817.385714952545</v>
      </c>
      <c r="C1463" s="373">
        <f>SUMIF(B1439:B1461,"&lt;&gt;nav",C1439:C1461)</f>
        <v>13378.240034722603</v>
      </c>
      <c r="D1463" s="373">
        <f>SUMIF(C1439:C1461,"&lt;&gt;nav",D1439:D1461)</f>
        <v>15917.265443802225</v>
      </c>
      <c r="E1463" s="373">
        <f>SUMIF(D1439:D1461,"&lt;&gt;nav",E1439:E1461)</f>
        <v>18479.747694193036</v>
      </c>
      <c r="F1463" s="373">
        <f>SUMIF(E1439:E1461,"&lt;&gt;nav",F1439:F1461)</f>
        <v>6047.943037466388</v>
      </c>
      <c r="G1463" s="373">
        <f>SUMIF(M1439:M1461,"&lt;&gt;nav",G1439:G1461)</f>
        <v>4135.8283853283456</v>
      </c>
      <c r="H1463" s="373">
        <f>SUMIF(G1439:G1461,"&lt;&gt;nav",H1439:H1461)</f>
        <v>4448.5426410500422</v>
      </c>
      <c r="I1463" s="373">
        <f>SUMIF(H1439:H1461,"&lt;&gt;nav",I1439:I1461)</f>
        <v>4889.3723831191801</v>
      </c>
      <c r="J1463" s="373">
        <f>SUMIF(I1439:I1461,"&lt;&gt;nav",J1439:J1461)</f>
        <v>5322.1213967962358</v>
      </c>
      <c r="K1463" s="374">
        <f>SUMIF(J1439:J1461,"&lt;&gt;nav",K1439:K1461)</f>
        <v>3252.1948771165385</v>
      </c>
    </row>
    <row r="1464" spans="1:15">
      <c r="A1464" s="407"/>
    </row>
    <row r="1465" spans="1:15">
      <c r="A1465" s="407"/>
    </row>
    <row r="1466" spans="1:15">
      <c r="A1466" s="570"/>
      <c r="B1466" s="570"/>
      <c r="C1466" s="570"/>
      <c r="D1466" s="570"/>
      <c r="E1466" s="570"/>
      <c r="F1466" s="570"/>
      <c r="G1466" s="570"/>
      <c r="H1466" s="570"/>
      <c r="I1466" s="570"/>
      <c r="J1466" s="570"/>
      <c r="K1466" s="570"/>
    </row>
    <row r="1467" spans="1:15">
      <c r="A1467" s="460"/>
    </row>
    <row r="1468" spans="1:15">
      <c r="A1468" s="462"/>
      <c r="B1468" s="576"/>
      <c r="C1468" s="576"/>
      <c r="D1468" s="576"/>
      <c r="E1468" s="576"/>
      <c r="F1468" s="577"/>
      <c r="G1468" s="576"/>
      <c r="H1468" s="576"/>
      <c r="I1468" s="576"/>
      <c r="J1468" s="576"/>
      <c r="K1468" s="576"/>
    </row>
    <row r="1469" spans="1:15">
      <c r="A1469" s="494"/>
      <c r="B1469" s="379"/>
      <c r="C1469" s="379"/>
      <c r="D1469" s="379"/>
      <c r="E1469" s="379"/>
      <c r="F1469" s="380"/>
      <c r="G1469" s="379"/>
      <c r="H1469" s="379"/>
      <c r="I1469" s="379"/>
      <c r="J1469" s="379"/>
      <c r="K1469" s="379"/>
      <c r="L1469" s="611">
        <f>'Tables 1-15'!L1205</f>
        <v>0</v>
      </c>
      <c r="M1469" s="606">
        <f>'Tables 1-15'!M1205</f>
        <v>0</v>
      </c>
    </row>
    <row r="1470" spans="1:15">
      <c r="A1470" s="63" t="s">
        <v>33</v>
      </c>
      <c r="B1470" s="758" t="str">
        <f>IF('Tables 1-15'!B1206="nap","nav",'Tables 1-15'!B1206)</f>
        <v>nav</v>
      </c>
      <c r="C1470" s="504" t="str">
        <f>IF('Tables 1-15'!C1206="nap","nav",'Tables 1-15'!C1206)</f>
        <v>nav</v>
      </c>
      <c r="D1470" s="504" t="str">
        <f>IF('Tables 1-15'!D1206="nap","nav",'Tables 1-15'!D1206)</f>
        <v>nav</v>
      </c>
      <c r="E1470" s="504" t="str">
        <f>IF('Tables 1-15'!E1206="nap","nav",'Tables 1-15'!E1206)</f>
        <v>nav</v>
      </c>
      <c r="F1470" s="505" t="str">
        <f>IF('Tables 1-15'!F1206="nap","nav",'Tables 1-15'!F1206)</f>
        <v>nav</v>
      </c>
      <c r="G1470" s="506">
        <f>IF('Tables 1-15'!G1206="nap","nav",'Tables 1-15'!G1206)</f>
        <v>249.26594234571758</v>
      </c>
      <c r="H1470" s="506">
        <f>IF('Tables 1-15'!H1206="nap","nav",'Tables 1-15'!H1206)</f>
        <v>260.61526534141456</v>
      </c>
      <c r="I1470" s="506">
        <f>IF('Tables 1-15'!I1206="nap","nav",'Tables 1-15'!I1206)</f>
        <v>251.9952487517053</v>
      </c>
      <c r="J1470" s="506">
        <f>IF('Tables 1-15'!J1206="nap","nav",'Tables 1-15'!J1206)</f>
        <v>249.76124716477861</v>
      </c>
      <c r="K1470" s="506">
        <f>IF('Tables 1-15'!K1206="nap","nav",'Tables 1-15'!K1206)</f>
        <v>218.44003538330045</v>
      </c>
      <c r="L1470" s="614">
        <f>IF('Tables 1-15'!L1206="nap","nav",'Tables 1-15'!L1206)</f>
        <v>0</v>
      </c>
      <c r="M1470" s="614">
        <f>IF('Tables 1-15'!M1206="nap","nav",'Tables 1-15'!M1206)</f>
        <v>0</v>
      </c>
    </row>
    <row r="1471" spans="1:15">
      <c r="A1471" s="461" t="s">
        <v>495</v>
      </c>
      <c r="B1471" s="478">
        <f>IF('Tables 1-15'!B1207="nap","nav",'Tables 1-15'!B1207)</f>
        <v>17.96908903087688</v>
      </c>
      <c r="C1471" s="478">
        <f>IF('Tables 1-15'!C1207="nap","nav",'Tables 1-15'!C1207)</f>
        <v>16.801023491061017</v>
      </c>
      <c r="D1471" s="478">
        <f>IF('Tables 1-15'!D1207="nap","nav",'Tables 1-15'!D1207)</f>
        <v>19.636428432167289</v>
      </c>
      <c r="E1471" s="478">
        <f>IF('Tables 1-15'!E1207="nap","nav",'Tables 1-15'!E1207)</f>
        <v>18.163787511597697</v>
      </c>
      <c r="F1471" s="491">
        <f>IF('Tables 1-15'!F1207="nap","nav",'Tables 1-15'!F1207)</f>
        <v>18.88150487657008</v>
      </c>
      <c r="G1471" s="476" t="str">
        <f>IF('Tables 1-15'!G1207="nap","nav",'Tables 1-15'!G1207)</f>
        <v>nav</v>
      </c>
      <c r="H1471" s="476" t="str">
        <f>IF('Tables 1-15'!H1207="nap","nav",'Tables 1-15'!H1207)</f>
        <v>nav</v>
      </c>
      <c r="I1471" s="476" t="str">
        <f>IF('Tables 1-15'!I1207="nap","nav",'Tables 1-15'!I1207)</f>
        <v>nav</v>
      </c>
      <c r="J1471" s="476">
        <f>IF('Tables 1-15'!J1207="nap","nav",'Tables 1-15'!J1207)</f>
        <v>0.52686647302680933</v>
      </c>
      <c r="K1471" s="476">
        <f>IF('Tables 1-15'!K1207="nap","nav",'Tables 1-15'!K1207)</f>
        <v>0.47308657851495295</v>
      </c>
      <c r="L1471" s="614">
        <f>IF('Tables 1-15'!L1207="nap","nav",'Tables 1-15'!L1207)</f>
        <v>0</v>
      </c>
      <c r="M1471" s="614">
        <f>IF('Tables 1-15'!M1207="nap","nav",'Tables 1-15'!M1207)</f>
        <v>0</v>
      </c>
      <c r="O1471" s="62"/>
    </row>
    <row r="1472" spans="1:15">
      <c r="A1472" s="66" t="s">
        <v>497</v>
      </c>
      <c r="B1472" s="478" t="str">
        <f>IF('Tables 1-15'!B1208="nap","nav",'Tables 1-15'!B1208)</f>
        <v>nav</v>
      </c>
      <c r="C1472" s="478" t="str">
        <f>IF('Tables 1-15'!C1208="nap","nav",'Tables 1-15'!C1208)</f>
        <v>nav</v>
      </c>
      <c r="D1472" s="478" t="str">
        <f>IF('Tables 1-15'!D1208="nap","nav",'Tables 1-15'!D1208)</f>
        <v>nav</v>
      </c>
      <c r="E1472" s="478" t="str">
        <f>IF('Tables 1-15'!E1208="nap","nav",'Tables 1-15'!E1208)</f>
        <v>nav</v>
      </c>
      <c r="F1472" s="491" t="str">
        <f>IF('Tables 1-15'!F1208="nap","nav",'Tables 1-15'!F1208)</f>
        <v>nav</v>
      </c>
      <c r="G1472" s="476">
        <f>IF('Tables 1-15'!G1208="nap","nav",'Tables 1-15'!G1208)</f>
        <v>249.9664952824555</v>
      </c>
      <c r="H1472" s="476">
        <f>IF('Tables 1-15'!H1208="nap","nav",'Tables 1-15'!H1208)</f>
        <v>248.59716061381073</v>
      </c>
      <c r="I1472" s="476">
        <f>IF('Tables 1-15'!I1208="nap","nav",'Tables 1-15'!I1208)</f>
        <v>257.705549178431</v>
      </c>
      <c r="J1472" s="476">
        <f>IF('Tables 1-15'!J1208="nap","nav",'Tables 1-15'!J1208)</f>
        <v>263.13447105788424</v>
      </c>
      <c r="K1472" s="476">
        <f>IF('Tables 1-15'!K1208="nap","nav",'Tables 1-15'!K1208)</f>
        <v>203.0140096444724</v>
      </c>
      <c r="L1472" s="614">
        <f>IF('Tables 1-15'!L1208="nap","nav",'Tables 1-15'!L1208)</f>
        <v>0</v>
      </c>
      <c r="M1472" s="614">
        <f>IF('Tables 1-15'!M1208="nap","nav",'Tables 1-15'!M1208)</f>
        <v>0</v>
      </c>
      <c r="O1472" s="636"/>
    </row>
    <row r="1473" spans="1:15">
      <c r="A1473" s="462" t="s">
        <v>496</v>
      </c>
      <c r="B1473" s="476" t="str">
        <f>IF('Tables 1-15'!B1209="nap","nav",'Tables 1-15'!B1209)</f>
        <v>nav</v>
      </c>
      <c r="C1473" s="476" t="str">
        <f>IF('Tables 1-15'!C1209="nap","nav",'Tables 1-15'!C1209)</f>
        <v>nav</v>
      </c>
      <c r="D1473" s="476" t="str">
        <f>IF('Tables 1-15'!D1209="nap","nav",'Tables 1-15'!D1209)</f>
        <v>nav</v>
      </c>
      <c r="E1473" s="476" t="str">
        <f>IF('Tables 1-15'!E1209="nap","nav",'Tables 1-15'!E1209)</f>
        <v>nav</v>
      </c>
      <c r="F1473" s="482" t="str">
        <f>IF('Tables 1-15'!F1209="nap","nav",'Tables 1-15'!F1209)</f>
        <v>nav</v>
      </c>
      <c r="G1473" s="478">
        <f>IF('Tables 1-15'!G1209="nap","nav",'Tables 1-15'!G1209)</f>
        <v>334.71874869827104</v>
      </c>
      <c r="H1473" s="478">
        <f>IF('Tables 1-15'!H1209="nap","nav",'Tables 1-15'!H1209)</f>
        <v>355.82040221670781</v>
      </c>
      <c r="I1473" s="478">
        <f>IF('Tables 1-15'!I1209="nap","nav",'Tables 1-15'!I1209)</f>
        <v>363.94304558008082</v>
      </c>
      <c r="J1473" s="478">
        <f>IF('Tables 1-15'!J1209="nap","nav",'Tables 1-15'!J1209)</f>
        <v>365.5145244798756</v>
      </c>
      <c r="K1473" s="478">
        <f>IF('Tables 1-15'!K1209="nap","nav",'Tables 1-15'!K1209)</f>
        <v>325.22437520665346</v>
      </c>
      <c r="L1473" s="614">
        <f>IF('Tables 1-15'!L1209="nap","nav",'Tables 1-15'!L1209)</f>
        <v>0</v>
      </c>
      <c r="M1473" s="614">
        <f>IF('Tables 1-15'!M1209="nap","nav",'Tables 1-15'!M1209)</f>
        <v>0</v>
      </c>
      <c r="O1473" s="62"/>
    </row>
    <row r="1474" spans="1:15">
      <c r="A1474" s="66" t="s">
        <v>498</v>
      </c>
      <c r="B1474" s="476" t="str">
        <f>IF('Tables 1-15'!B1210="nap","nav",'Tables 1-15'!B1210)</f>
        <v>nav</v>
      </c>
      <c r="C1474" s="476" t="str">
        <f>IF('Tables 1-15'!C1210="nap","nav",'Tables 1-15'!C1210)</f>
        <v>nav</v>
      </c>
      <c r="D1474" s="476" t="str">
        <f>IF('Tables 1-15'!D1210="nap","nav",'Tables 1-15'!D1210)</f>
        <v>nav</v>
      </c>
      <c r="E1474" s="476" t="str">
        <f>IF('Tables 1-15'!E1210="nap","nav",'Tables 1-15'!E1210)</f>
        <v>nav</v>
      </c>
      <c r="F1474" s="482" t="str">
        <f>IF('Tables 1-15'!F1210="nap","nav",'Tables 1-15'!F1210)</f>
        <v>nav</v>
      </c>
      <c r="G1474" s="478" t="str">
        <f>IF('Tables 1-15'!G1210="nap","nav",'Tables 1-15'!G1210)</f>
        <v>nav</v>
      </c>
      <c r="H1474" s="478" t="str">
        <f>IF('Tables 1-15'!H1210="nap","nav",'Tables 1-15'!H1210)</f>
        <v>nav</v>
      </c>
      <c r="I1474" s="478" t="str">
        <f>IF('Tables 1-15'!I1210="nap","nav",'Tables 1-15'!I1210)</f>
        <v>nav</v>
      </c>
      <c r="J1474" s="478" t="str">
        <f>IF('Tables 1-15'!J1210="nap","nav",'Tables 1-15'!J1210)</f>
        <v>nav</v>
      </c>
      <c r="K1474" s="478" t="str">
        <f>IF('Tables 1-15'!K1210="nap","nav",'Tables 1-15'!K1210)</f>
        <v>nav</v>
      </c>
      <c r="L1474" s="614">
        <f>IF('Tables 1-15'!L1210="nap","nav",'Tables 1-15'!L1210)</f>
        <v>0</v>
      </c>
      <c r="M1474" s="614">
        <f>IF('Tables 1-15'!M1210="nap","nav",'Tables 1-15'!M1210)</f>
        <v>0</v>
      </c>
      <c r="O1474" s="636"/>
    </row>
    <row r="1475" spans="1:15">
      <c r="A1475" s="462" t="s">
        <v>158</v>
      </c>
      <c r="B1475" s="476" t="str">
        <f>IF('Tables 1-15'!B1211="nap","nav",'Tables 1-15'!B1211)</f>
        <v>nav</v>
      </c>
      <c r="C1475" s="476" t="str">
        <f>IF('Tables 1-15'!C1211="nap","nav",'Tables 1-15'!C1211)</f>
        <v>nav</v>
      </c>
      <c r="D1475" s="476" t="str">
        <f>IF('Tables 1-15'!D1211="nap","nav",'Tables 1-15'!D1211)</f>
        <v>nav</v>
      </c>
      <c r="E1475" s="476">
        <f>IF('Tables 1-15'!E1211="nap","nav",'Tables 1-15'!E1211)</f>
        <v>102.89225681968655</v>
      </c>
      <c r="F1475" s="482">
        <f>IF('Tables 1-15'!F1211="nap","nav",'Tables 1-15'!F1211)</f>
        <v>123.01445635587388</v>
      </c>
      <c r="G1475" s="476" t="str">
        <f>IF('Tables 1-15'!G1211="nap","nav",'Tables 1-15'!G1211)</f>
        <v>nav</v>
      </c>
      <c r="H1475" s="476" t="str">
        <f>IF('Tables 1-15'!H1211="nap","nav",'Tables 1-15'!H1211)</f>
        <v>nav</v>
      </c>
      <c r="I1475" s="476" t="str">
        <f>IF('Tables 1-15'!I1211="nap","nav",'Tables 1-15'!I1211)</f>
        <v>nav</v>
      </c>
      <c r="J1475" s="476">
        <f>IF('Tables 1-15'!J1211="nap","nav",'Tables 1-15'!J1211)</f>
        <v>7.3517374524785062</v>
      </c>
      <c r="K1475" s="476">
        <f>IF('Tables 1-15'!K1211="nap","nav",'Tables 1-15'!K1211)</f>
        <v>14.597595169212795</v>
      </c>
      <c r="L1475" s="614">
        <f>IF('Tables 1-15'!L1211="nap","nav",'Tables 1-15'!L1211)</f>
        <v>0</v>
      </c>
      <c r="M1475" s="614">
        <f>IF('Tables 1-15'!M1211="nap","nav",'Tables 1-15'!M1211)</f>
        <v>0</v>
      </c>
      <c r="O1475" s="62"/>
    </row>
    <row r="1476" spans="1:15">
      <c r="A1476" s="462" t="s">
        <v>55</v>
      </c>
      <c r="B1476" s="476">
        <f>IF('Tables 1-15'!B1212="nap","nav",'Tables 1-15'!B1212)</f>
        <v>63.67710040763513</v>
      </c>
      <c r="C1476" s="476">
        <f>IF('Tables 1-15'!C1212="nap","nav",'Tables 1-15'!C1212)</f>
        <v>63.120163773174667</v>
      </c>
      <c r="D1476" s="476">
        <f>IF('Tables 1-15'!D1212="nap","nav",'Tables 1-15'!D1212)</f>
        <v>74.376598882909761</v>
      </c>
      <c r="E1476" s="476">
        <f>IF('Tables 1-15'!E1212="nap","nav",'Tables 1-15'!E1212)</f>
        <v>97.63997269124684</v>
      </c>
      <c r="F1476" s="482">
        <f>IF('Tables 1-15'!F1212="nap","nav",'Tables 1-15'!F1212)</f>
        <v>87.075788418943731</v>
      </c>
      <c r="G1476" s="476">
        <f>IF('Tables 1-15'!G1212="nap","nav",'Tables 1-15'!G1212)</f>
        <v>4.3714829286111501</v>
      </c>
      <c r="H1476" s="476">
        <f>IF('Tables 1-15'!H1212="nap","nav",'Tables 1-15'!H1212)</f>
        <v>4.2126331307293601</v>
      </c>
      <c r="I1476" s="476">
        <f>IF('Tables 1-15'!I1212="nap","nav",'Tables 1-15'!I1212)</f>
        <v>5.9131672960119959</v>
      </c>
      <c r="J1476" s="476">
        <f>IF('Tables 1-15'!J1212="nap","nav",'Tables 1-15'!J1212)</f>
        <v>6.8193493239527854</v>
      </c>
      <c r="K1476" s="476">
        <f>IF('Tables 1-15'!K1212="nap","nav",'Tables 1-15'!K1212)</f>
        <v>6.3180184506572203</v>
      </c>
      <c r="L1476" s="614">
        <f>IF('Tables 1-15'!L1212="nap","nav",'Tables 1-15'!L1212)</f>
        <v>0</v>
      </c>
      <c r="M1476" s="614">
        <f>IF('Tables 1-15'!M1212="nap","nav",'Tables 1-15'!M1212)</f>
        <v>0</v>
      </c>
      <c r="O1476" s="62"/>
    </row>
    <row r="1477" spans="1:15">
      <c r="A1477" s="462" t="s">
        <v>693</v>
      </c>
      <c r="B1477" s="476" t="str">
        <f>IF('Tables 1-15'!B1213="nap","nav",'Tables 1-15'!B1213)</f>
        <v>nav</v>
      </c>
      <c r="C1477" s="476" t="str">
        <f>IF('Tables 1-15'!C1213="nap","nav",'Tables 1-15'!C1213)</f>
        <v>nav</v>
      </c>
      <c r="D1477" s="476" t="str">
        <f>IF('Tables 1-15'!D1213="nap","nav",'Tables 1-15'!D1213)</f>
        <v>nav</v>
      </c>
      <c r="E1477" s="476" t="str">
        <f>IF('Tables 1-15'!E1213="nap","nav",'Tables 1-15'!E1213)</f>
        <v>nav</v>
      </c>
      <c r="F1477" s="482" t="str">
        <f>IF('Tables 1-15'!F1213="nap","nav",'Tables 1-15'!F1213)</f>
        <v>nav</v>
      </c>
      <c r="G1477" s="476">
        <f>IF('Tables 1-15'!G1213="nap","nav",'Tables 1-15'!G1213)</f>
        <v>52.449540853251627</v>
      </c>
      <c r="H1477" s="476">
        <f>IF('Tables 1-15'!H1213="nap","nav",'Tables 1-15'!H1213)</f>
        <v>57.915857551296902</v>
      </c>
      <c r="I1477" s="476">
        <f>IF('Tables 1-15'!I1213="nap","nav",'Tables 1-15'!I1213)</f>
        <v>61.86991130559457</v>
      </c>
      <c r="J1477" s="476">
        <f>IF('Tables 1-15'!J1213="nap","nav",'Tables 1-15'!J1213)</f>
        <v>66.905374689139478</v>
      </c>
      <c r="K1477" s="476">
        <f>IF('Tables 1-15'!K1213="nap","nav",'Tables 1-15'!K1213)</f>
        <v>71.934943691220582</v>
      </c>
      <c r="L1477" s="614">
        <f>IF('Tables 1-15'!L1213="nap","nav",'Tables 1-15'!L1213)</f>
        <v>0</v>
      </c>
      <c r="M1477" s="614">
        <f>IF('Tables 1-15'!M1213="nap","nav",'Tables 1-15'!M1213)</f>
        <v>0</v>
      </c>
      <c r="O1477" s="62"/>
    </row>
    <row r="1478" spans="1:15">
      <c r="A1478" s="66" t="s">
        <v>924</v>
      </c>
      <c r="B1478" s="476">
        <f>IF('Tables 1-15'!B1214="nap","nav",'Tables 1-15'!B1214)</f>
        <v>2.3728325656277893</v>
      </c>
      <c r="C1478" s="476">
        <f>IF('Tables 1-15'!C1214="nap","nav",'Tables 1-15'!C1214)</f>
        <v>2.3873502790460739</v>
      </c>
      <c r="D1478" s="476">
        <f>IF('Tables 1-15'!D1214="nap","nav",'Tables 1-15'!D1214)</f>
        <v>2.6356407522973142</v>
      </c>
      <c r="E1478" s="476">
        <f>IF('Tables 1-15'!E1214="nap","nav",'Tables 1-15'!E1214)</f>
        <v>3.1513834580021238</v>
      </c>
      <c r="F1478" s="482">
        <f>IF('Tables 1-15'!F1214="nap","nav",'Tables 1-15'!F1214)</f>
        <v>3.7015322345282966</v>
      </c>
      <c r="G1478" s="476">
        <f>IF('Tables 1-15'!G1214="nap","nav",'Tables 1-15'!G1214)</f>
        <v>15.317883446742917</v>
      </c>
      <c r="H1478" s="476">
        <f>IF('Tables 1-15'!H1214="nap","nav",'Tables 1-15'!H1214)</f>
        <v>23.253361833082277</v>
      </c>
      <c r="I1478" s="476">
        <f>IF('Tables 1-15'!I1214="nap","nav",'Tables 1-15'!I1214)</f>
        <v>26.54400495749552</v>
      </c>
      <c r="J1478" s="476">
        <f>IF('Tables 1-15'!J1214="nap","nav",'Tables 1-15'!J1214)</f>
        <v>31.506375125740274</v>
      </c>
      <c r="K1478" s="476">
        <f>IF('Tables 1-15'!K1214="nap","nav",'Tables 1-15'!K1214)</f>
        <v>38.02123494557538</v>
      </c>
      <c r="L1478" s="614">
        <f>IF('Tables 1-15'!L1214="nap","nav",'Tables 1-15'!L1214)</f>
        <v>0</v>
      </c>
      <c r="M1478" s="614">
        <f>IF('Tables 1-15'!M1214="nap","nav",'Tables 1-15'!M1214)</f>
        <v>0</v>
      </c>
      <c r="O1478" s="636"/>
    </row>
    <row r="1479" spans="1:15">
      <c r="A1479" s="462" t="s">
        <v>119</v>
      </c>
      <c r="B1479" s="476" t="str">
        <f>IF('Tables 1-15'!B1215="nap","nav",'Tables 1-15'!B1215)</f>
        <v>nav</v>
      </c>
      <c r="C1479" s="476" t="str">
        <f>IF('Tables 1-15'!C1215="nap","nav",'Tables 1-15'!C1215)</f>
        <v>nav</v>
      </c>
      <c r="D1479" s="476" t="str">
        <f>IF('Tables 1-15'!D1215="nap","nav",'Tables 1-15'!D1215)</f>
        <v>nav</v>
      </c>
      <c r="E1479" s="476" t="str">
        <f>IF('Tables 1-15'!E1215="nap","nav",'Tables 1-15'!E1215)</f>
        <v>nav</v>
      </c>
      <c r="F1479" s="482">
        <f>IF('Tables 1-15'!F1215="nap","nav",'Tables 1-15'!F1215)</f>
        <v>60.040509545526369</v>
      </c>
      <c r="G1479" s="476">
        <f>IF('Tables 1-15'!G1215="nap","nav",'Tables 1-15'!G1215)</f>
        <v>77.307395302410924</v>
      </c>
      <c r="H1479" s="476">
        <f>IF('Tables 1-15'!H1215="nap","nav",'Tables 1-15'!H1215)</f>
        <v>63.660705848163104</v>
      </c>
      <c r="I1479" s="476">
        <f>IF('Tables 1-15'!I1215="nap","nav",'Tables 1-15'!I1215)</f>
        <v>67.504898405999541</v>
      </c>
      <c r="J1479" s="476">
        <f>IF('Tables 1-15'!J1215="nap","nav",'Tables 1-15'!J1215)</f>
        <v>71.510417883313536</v>
      </c>
      <c r="K1479" s="476" t="str">
        <f>IF('Tables 1-15'!K1215="nap","nav",'Tables 1-15'!K1215)</f>
        <v>nav</v>
      </c>
      <c r="L1479" s="614">
        <f>IF('Tables 1-15'!L1215="nap","nav",'Tables 1-15'!L1215)</f>
        <v>0</v>
      </c>
      <c r="M1479" s="614">
        <f>IF('Tables 1-15'!M1215="nap","nav",'Tables 1-15'!M1215)</f>
        <v>0</v>
      </c>
      <c r="O1479" s="62"/>
    </row>
    <row r="1480" spans="1:15">
      <c r="A1480" s="462" t="s">
        <v>4</v>
      </c>
      <c r="B1480" s="476" t="str">
        <f>IF('Tables 1-15'!B1216="nap","nav",'Tables 1-15'!B1216)</f>
        <v>nav</v>
      </c>
      <c r="C1480" s="476" t="str">
        <f>IF('Tables 1-15'!C1216="nap","nav",'Tables 1-15'!C1216)</f>
        <v>nav</v>
      </c>
      <c r="D1480" s="476" t="str">
        <f>IF('Tables 1-15'!D1216="nap","nav",'Tables 1-15'!D1216)</f>
        <v>nav</v>
      </c>
      <c r="E1480" s="476" t="str">
        <f>IF('Tables 1-15'!E1216="nap","nav",'Tables 1-15'!E1216)</f>
        <v>nav</v>
      </c>
      <c r="F1480" s="482" t="str">
        <f>IF('Tables 1-15'!F1216="nap","nav",'Tables 1-15'!F1216)</f>
        <v>nav</v>
      </c>
      <c r="G1480" s="476">
        <f>IF('Tables 1-15'!G1216="nap","nav",'Tables 1-15'!G1216)</f>
        <v>473.87415632696775</v>
      </c>
      <c r="H1480" s="476">
        <f>IF('Tables 1-15'!H1216="nap","nav",'Tables 1-15'!H1216)</f>
        <v>510.15504939089169</v>
      </c>
      <c r="I1480" s="476">
        <f>IF('Tables 1-15'!I1216="nap","nav",'Tables 1-15'!I1216)</f>
        <v>428.11229919241083</v>
      </c>
      <c r="J1480" s="476">
        <f>IF('Tables 1-15'!J1216="nap","nav",'Tables 1-15'!J1216)</f>
        <v>437.22637002140573</v>
      </c>
      <c r="K1480" s="476">
        <f>IF('Tables 1-15'!K1216="nap","nav",'Tables 1-15'!K1216)</f>
        <v>411.58140775839223</v>
      </c>
      <c r="L1480" s="614">
        <f>IF('Tables 1-15'!L1216="nap","nav",'Tables 1-15'!L1216)</f>
        <v>0</v>
      </c>
      <c r="M1480" s="614">
        <f>IF('Tables 1-15'!M1216="nap","nav",'Tables 1-15'!M1216)</f>
        <v>0</v>
      </c>
      <c r="O1480" s="62"/>
    </row>
    <row r="1481" spans="1:15">
      <c r="A1481" s="66" t="s">
        <v>871</v>
      </c>
      <c r="B1481" s="476" t="str">
        <f>IF('Tables 1-15'!B1217="nap","nav",'Tables 1-15'!B1217)</f>
        <v>nav</v>
      </c>
      <c r="C1481" s="476" t="str">
        <f>IF('Tables 1-15'!C1217="nap","nav",'Tables 1-15'!C1217)</f>
        <v>nav</v>
      </c>
      <c r="D1481" s="476" t="str">
        <f>IF('Tables 1-15'!D1217="nap","nav",'Tables 1-15'!D1217)</f>
        <v>nav</v>
      </c>
      <c r="E1481" s="476" t="str">
        <f>IF('Tables 1-15'!E1217="nap","nav",'Tables 1-15'!E1217)</f>
        <v>nav</v>
      </c>
      <c r="F1481" s="482" t="str">
        <f>IF('Tables 1-15'!F1217="nap","nav",'Tables 1-15'!F1217)</f>
        <v>nav</v>
      </c>
      <c r="G1481" s="476">
        <f>IF('Tables 1-15'!G1217="nap","nav",'Tables 1-15'!G1217)</f>
        <v>413.29868108761775</v>
      </c>
      <c r="H1481" s="476">
        <f>IF('Tables 1-15'!H1217="nap","nav",'Tables 1-15'!H1217)</f>
        <v>431.2302161720857</v>
      </c>
      <c r="I1481" s="476">
        <f>IF('Tables 1-15'!I1217="nap","nav",'Tables 1-15'!I1217)</f>
        <v>457.49752620908828</v>
      </c>
      <c r="J1481" s="476">
        <f>IF('Tables 1-15'!J1217="nap","nav",'Tables 1-15'!J1217)</f>
        <v>490.58287917054366</v>
      </c>
      <c r="K1481" s="476">
        <f>IF('Tables 1-15'!K1217="nap","nav",'Tables 1-15'!K1217)</f>
        <v>487.78025329432865</v>
      </c>
      <c r="L1481" s="614">
        <f>IF('Tables 1-15'!L1217="nap","nav",'Tables 1-15'!L1217)</f>
        <v>0</v>
      </c>
      <c r="M1481" s="614">
        <f>IF('Tables 1-15'!M1217="nap","nav",'Tables 1-15'!M1217)</f>
        <v>0</v>
      </c>
      <c r="O1481" s="636"/>
    </row>
    <row r="1482" spans="1:15">
      <c r="A1482" s="66" t="s">
        <v>872</v>
      </c>
      <c r="B1482" s="476" t="str">
        <f>IF('Tables 1-15'!B1218="nap","nav",'Tables 1-15'!B1218)</f>
        <v>nav</v>
      </c>
      <c r="C1482" s="476" t="str">
        <f>IF('Tables 1-15'!C1218="nap","nav",'Tables 1-15'!C1218)</f>
        <v>nav</v>
      </c>
      <c r="D1482" s="476" t="str">
        <f>IF('Tables 1-15'!D1218="nap","nav",'Tables 1-15'!D1218)</f>
        <v>nav</v>
      </c>
      <c r="E1482" s="476" t="str">
        <f>IF('Tables 1-15'!E1218="nap","nav",'Tables 1-15'!E1218)</f>
        <v>nav</v>
      </c>
      <c r="F1482" s="482" t="str">
        <f>IF('Tables 1-15'!F1218="nap","nav",'Tables 1-15'!F1218)</f>
        <v>nav</v>
      </c>
      <c r="G1482" s="476">
        <f>IF('Tables 1-15'!G1218="nap","nav",'Tables 1-15'!G1218)</f>
        <v>36.744976016492735</v>
      </c>
      <c r="H1482" s="476">
        <f>IF('Tables 1-15'!H1218="nap","nav",'Tables 1-15'!H1218)</f>
        <v>42.113339332498001</v>
      </c>
      <c r="I1482" s="476">
        <f>IF('Tables 1-15'!I1218="nap","nav",'Tables 1-15'!I1218)</f>
        <v>48.332680164480124</v>
      </c>
      <c r="J1482" s="476">
        <f>IF('Tables 1-15'!J1218="nap","nav",'Tables 1-15'!J1218)</f>
        <v>51.108728709684705</v>
      </c>
      <c r="K1482" s="476">
        <f>IF('Tables 1-15'!K1218="nap","nav",'Tables 1-15'!K1218)</f>
        <v>50.300202977166641</v>
      </c>
      <c r="L1482" s="614">
        <f>IF('Tables 1-15'!L1218="nap","nav",'Tables 1-15'!L1218)</f>
        <v>0</v>
      </c>
      <c r="M1482" s="614">
        <f>IF('Tables 1-15'!M1218="nap","nav",'Tables 1-15'!M1218)</f>
        <v>0</v>
      </c>
      <c r="O1482" s="636"/>
    </row>
    <row r="1483" spans="1:15">
      <c r="A1483" s="461" t="s">
        <v>5</v>
      </c>
      <c r="B1483" s="478">
        <f>IF('Tables 1-15'!B1219="nap","nav",'Tables 1-15'!B1219)</f>
        <v>15.578018568479791</v>
      </c>
      <c r="C1483" s="478">
        <f>IF('Tables 1-15'!C1219="nap","nav",'Tables 1-15'!C1219)</f>
        <v>14.467237576116167</v>
      </c>
      <c r="D1483" s="478">
        <f>IF('Tables 1-15'!D1219="nap","nav",'Tables 1-15'!D1219)</f>
        <v>15.050716744995203</v>
      </c>
      <c r="E1483" s="478">
        <f>IF('Tables 1-15'!E1219="nap","nav",'Tables 1-15'!E1219)</f>
        <v>16.054495215545707</v>
      </c>
      <c r="F1483" s="491">
        <f>IF('Tables 1-15'!F1219="nap","nav",'Tables 1-15'!F1219)</f>
        <v>14.865785669268334</v>
      </c>
      <c r="G1483" s="476" t="str">
        <f>IF('Tables 1-15'!G1219="nap","nav",'Tables 1-15'!G1219)</f>
        <v>nav</v>
      </c>
      <c r="H1483" s="476" t="str">
        <f>IF('Tables 1-15'!H1219="nap","nav",'Tables 1-15'!H1219)</f>
        <v>nav</v>
      </c>
      <c r="I1483" s="476" t="str">
        <f>IF('Tables 1-15'!I1219="nap","nav",'Tables 1-15'!I1219)</f>
        <v>nav</v>
      </c>
      <c r="J1483" s="476" t="str">
        <f>IF('Tables 1-15'!J1219="nap","nav",'Tables 1-15'!J1219)</f>
        <v>nav</v>
      </c>
      <c r="K1483" s="476" t="str">
        <f>IF('Tables 1-15'!K1219="nap","nav",'Tables 1-15'!K1219)</f>
        <v>nav</v>
      </c>
      <c r="L1483" s="614">
        <f>IF('Tables 1-15'!L1219="nap","nav",'Tables 1-15'!L1219)</f>
        <v>0</v>
      </c>
      <c r="M1483" s="614">
        <f>IF('Tables 1-15'!M1219="nap","nav",'Tables 1-15'!M1219)</f>
        <v>0</v>
      </c>
      <c r="O1483" s="62"/>
    </row>
    <row r="1484" spans="1:15">
      <c r="A1484" s="66" t="s">
        <v>873</v>
      </c>
      <c r="B1484" s="478" t="str">
        <f>IF('Tables 1-15'!B1220="nap","nav",'Tables 1-15'!B1220)</f>
        <v>nav</v>
      </c>
      <c r="C1484" s="478" t="str">
        <f>IF('Tables 1-15'!C1220="nap","nav",'Tables 1-15'!C1220)</f>
        <v>nav</v>
      </c>
      <c r="D1484" s="478" t="str">
        <f>IF('Tables 1-15'!D1220="nap","nav",'Tables 1-15'!D1220)</f>
        <v>nav</v>
      </c>
      <c r="E1484" s="478" t="str">
        <f>IF('Tables 1-15'!E1220="nap","nav",'Tables 1-15'!E1220)</f>
        <v>nav</v>
      </c>
      <c r="F1484" s="491" t="str">
        <f>IF('Tables 1-15'!F1220="nap","nav",'Tables 1-15'!F1220)</f>
        <v>nav</v>
      </c>
      <c r="G1484" s="476">
        <f>IF('Tables 1-15'!G1220="nap","nav",'Tables 1-15'!G1220)</f>
        <v>8.2474660766057184</v>
      </c>
      <c r="H1484" s="476">
        <f>IF('Tables 1-15'!H1220="nap","nav",'Tables 1-15'!H1220)</f>
        <v>13.661778628263892</v>
      </c>
      <c r="I1484" s="476">
        <f>IF('Tables 1-15'!I1220="nap","nav",'Tables 1-15'!I1220)</f>
        <v>22.731677356504253</v>
      </c>
      <c r="J1484" s="476">
        <f>IF('Tables 1-15'!J1220="nap","nav",'Tables 1-15'!J1220)</f>
        <v>27.280094555051321</v>
      </c>
      <c r="K1484" s="476">
        <f>IF('Tables 1-15'!K1220="nap","nav",'Tables 1-15'!K1220)</f>
        <v>19.60989291236816</v>
      </c>
      <c r="L1484" s="614">
        <f>IF('Tables 1-15'!L1220="nap","nav",'Tables 1-15'!L1220)</f>
        <v>0</v>
      </c>
      <c r="M1484" s="614">
        <f>IF('Tables 1-15'!M1220="nap","nav",'Tables 1-15'!M1220)</f>
        <v>0</v>
      </c>
      <c r="O1484" s="636"/>
    </row>
    <row r="1485" spans="1:15">
      <c r="A1485" s="66" t="s">
        <v>874</v>
      </c>
      <c r="B1485" s="478" t="str">
        <f>IF('Tables 1-15'!B1221="nap","nav",'Tables 1-15'!B1221)</f>
        <v>nav</v>
      </c>
      <c r="C1485" s="478" t="str">
        <f>IF('Tables 1-15'!C1221="nap","nav",'Tables 1-15'!C1221)</f>
        <v>nav</v>
      </c>
      <c r="D1485" s="478" t="str">
        <f>IF('Tables 1-15'!D1221="nap","nav",'Tables 1-15'!D1221)</f>
        <v>nav</v>
      </c>
      <c r="E1485" s="478" t="str">
        <f>IF('Tables 1-15'!E1221="nap","nav",'Tables 1-15'!E1221)</f>
        <v>nav</v>
      </c>
      <c r="F1485" s="491" t="str">
        <f>IF('Tables 1-15'!F1221="nap","nav",'Tables 1-15'!F1221)</f>
        <v>nav</v>
      </c>
      <c r="G1485" s="476">
        <f>IF('Tables 1-15'!G1221="nap","nav",'Tables 1-15'!G1221)</f>
        <v>5.8174136000000001</v>
      </c>
      <c r="H1485" s="476">
        <f>IF('Tables 1-15'!H1221="nap","nav",'Tables 1-15'!H1221)</f>
        <v>7.925655466666667</v>
      </c>
      <c r="I1485" s="476">
        <f>IF('Tables 1-15'!I1221="nap","nav",'Tables 1-15'!I1221)</f>
        <v>8.7079112000000016</v>
      </c>
      <c r="J1485" s="476">
        <f>IF('Tables 1-15'!J1221="nap","nav",'Tables 1-15'!J1221)</f>
        <v>10.407765333333336</v>
      </c>
      <c r="K1485" s="476">
        <f>IF('Tables 1-15'!K1221="nap","nav",'Tables 1-15'!K1221)</f>
        <v>12.534570666666667</v>
      </c>
      <c r="L1485" s="614">
        <f>IF('Tables 1-15'!L1221="nap","nav",'Tables 1-15'!L1221)</f>
        <v>0</v>
      </c>
      <c r="M1485" s="614">
        <f>IF('Tables 1-15'!M1221="nap","nav",'Tables 1-15'!M1221)</f>
        <v>0</v>
      </c>
      <c r="O1485" s="636"/>
    </row>
    <row r="1486" spans="1:15">
      <c r="A1486" s="462" t="s">
        <v>6</v>
      </c>
      <c r="B1486" s="476" t="str">
        <f>IF('Tables 1-15'!B1222="nap","nav",'Tables 1-15'!B1222)</f>
        <v>nav</v>
      </c>
      <c r="C1486" s="476" t="str">
        <f>IF('Tables 1-15'!C1222="nap","nav",'Tables 1-15'!C1222)</f>
        <v>nav</v>
      </c>
      <c r="D1486" s="476" t="str">
        <f>IF('Tables 1-15'!D1222="nap","nav",'Tables 1-15'!D1222)</f>
        <v>nav</v>
      </c>
      <c r="E1486" s="476" t="str">
        <f>IF('Tables 1-15'!E1222="nap","nav",'Tables 1-15'!E1222)</f>
        <v>nav</v>
      </c>
      <c r="F1486" s="482" t="str">
        <f>IF('Tables 1-15'!F1222="nap","nav",'Tables 1-15'!F1222)</f>
        <v>nav</v>
      </c>
      <c r="G1486" s="478">
        <f>IF('Tables 1-15'!G1222="nap","nav",'Tables 1-15'!G1222)</f>
        <v>28.007075284203832</v>
      </c>
      <c r="H1486" s="478">
        <f>IF('Tables 1-15'!H1222="nap","nav",'Tables 1-15'!H1222)</f>
        <v>30.74273825718172</v>
      </c>
      <c r="I1486" s="478">
        <f>IF('Tables 1-15'!I1222="nap","nav",'Tables 1-15'!I1222)</f>
        <v>33.980247742347956</v>
      </c>
      <c r="J1486" s="478">
        <f>IF('Tables 1-15'!J1222="nap","nav",'Tables 1-15'!J1222)</f>
        <v>35.940263594033624</v>
      </c>
      <c r="K1486" s="478">
        <f>IF('Tables 1-15'!K1222="nap","nav",'Tables 1-15'!K1222)</f>
        <v>34.925596043348605</v>
      </c>
      <c r="L1486" s="614">
        <f>IF('Tables 1-15'!L1222="nap","nav",'Tables 1-15'!L1222)</f>
        <v>0</v>
      </c>
      <c r="M1486" s="614">
        <f>IF('Tables 1-15'!M1222="nap","nav",'Tables 1-15'!M1222)</f>
        <v>0</v>
      </c>
      <c r="O1486" s="62"/>
    </row>
    <row r="1487" spans="1:15">
      <c r="A1487" s="66" t="s">
        <v>875</v>
      </c>
      <c r="B1487" s="476" t="str">
        <f>IF('Tables 1-15'!B1223="nap","nav",'Tables 1-15'!B1223)</f>
        <v>nav</v>
      </c>
      <c r="C1487" s="476" t="str">
        <f>IF('Tables 1-15'!C1223="nap","nav",'Tables 1-15'!C1223)</f>
        <v>nav</v>
      </c>
      <c r="D1487" s="476" t="str">
        <f>IF('Tables 1-15'!D1223="nap","nav",'Tables 1-15'!D1223)</f>
        <v>nav</v>
      </c>
      <c r="E1487" s="476" t="str">
        <f>IF('Tables 1-15'!E1223="nap","nav",'Tables 1-15'!E1223)</f>
        <v>nav</v>
      </c>
      <c r="F1487" s="482" t="str">
        <f>IF('Tables 1-15'!F1223="nap","nav",'Tables 1-15'!F1223)</f>
        <v>nav</v>
      </c>
      <c r="G1487" s="478" t="str">
        <f>IF('Tables 1-15'!G1223="nap","nav",'Tables 1-15'!G1223)</f>
        <v>nav</v>
      </c>
      <c r="H1487" s="478" t="str">
        <f>IF('Tables 1-15'!H1223="nap","nav",'Tables 1-15'!H1223)</f>
        <v>nav</v>
      </c>
      <c r="I1487" s="478" t="str">
        <f>IF('Tables 1-15'!I1223="nap","nav",'Tables 1-15'!I1223)</f>
        <v>nav</v>
      </c>
      <c r="J1487" s="478" t="str">
        <f>IF('Tables 1-15'!J1223="nap","nav",'Tables 1-15'!J1223)</f>
        <v>nav</v>
      </c>
      <c r="K1487" s="478" t="str">
        <f>IF('Tables 1-15'!K1223="nap","nav",'Tables 1-15'!K1223)</f>
        <v>nav</v>
      </c>
      <c r="L1487" s="614">
        <f>IF('Tables 1-15'!L1223="nap","nav",'Tables 1-15'!L1223)</f>
        <v>0</v>
      </c>
      <c r="M1487" s="614">
        <f>IF('Tables 1-15'!M1223="nap","nav",'Tables 1-15'!M1223)</f>
        <v>0</v>
      </c>
      <c r="O1487" s="636"/>
    </row>
    <row r="1488" spans="1:15">
      <c r="A1488" s="461" t="s">
        <v>7</v>
      </c>
      <c r="B1488" s="478">
        <f>IF('Tables 1-15'!B1224="nap","nav",'Tables 1-15'!B1224)</f>
        <v>5.3896320496102632</v>
      </c>
      <c r="C1488" s="478">
        <f>IF('Tables 1-15'!C1224="nap","nav",'Tables 1-15'!C1224)</f>
        <v>4.8692501435472009</v>
      </c>
      <c r="D1488" s="478">
        <f>IF('Tables 1-15'!D1224="nap","nav",'Tables 1-15'!D1224)</f>
        <v>5.4461252754091012</v>
      </c>
      <c r="E1488" s="478">
        <f>IF('Tables 1-15'!E1224="nap","nav",'Tables 1-15'!E1224)</f>
        <v>5.2736074003898805</v>
      </c>
      <c r="F1488" s="491">
        <f>IF('Tables 1-15'!F1224="nap","nav",'Tables 1-15'!F1224)</f>
        <v>4.8394001525779968</v>
      </c>
      <c r="G1488" s="478">
        <f>IF('Tables 1-15'!G1224="nap","nav",'Tables 1-15'!G1224)</f>
        <v>28.334065632236811</v>
      </c>
      <c r="H1488" s="478">
        <f>IF('Tables 1-15'!H1224="nap","nav",'Tables 1-15'!H1224)</f>
        <v>29.363053895936151</v>
      </c>
      <c r="I1488" s="478">
        <f>IF('Tables 1-15'!I1224="nap","nav",'Tables 1-15'!I1224)</f>
        <v>31.729232379460598</v>
      </c>
      <c r="J1488" s="478">
        <f>IF('Tables 1-15'!J1224="nap","nav",'Tables 1-15'!J1224)</f>
        <v>32.842323996399763</v>
      </c>
      <c r="K1488" s="478">
        <f>IF('Tables 1-15'!K1224="nap","nav",'Tables 1-15'!K1224)</f>
        <v>24.529673215133641</v>
      </c>
      <c r="L1488" s="614">
        <f>IF('Tables 1-15'!L1224="nap","nav",'Tables 1-15'!L1224)</f>
        <v>0</v>
      </c>
      <c r="M1488" s="614">
        <f>IF('Tables 1-15'!M1224="nap","nav",'Tables 1-15'!M1224)</f>
        <v>0</v>
      </c>
      <c r="O1488" s="62"/>
    </row>
    <row r="1489" spans="1:15">
      <c r="A1489" s="462" t="s">
        <v>8</v>
      </c>
      <c r="B1489" s="476" t="str">
        <f>IF('Tables 1-15'!B1225="nap","nav",'Tables 1-15'!B1225)</f>
        <v>nav</v>
      </c>
      <c r="C1489" s="476" t="str">
        <f>IF('Tables 1-15'!C1225="nap","nav",'Tables 1-15'!C1225)</f>
        <v>nav</v>
      </c>
      <c r="D1489" s="476" t="str">
        <f>IF('Tables 1-15'!D1225="nap","nav",'Tables 1-15'!D1225)</f>
        <v>nav</v>
      </c>
      <c r="E1489" s="476" t="str">
        <f>IF('Tables 1-15'!E1225="nap","nav",'Tables 1-15'!E1225)</f>
        <v>nav</v>
      </c>
      <c r="F1489" s="482" t="str">
        <f>IF('Tables 1-15'!F1225="nap","nav",'Tables 1-15'!F1225)</f>
        <v>nav</v>
      </c>
      <c r="G1489" s="478">
        <f>IF('Tables 1-15'!G1225="nap","nav",'Tables 1-15'!G1225)</f>
        <v>32.928650787103756</v>
      </c>
      <c r="H1489" s="478">
        <f>IF('Tables 1-15'!H1225="nap","nav",'Tables 1-15'!H1225)</f>
        <v>32.843936288636201</v>
      </c>
      <c r="I1489" s="478">
        <f>IF('Tables 1-15'!I1225="nap","nav",'Tables 1-15'!I1225)</f>
        <v>35.264384557510951</v>
      </c>
      <c r="J1489" s="478">
        <f>IF('Tables 1-15'!J1225="nap","nav",'Tables 1-15'!J1225)</f>
        <v>37.693375555385202</v>
      </c>
      <c r="K1489" s="478">
        <f>IF('Tables 1-15'!K1225="nap","nav",'Tables 1-15'!K1225)</f>
        <v>36.194601155909901</v>
      </c>
      <c r="L1489" s="614">
        <f>IF('Tables 1-15'!L1225="nap","nav",'Tables 1-15'!L1225)</f>
        <v>0</v>
      </c>
      <c r="M1489" s="614">
        <f>IF('Tables 1-15'!M1225="nap","nav",'Tables 1-15'!M1225)</f>
        <v>0</v>
      </c>
      <c r="O1489" s="62"/>
    </row>
    <row r="1490" spans="1:15">
      <c r="A1490" s="66" t="s">
        <v>876</v>
      </c>
      <c r="B1490" s="476" t="str">
        <f>IF('Tables 1-15'!B1226="nap","nav",'Tables 1-15'!B1226)</f>
        <v>nav</v>
      </c>
      <c r="C1490" s="476" t="str">
        <f>IF('Tables 1-15'!C1226="nap","nav",'Tables 1-15'!C1226)</f>
        <v>nav</v>
      </c>
      <c r="D1490" s="476" t="str">
        <f>IF('Tables 1-15'!D1226="nap","nav",'Tables 1-15'!D1226)</f>
        <v>nav</v>
      </c>
      <c r="E1490" s="476" t="str">
        <f>IF('Tables 1-15'!E1226="nap","nav",'Tables 1-15'!E1226)</f>
        <v>nav</v>
      </c>
      <c r="F1490" s="482" t="str">
        <f>IF('Tables 1-15'!F1226="nap","nav",'Tables 1-15'!F1226)</f>
        <v>nav</v>
      </c>
      <c r="G1490" s="478">
        <f>IF('Tables 1-15'!G1226="nap","nav",'Tables 1-15'!G1226)</f>
        <v>157.78480958083833</v>
      </c>
      <c r="H1490" s="478">
        <f>IF('Tables 1-15'!H1226="nap","nav",'Tables 1-15'!H1226)</f>
        <v>183.96149623430964</v>
      </c>
      <c r="I1490" s="478">
        <f>IF('Tables 1-15'!I1226="nap","nav",'Tables 1-15'!I1226)</f>
        <v>203.31643244096145</v>
      </c>
      <c r="J1490" s="478">
        <f>IF('Tables 1-15'!J1226="nap","nav",'Tables 1-15'!J1226)</f>
        <v>196.46249600073128</v>
      </c>
      <c r="K1490" s="478">
        <f>IF('Tables 1-15'!K1226="nap","nav",'Tables 1-15'!K1226)</f>
        <v>179.54945882352939</v>
      </c>
      <c r="L1490" s="614">
        <f>IF('Tables 1-15'!L1226="nap","nav",'Tables 1-15'!L1226)</f>
        <v>0</v>
      </c>
      <c r="M1490" s="614">
        <f>IF('Tables 1-15'!M1226="nap","nav",'Tables 1-15'!M1226)</f>
        <v>0</v>
      </c>
      <c r="O1490" s="636"/>
    </row>
    <row r="1491" spans="1:15">
      <c r="A1491" s="462" t="s">
        <v>9</v>
      </c>
      <c r="B1491" s="478">
        <f>IF('Tables 1-15'!B1227="nap","nav",'Tables 1-15'!B1227)</f>
        <v>57.323821254156712</v>
      </c>
      <c r="C1491" s="478">
        <f>IF('Tables 1-15'!C1227="nap","nav",'Tables 1-15'!C1227)</f>
        <v>53.887898591731165</v>
      </c>
      <c r="D1491" s="478">
        <f>IF('Tables 1-15'!D1227="nap","nav",'Tables 1-15'!D1227)</f>
        <v>51.794616734350015</v>
      </c>
      <c r="E1491" s="478">
        <f>IF('Tables 1-15'!E1227="nap","nav",'Tables 1-15'!E1227)</f>
        <v>53.627340972961306</v>
      </c>
      <c r="F1491" s="491">
        <f>IF('Tables 1-15'!F1227="nap","nav",'Tables 1-15'!F1227)</f>
        <v>44.779188582604135</v>
      </c>
      <c r="G1491" s="478">
        <f>IF('Tables 1-15'!G1227="nap","nav",'Tables 1-15'!G1227)</f>
        <v>188.35061438954915</v>
      </c>
      <c r="H1491" s="478">
        <f>IF('Tables 1-15'!H1227="nap","nav",'Tables 1-15'!H1227)</f>
        <v>190.21550611728773</v>
      </c>
      <c r="I1491" s="478">
        <f>IF('Tables 1-15'!I1227="nap","nav",'Tables 1-15'!I1227)</f>
        <v>197.82933150090849</v>
      </c>
      <c r="J1491" s="478">
        <f>IF('Tables 1-15'!J1227="nap","nav",'Tables 1-15'!J1227)</f>
        <v>221.40480167376052</v>
      </c>
      <c r="K1491" s="478">
        <f>IF('Tables 1-15'!K1227="nap","nav",'Tables 1-15'!K1227)</f>
        <v>222.64426525264003</v>
      </c>
      <c r="L1491" s="614">
        <f>IF('Tables 1-15'!L1227="nap","nav",'Tables 1-15'!L1227)</f>
        <v>0</v>
      </c>
      <c r="M1491" s="614">
        <f>IF('Tables 1-15'!M1227="nap","nav",'Tables 1-15'!M1227)</f>
        <v>0</v>
      </c>
      <c r="O1491" s="62"/>
    </row>
    <row r="1492" spans="1:15">
      <c r="A1492" s="462" t="s">
        <v>176</v>
      </c>
      <c r="B1492" s="478" t="str">
        <f>IF('Tables 1-15'!B1228="nap","nav",'Tables 1-15'!B1228)</f>
        <v>nav</v>
      </c>
      <c r="C1492" s="478" t="str">
        <f>IF('Tables 1-15'!C1228="nap","nav",'Tables 1-15'!C1228)</f>
        <v>nav</v>
      </c>
      <c r="D1492" s="478" t="str">
        <f>IF('Tables 1-15'!D1228="nap","nav",'Tables 1-15'!D1228)</f>
        <v>nav</v>
      </c>
      <c r="E1492" s="478" t="str">
        <f>IF('Tables 1-15'!E1228="nap","nav",'Tables 1-15'!E1228)</f>
        <v>nav</v>
      </c>
      <c r="F1492" s="491" t="str">
        <f>IF('Tables 1-15'!F1228="nap","nav",'Tables 1-15'!F1228)</f>
        <v>nav</v>
      </c>
      <c r="G1492" s="478">
        <f>IF('Tables 1-15'!G1228="nap","nav",'Tables 1-15'!G1228)</f>
        <v>2250.3200000000002</v>
      </c>
      <c r="H1492" s="478">
        <f>IF('Tables 1-15'!H1228="nap","nav",'Tables 1-15'!H1228)</f>
        <v>2441.8000000000002</v>
      </c>
      <c r="I1492" s="478">
        <f>IF('Tables 1-15'!I1228="nap","nav",'Tables 1-15'!I1228)</f>
        <v>2631.35</v>
      </c>
      <c r="J1492" s="478">
        <f>IF('Tables 1-15'!J1228="nap","nav",'Tables 1-15'!J1228)</f>
        <v>2876.87</v>
      </c>
      <c r="K1492" s="478" t="str">
        <f>IF('Tables 1-15'!K1228="nap","nav",'Tables 1-15'!K1228)</f>
        <v>nav</v>
      </c>
      <c r="L1492" s="614">
        <f>IF('Tables 1-15'!L1228="nap","nav",'Tables 1-15'!L1228)</f>
        <v>0</v>
      </c>
      <c r="M1492" s="614">
        <f>IF('Tables 1-15'!M1228="nap","nav",'Tables 1-15'!M1228)</f>
        <v>0</v>
      </c>
      <c r="O1492" s="62"/>
    </row>
    <row r="1493" spans="1:15">
      <c r="A1493" s="388" t="s">
        <v>268</v>
      </c>
      <c r="B1493" s="490">
        <f>SUMIF(B1470:B1492,"&lt;&gt;nav",L1470:L1492)</f>
        <v>0</v>
      </c>
      <c r="C1493" s="490">
        <f>SUMIF(C1470:C1492,"&lt;&gt;nav",B1470:B1492)</f>
        <v>162.31049387638657</v>
      </c>
      <c r="D1493" s="490">
        <f>SUMIF(D1470:D1492,"&lt;&gt;nav",C1470:C1492)</f>
        <v>155.53292385467628</v>
      </c>
      <c r="E1493" s="490">
        <f>SUMIF(E1470:E1492,"&lt;&gt;nav",D1470:D1492)</f>
        <v>168.94012682212869</v>
      </c>
      <c r="F1493" s="507">
        <f>SUMIF(F1470:F1492,"&lt;&gt;nav",E1470:E1492)</f>
        <v>296.80284406943014</v>
      </c>
      <c r="G1493" s="490">
        <f>SUMIF(G1470:G1492,"&lt;&gt;nav",M1470:M1492)</f>
        <v>0</v>
      </c>
      <c r="H1493" s="490">
        <f>SUMIF(H1470:H1492,"&lt;&gt;nav",G1470:G1492)</f>
        <v>4607.1053976390776</v>
      </c>
      <c r="I1493" s="490">
        <f>SUMIF(I1470:I1492,"&lt;&gt;nav",H1470:H1492)</f>
        <v>4928.0881563189614</v>
      </c>
      <c r="J1493" s="490">
        <f>SUMIF(J1470:J1492,"&lt;&gt;nav",I1470:I1492)</f>
        <v>5134.3275482189911</v>
      </c>
      <c r="K1493" s="490">
        <f>SUMIF(K1470:K1492,"&lt;&gt;nav",J1470:J1492)</f>
        <v>2532.469044377206</v>
      </c>
      <c r="L1493" s="614"/>
      <c r="M1493" s="614"/>
    </row>
    <row r="1494" spans="1:15">
      <c r="A1494" s="407" t="s">
        <v>269</v>
      </c>
      <c r="B1494" s="373">
        <f>SUMIF(L1470:L1492,"&lt;&gt;nav",B1470:B1492)</f>
        <v>162.31049387638657</v>
      </c>
      <c r="C1494" s="373">
        <f>SUMIF(B1470:B1492,"&lt;&gt;nav",C1470:C1492)</f>
        <v>155.53292385467628</v>
      </c>
      <c r="D1494" s="373">
        <f>SUMIF(C1470:C1492,"&lt;&gt;nav",D1470:D1492)</f>
        <v>168.94012682212869</v>
      </c>
      <c r="E1494" s="373">
        <f>SUMIF(D1470:D1492,"&lt;&gt;nav",E1470:E1492)</f>
        <v>193.91058724974357</v>
      </c>
      <c r="F1494" s="373">
        <f>SUMIF(E1470:E1492,"&lt;&gt;nav",F1470:F1492)</f>
        <v>297.15765629036645</v>
      </c>
      <c r="G1494" s="373">
        <f>SUMIF(M1470:M1492,"&lt;&gt;nav",G1470:G1492)</f>
        <v>4607.1053976390776</v>
      </c>
      <c r="H1494" s="373">
        <f>SUMIF(G1470:G1492,"&lt;&gt;nav",H1470:H1492)</f>
        <v>4928.0881563189614</v>
      </c>
      <c r="I1494" s="373">
        <f>SUMIF(H1470:H1492,"&lt;&gt;nav",I1470:I1492)</f>
        <v>5134.3275482189911</v>
      </c>
      <c r="J1494" s="373">
        <f>SUMIF(I1470:I1492,"&lt;&gt;nav",J1470:J1492)</f>
        <v>5472.9708583350139</v>
      </c>
      <c r="K1494" s="374">
        <f>SUMIF(J1470:J1492,"&lt;&gt;nav",K1470:K1492)</f>
        <v>2357.6732211690914</v>
      </c>
    </row>
    <row r="1495" spans="1:15" ht="14.25">
      <c r="A1495" s="565"/>
      <c r="B1495" s="566"/>
      <c r="C1495" s="566"/>
      <c r="D1495" s="566"/>
      <c r="E1495" s="566"/>
      <c r="F1495" s="566"/>
      <c r="G1495" s="566"/>
      <c r="H1495" s="566"/>
      <c r="I1495" s="566"/>
      <c r="J1495" s="566"/>
      <c r="K1495" s="566"/>
    </row>
    <row r="1496" spans="1:15">
      <c r="A1496" s="407"/>
    </row>
    <row r="1497" spans="1:15">
      <c r="A1497" s="407"/>
    </row>
    <row r="1498" spans="1:15">
      <c r="A1498" s="407"/>
    </row>
    <row r="1499" spans="1:15">
      <c r="A1499" s="407"/>
    </row>
    <row r="1500" spans="1:15">
      <c r="A1500" s="570"/>
      <c r="B1500" s="570"/>
      <c r="C1500" s="570"/>
      <c r="D1500" s="570"/>
      <c r="E1500" s="570"/>
      <c r="F1500" s="570"/>
      <c r="G1500" s="570"/>
      <c r="H1500" s="570"/>
      <c r="I1500" s="570"/>
      <c r="J1500" s="570"/>
      <c r="K1500" s="570"/>
    </row>
    <row r="1501" spans="1:15" ht="15">
      <c r="A1501" s="553"/>
      <c r="B1501" s="553"/>
      <c r="C1501" s="553"/>
      <c r="D1501" s="553"/>
      <c r="E1501" s="553"/>
      <c r="F1501" s="553"/>
      <c r="G1501" s="553"/>
      <c r="H1501" s="553"/>
      <c r="I1501" s="553"/>
      <c r="J1501" s="553"/>
      <c r="K1501" s="553"/>
    </row>
    <row r="1502" spans="1:15">
      <c r="A1502" s="458" t="s">
        <v>59</v>
      </c>
    </row>
    <row r="1503" spans="1:15">
      <c r="A1503" s="460"/>
    </row>
    <row r="1504" spans="1:15">
      <c r="A1504" s="501"/>
      <c r="B1504" s="562"/>
      <c r="C1504" s="562"/>
      <c r="D1504" s="562"/>
      <c r="E1504" s="562"/>
      <c r="F1504" s="437"/>
      <c r="G1504" s="562"/>
      <c r="H1504" s="562"/>
      <c r="I1504" s="562"/>
      <c r="J1504" s="562"/>
      <c r="K1504" s="562"/>
    </row>
    <row r="1505" spans="1:11">
      <c r="A1505" s="494"/>
      <c r="B1505" s="379"/>
      <c r="C1505" s="379"/>
      <c r="D1505" s="379"/>
      <c r="E1505" s="379"/>
      <c r="F1505" s="380"/>
      <c r="G1505" s="379"/>
      <c r="H1505" s="379"/>
      <c r="I1505" s="379"/>
      <c r="J1505" s="379"/>
      <c r="K1505" s="379"/>
    </row>
    <row r="1506" spans="1:11">
      <c r="A1506" s="462"/>
      <c r="B1506" s="749"/>
      <c r="C1506" s="750"/>
      <c r="D1506" s="750"/>
      <c r="E1506" s="750"/>
      <c r="F1506" s="751"/>
      <c r="G1506" s="750"/>
      <c r="H1506" s="750"/>
      <c r="I1506" s="750"/>
      <c r="J1506" s="750"/>
      <c r="K1506" s="750"/>
    </row>
    <row r="1507" spans="1:11">
      <c r="A1507" s="461" t="s">
        <v>495</v>
      </c>
      <c r="B1507" s="395"/>
      <c r="C1507" s="395"/>
      <c r="D1507" s="395"/>
      <c r="E1507" s="395"/>
      <c r="F1507" s="442"/>
      <c r="G1507" s="395"/>
      <c r="H1507" s="395"/>
      <c r="I1507" s="395"/>
      <c r="J1507" s="395"/>
      <c r="K1507" s="395"/>
    </row>
    <row r="1508" spans="1:11">
      <c r="A1508" s="461"/>
      <c r="B1508" s="395"/>
      <c r="C1508" s="395"/>
      <c r="D1508" s="395"/>
      <c r="E1508" s="395"/>
      <c r="F1508" s="442"/>
      <c r="G1508" s="395"/>
      <c r="H1508" s="395"/>
      <c r="I1508" s="395"/>
      <c r="J1508" s="395"/>
      <c r="K1508" s="395"/>
    </row>
    <row r="1509" spans="1:11">
      <c r="A1509" s="462" t="s">
        <v>496</v>
      </c>
      <c r="B1509" s="395"/>
      <c r="C1509" s="395"/>
      <c r="D1509" s="395"/>
      <c r="E1509" s="395"/>
      <c r="F1509" s="442"/>
      <c r="G1509" s="395"/>
      <c r="H1509" s="395"/>
      <c r="I1509" s="395"/>
      <c r="J1509" s="395"/>
      <c r="K1509" s="395"/>
    </row>
    <row r="1510" spans="1:11">
      <c r="A1510" s="462"/>
      <c r="B1510" s="395"/>
      <c r="C1510" s="395"/>
      <c r="D1510" s="395"/>
      <c r="E1510" s="395"/>
      <c r="F1510" s="442"/>
      <c r="G1510" s="395"/>
      <c r="H1510" s="395"/>
      <c r="I1510" s="395"/>
      <c r="J1510" s="395"/>
      <c r="K1510" s="395"/>
    </row>
    <row r="1511" spans="1:11">
      <c r="A1511" s="462" t="s">
        <v>158</v>
      </c>
      <c r="B1511" s="393"/>
      <c r="C1511" s="393"/>
      <c r="D1511" s="393"/>
      <c r="E1511" s="393"/>
      <c r="F1511" s="443"/>
      <c r="G1511" s="393"/>
      <c r="H1511" s="393"/>
      <c r="I1511" s="393"/>
      <c r="J1511" s="393"/>
      <c r="K1511" s="393"/>
    </row>
    <row r="1512" spans="1:11">
      <c r="A1512" s="462" t="s">
        <v>593</v>
      </c>
      <c r="B1512" s="393"/>
      <c r="C1512" s="393"/>
      <c r="D1512" s="393"/>
      <c r="E1512" s="393"/>
      <c r="F1512" s="443"/>
      <c r="G1512" s="393"/>
      <c r="H1512" s="393"/>
      <c r="I1512" s="393"/>
      <c r="J1512" s="393"/>
      <c r="K1512" s="393"/>
    </row>
    <row r="1513" spans="1:11">
      <c r="A1513" s="462" t="s">
        <v>693</v>
      </c>
      <c r="B1513" s="393"/>
      <c r="C1513" s="393"/>
      <c r="D1513" s="393"/>
      <c r="E1513" s="393"/>
      <c r="F1513" s="443"/>
      <c r="G1513" s="393"/>
      <c r="H1513" s="393"/>
      <c r="I1513" s="393"/>
      <c r="J1513" s="393"/>
      <c r="K1513" s="393"/>
    </row>
    <row r="1514" spans="1:11">
      <c r="A1514" s="462"/>
      <c r="B1514" s="393"/>
      <c r="C1514" s="393"/>
      <c r="D1514" s="393"/>
      <c r="E1514" s="393"/>
      <c r="F1514" s="443"/>
      <c r="G1514" s="393"/>
      <c r="H1514" s="393"/>
      <c r="I1514" s="393"/>
      <c r="J1514" s="393"/>
      <c r="K1514" s="393"/>
    </row>
    <row r="1515" spans="1:11">
      <c r="A1515" s="462" t="s">
        <v>119</v>
      </c>
      <c r="B1515" s="393"/>
      <c r="C1515" s="393"/>
      <c r="D1515" s="393"/>
      <c r="E1515" s="393"/>
      <c r="F1515" s="443"/>
      <c r="G1515" s="393"/>
      <c r="H1515" s="393"/>
      <c r="I1515" s="393"/>
      <c r="J1515" s="393"/>
      <c r="K1515" s="393"/>
    </row>
    <row r="1516" spans="1:11">
      <c r="A1516" s="462" t="s">
        <v>791</v>
      </c>
      <c r="B1516" s="393"/>
      <c r="C1516" s="393"/>
      <c r="D1516" s="393"/>
      <c r="E1516" s="393"/>
      <c r="F1516" s="443"/>
      <c r="G1516" s="393"/>
      <c r="H1516" s="393"/>
      <c r="I1516" s="393"/>
      <c r="J1516" s="393"/>
      <c r="K1516" s="393"/>
    </row>
    <row r="1517" spans="1:11">
      <c r="A1517" s="462"/>
      <c r="B1517" s="393"/>
      <c r="C1517" s="393"/>
      <c r="D1517" s="393"/>
      <c r="E1517" s="393"/>
      <c r="F1517" s="443"/>
      <c r="G1517" s="393"/>
      <c r="H1517" s="393"/>
      <c r="I1517" s="393"/>
      <c r="J1517" s="393"/>
      <c r="K1517" s="393"/>
    </row>
    <row r="1518" spans="1:11">
      <c r="A1518" s="462"/>
      <c r="B1518" s="393"/>
      <c r="C1518" s="393"/>
      <c r="D1518" s="393"/>
      <c r="E1518" s="393"/>
      <c r="F1518" s="443"/>
      <c r="G1518" s="393"/>
      <c r="H1518" s="393"/>
      <c r="I1518" s="393"/>
      <c r="J1518" s="393"/>
      <c r="K1518" s="393"/>
    </row>
    <row r="1519" spans="1:11">
      <c r="A1519" s="461" t="s">
        <v>5</v>
      </c>
      <c r="B1519" s="395"/>
      <c r="C1519" s="395"/>
      <c r="D1519" s="395"/>
      <c r="E1519" s="395"/>
      <c r="F1519" s="442"/>
      <c r="G1519" s="395"/>
      <c r="H1519" s="395"/>
      <c r="I1519" s="395"/>
      <c r="J1519" s="395"/>
      <c r="K1519" s="395"/>
    </row>
    <row r="1520" spans="1:11">
      <c r="A1520" s="461"/>
      <c r="B1520" s="395"/>
      <c r="C1520" s="395"/>
      <c r="D1520" s="395"/>
      <c r="E1520" s="395"/>
      <c r="F1520" s="442"/>
      <c r="G1520" s="395"/>
      <c r="H1520" s="395"/>
      <c r="I1520" s="395"/>
      <c r="J1520" s="395"/>
      <c r="K1520" s="395"/>
    </row>
    <row r="1521" spans="1:11">
      <c r="A1521" s="461"/>
      <c r="B1521" s="395"/>
      <c r="C1521" s="395"/>
      <c r="D1521" s="395"/>
      <c r="E1521" s="395"/>
      <c r="F1521" s="442"/>
      <c r="G1521" s="395"/>
      <c r="H1521" s="395"/>
      <c r="I1521" s="395"/>
      <c r="J1521" s="395"/>
      <c r="K1521" s="395"/>
    </row>
    <row r="1522" spans="1:11">
      <c r="A1522" s="462" t="s">
        <v>6</v>
      </c>
      <c r="B1522" s="395"/>
      <c r="C1522" s="395"/>
      <c r="D1522" s="395"/>
      <c r="E1522" s="395"/>
      <c r="F1522" s="442"/>
      <c r="G1522" s="395"/>
      <c r="H1522" s="395"/>
      <c r="I1522" s="395"/>
      <c r="J1522" s="395"/>
      <c r="K1522" s="395"/>
    </row>
    <row r="1523" spans="1:11">
      <c r="A1523" s="462"/>
      <c r="B1523" s="395"/>
      <c r="C1523" s="395"/>
      <c r="D1523" s="395"/>
      <c r="E1523" s="395"/>
      <c r="F1523" s="442"/>
      <c r="G1523" s="395"/>
      <c r="H1523" s="395"/>
      <c r="I1523" s="395"/>
      <c r="J1523" s="395"/>
      <c r="K1523" s="395"/>
    </row>
    <row r="1524" spans="1:11">
      <c r="A1524" s="462" t="s">
        <v>7</v>
      </c>
      <c r="B1524" s="395"/>
      <c r="C1524" s="395"/>
      <c r="D1524" s="395"/>
      <c r="E1524" s="395"/>
      <c r="F1524" s="442"/>
      <c r="G1524" s="395"/>
      <c r="H1524" s="395"/>
      <c r="I1524" s="395"/>
      <c r="J1524" s="395"/>
      <c r="K1524" s="395"/>
    </row>
    <row r="1525" spans="1:11">
      <c r="A1525" s="462" t="s">
        <v>8</v>
      </c>
      <c r="B1525" s="395"/>
      <c r="C1525" s="395"/>
      <c r="D1525" s="395"/>
      <c r="E1525" s="395"/>
      <c r="F1525" s="442"/>
      <c r="G1525" s="395"/>
      <c r="H1525" s="395"/>
      <c r="I1525" s="395"/>
      <c r="J1525" s="395"/>
      <c r="K1525" s="395"/>
    </row>
    <row r="1526" spans="1:11">
      <c r="A1526" s="462"/>
      <c r="B1526" s="395"/>
      <c r="C1526" s="395"/>
      <c r="D1526" s="395"/>
      <c r="E1526" s="395"/>
      <c r="F1526" s="442"/>
      <c r="G1526" s="395"/>
      <c r="H1526" s="395"/>
      <c r="I1526" s="395"/>
      <c r="J1526" s="395"/>
      <c r="K1526" s="395"/>
    </row>
    <row r="1527" spans="1:11">
      <c r="A1527" s="462" t="s">
        <v>9</v>
      </c>
      <c r="B1527" s="395"/>
      <c r="C1527" s="395"/>
      <c r="D1527" s="395"/>
      <c r="E1527" s="395"/>
      <c r="F1527" s="442"/>
      <c r="G1527" s="395"/>
      <c r="H1527" s="395"/>
      <c r="I1527" s="395"/>
      <c r="J1527" s="395"/>
      <c r="K1527" s="395"/>
    </row>
    <row r="1528" spans="1:11">
      <c r="A1528" s="462" t="s">
        <v>176</v>
      </c>
      <c r="B1528" s="395"/>
      <c r="C1528" s="395"/>
      <c r="D1528" s="395"/>
      <c r="E1528" s="395"/>
      <c r="F1528" s="442"/>
      <c r="G1528" s="395"/>
      <c r="H1528" s="395"/>
      <c r="I1528" s="395"/>
      <c r="J1528" s="395"/>
      <c r="K1528" s="395"/>
    </row>
    <row r="1529" spans="1:11">
      <c r="A1529" s="388" t="s">
        <v>626</v>
      </c>
      <c r="B1529" s="445"/>
      <c r="C1529" s="445"/>
      <c r="D1529" s="445"/>
      <c r="E1529" s="445"/>
      <c r="F1529" s="497"/>
      <c r="G1529" s="498"/>
      <c r="H1529" s="498"/>
      <c r="I1529" s="498"/>
      <c r="J1529" s="498"/>
      <c r="K1529" s="498"/>
    </row>
    <row r="1530" spans="1:11">
      <c r="A1530" s="407"/>
    </row>
    <row r="1531" spans="1:11">
      <c r="A1531" s="407"/>
    </row>
    <row r="1532" spans="1:11">
      <c r="A1532" s="407"/>
    </row>
    <row r="1533" spans="1:11">
      <c r="A1533" s="570"/>
      <c r="B1533" s="570"/>
      <c r="C1533" s="570"/>
      <c r="D1533" s="570"/>
      <c r="E1533" s="570"/>
      <c r="F1533" s="570"/>
      <c r="G1533" s="570"/>
      <c r="H1533" s="570"/>
      <c r="I1533" s="570"/>
      <c r="J1533" s="570"/>
      <c r="K1533" s="570"/>
    </row>
    <row r="1534" spans="1:11">
      <c r="A1534" s="407"/>
    </row>
    <row r="1535" spans="1:11">
      <c r="A1535" s="501"/>
      <c r="B1535" s="562"/>
      <c r="C1535" s="562"/>
      <c r="D1535" s="562"/>
      <c r="E1535" s="562"/>
      <c r="F1535" s="437"/>
      <c r="G1535" s="562"/>
      <c r="H1535" s="562"/>
      <c r="I1535" s="562"/>
      <c r="J1535" s="562"/>
      <c r="K1535" s="562"/>
    </row>
    <row r="1536" spans="1:11">
      <c r="A1536" s="494"/>
      <c r="B1536" s="379"/>
      <c r="C1536" s="379"/>
      <c r="D1536" s="379"/>
      <c r="E1536" s="379"/>
      <c r="F1536" s="380"/>
      <c r="G1536" s="379"/>
      <c r="H1536" s="379"/>
      <c r="I1536" s="379"/>
      <c r="J1536" s="379"/>
      <c r="K1536" s="379"/>
    </row>
    <row r="1537" spans="1:11">
      <c r="A1537" s="462"/>
      <c r="B1537" s="749"/>
      <c r="C1537" s="750"/>
      <c r="D1537" s="750"/>
      <c r="E1537" s="750"/>
      <c r="F1537" s="751"/>
      <c r="G1537" s="750"/>
      <c r="H1537" s="750"/>
      <c r="I1537" s="750"/>
      <c r="J1537" s="750"/>
      <c r="K1537" s="750"/>
    </row>
    <row r="1538" spans="1:11">
      <c r="A1538" s="461" t="s">
        <v>495</v>
      </c>
      <c r="B1538" s="395"/>
      <c r="C1538" s="395"/>
      <c r="D1538" s="395"/>
      <c r="E1538" s="395"/>
      <c r="F1538" s="442"/>
      <c r="G1538" s="448"/>
      <c r="H1538" s="448"/>
      <c r="I1538" s="448"/>
      <c r="J1538" s="448"/>
      <c r="K1538" s="448"/>
    </row>
    <row r="1539" spans="1:11">
      <c r="A1539" s="461"/>
      <c r="B1539" s="395"/>
      <c r="C1539" s="395"/>
      <c r="D1539" s="395"/>
      <c r="E1539" s="395"/>
      <c r="F1539" s="442"/>
      <c r="G1539" s="448"/>
      <c r="H1539" s="448"/>
      <c r="I1539" s="448"/>
      <c r="J1539" s="448"/>
      <c r="K1539" s="448"/>
    </row>
    <row r="1540" spans="1:11">
      <c r="A1540" s="462" t="s">
        <v>496</v>
      </c>
      <c r="B1540" s="395"/>
      <c r="C1540" s="395"/>
      <c r="D1540" s="395"/>
      <c r="E1540" s="395"/>
      <c r="F1540" s="442"/>
      <c r="G1540" s="448"/>
      <c r="H1540" s="448"/>
      <c r="I1540" s="448"/>
      <c r="J1540" s="448"/>
      <c r="K1540" s="448"/>
    </row>
    <row r="1541" spans="1:11">
      <c r="A1541" s="462"/>
      <c r="B1541" s="395"/>
      <c r="C1541" s="395"/>
      <c r="D1541" s="395"/>
      <c r="E1541" s="395"/>
      <c r="F1541" s="442"/>
      <c r="G1541" s="448"/>
      <c r="H1541" s="448"/>
      <c r="I1541" s="448"/>
      <c r="J1541" s="448"/>
      <c r="K1541" s="448"/>
    </row>
    <row r="1542" spans="1:11">
      <c r="A1542" s="462" t="s">
        <v>158</v>
      </c>
      <c r="B1542" s="393"/>
      <c r="C1542" s="393"/>
      <c r="D1542" s="393"/>
      <c r="E1542" s="393"/>
      <c r="F1542" s="443"/>
      <c r="G1542" s="384"/>
      <c r="H1542" s="384"/>
      <c r="I1542" s="384"/>
      <c r="J1542" s="384"/>
      <c r="K1542" s="384"/>
    </row>
    <row r="1543" spans="1:11">
      <c r="A1543" s="462" t="s">
        <v>593</v>
      </c>
      <c r="B1543" s="393"/>
      <c r="C1543" s="393"/>
      <c r="D1543" s="393"/>
      <c r="E1543" s="393"/>
      <c r="F1543" s="443"/>
      <c r="G1543" s="384"/>
      <c r="H1543" s="384"/>
      <c r="I1543" s="384"/>
      <c r="J1543" s="384"/>
      <c r="K1543" s="384"/>
    </row>
    <row r="1544" spans="1:11">
      <c r="A1544" s="462" t="s">
        <v>693</v>
      </c>
      <c r="B1544" s="393"/>
      <c r="C1544" s="393"/>
      <c r="D1544" s="393"/>
      <c r="E1544" s="393"/>
      <c r="F1544" s="443"/>
      <c r="G1544" s="384"/>
      <c r="H1544" s="384"/>
      <c r="I1544" s="384"/>
      <c r="J1544" s="384"/>
      <c r="K1544" s="384"/>
    </row>
    <row r="1545" spans="1:11">
      <c r="A1545" s="462"/>
      <c r="B1545" s="393"/>
      <c r="C1545" s="393"/>
      <c r="D1545" s="393"/>
      <c r="E1545" s="393"/>
      <c r="F1545" s="443"/>
      <c r="G1545" s="384"/>
      <c r="H1545" s="384"/>
      <c r="I1545" s="384"/>
      <c r="J1545" s="384"/>
      <c r="K1545" s="384"/>
    </row>
    <row r="1546" spans="1:11">
      <c r="A1546" s="462" t="s">
        <v>119</v>
      </c>
      <c r="B1546" s="393"/>
      <c r="C1546" s="393"/>
      <c r="D1546" s="393"/>
      <c r="E1546" s="393"/>
      <c r="F1546" s="443"/>
      <c r="G1546" s="384"/>
      <c r="H1546" s="384"/>
      <c r="I1546" s="384"/>
      <c r="J1546" s="384"/>
      <c r="K1546" s="384"/>
    </row>
    <row r="1547" spans="1:11">
      <c r="A1547" s="462" t="s">
        <v>4</v>
      </c>
      <c r="B1547" s="393"/>
      <c r="C1547" s="438"/>
      <c r="D1547" s="438"/>
      <c r="E1547" s="438"/>
      <c r="F1547" s="443"/>
      <c r="G1547" s="384"/>
      <c r="H1547" s="384"/>
      <c r="I1547" s="384"/>
      <c r="J1547" s="384"/>
      <c r="K1547" s="384"/>
    </row>
    <row r="1548" spans="1:11">
      <c r="A1548" s="462"/>
      <c r="B1548" s="393"/>
      <c r="C1548" s="438"/>
      <c r="D1548" s="438"/>
      <c r="E1548" s="438"/>
      <c r="F1548" s="443"/>
      <c r="G1548" s="384"/>
      <c r="H1548" s="384"/>
      <c r="I1548" s="384"/>
      <c r="J1548" s="384"/>
      <c r="K1548" s="384"/>
    </row>
    <row r="1549" spans="1:11">
      <c r="A1549" s="462"/>
      <c r="B1549" s="393"/>
      <c r="C1549" s="438"/>
      <c r="D1549" s="438"/>
      <c r="E1549" s="438"/>
      <c r="F1549" s="443"/>
      <c r="G1549" s="384"/>
      <c r="H1549" s="384"/>
      <c r="I1549" s="384"/>
      <c r="J1549" s="384"/>
      <c r="K1549" s="384"/>
    </row>
    <row r="1550" spans="1:11">
      <c r="A1550" s="461" t="s">
        <v>5</v>
      </c>
      <c r="B1550" s="395"/>
      <c r="C1550" s="386"/>
      <c r="D1550" s="386"/>
      <c r="E1550" s="386"/>
      <c r="F1550" s="443"/>
      <c r="G1550" s="448"/>
      <c r="H1550" s="448"/>
      <c r="I1550" s="448"/>
      <c r="J1550" s="448"/>
      <c r="K1550" s="448"/>
    </row>
    <row r="1551" spans="1:11">
      <c r="A1551" s="461"/>
      <c r="B1551" s="395"/>
      <c r="C1551" s="386"/>
      <c r="D1551" s="386"/>
      <c r="E1551" s="386"/>
      <c r="F1551" s="443"/>
      <c r="G1551" s="448"/>
      <c r="H1551" s="448"/>
      <c r="I1551" s="448"/>
      <c r="J1551" s="448"/>
      <c r="K1551" s="448"/>
    </row>
    <row r="1552" spans="1:11">
      <c r="A1552" s="461"/>
      <c r="B1552" s="395"/>
      <c r="C1552" s="386"/>
      <c r="D1552" s="386"/>
      <c r="E1552" s="386"/>
      <c r="F1552" s="443"/>
      <c r="G1552" s="448"/>
      <c r="H1552" s="448"/>
      <c r="I1552" s="448"/>
      <c r="J1552" s="448"/>
      <c r="K1552" s="448"/>
    </row>
    <row r="1553" spans="1:11">
      <c r="A1553" s="462" t="s">
        <v>6</v>
      </c>
      <c r="B1553" s="395"/>
      <c r="C1553" s="386"/>
      <c r="D1553" s="386"/>
      <c r="E1553" s="386"/>
      <c r="F1553" s="442"/>
      <c r="G1553" s="448"/>
      <c r="H1553" s="448"/>
      <c r="I1553" s="448"/>
      <c r="J1553" s="448"/>
      <c r="K1553" s="448"/>
    </row>
    <row r="1554" spans="1:11">
      <c r="A1554" s="462"/>
      <c r="B1554" s="395"/>
      <c r="C1554" s="386"/>
      <c r="D1554" s="386"/>
      <c r="E1554" s="386"/>
      <c r="F1554" s="442"/>
      <c r="G1554" s="448"/>
      <c r="H1554" s="448"/>
      <c r="I1554" s="448"/>
      <c r="J1554" s="448"/>
      <c r="K1554" s="448"/>
    </row>
    <row r="1555" spans="1:11">
      <c r="A1555" s="462" t="s">
        <v>7</v>
      </c>
      <c r="B1555" s="395"/>
      <c r="C1555" s="386"/>
      <c r="D1555" s="386"/>
      <c r="E1555" s="386"/>
      <c r="F1555" s="443"/>
      <c r="G1555" s="384"/>
      <c r="H1555" s="384"/>
      <c r="I1555" s="384"/>
      <c r="J1555" s="384"/>
      <c r="K1555" s="384"/>
    </row>
    <row r="1556" spans="1:11">
      <c r="A1556" s="462" t="s">
        <v>8</v>
      </c>
      <c r="B1556" s="395"/>
      <c r="C1556" s="386"/>
      <c r="D1556" s="386"/>
      <c r="E1556" s="386"/>
      <c r="F1556" s="442"/>
      <c r="G1556" s="448"/>
      <c r="H1556" s="448"/>
      <c r="I1556" s="448"/>
      <c r="J1556" s="448"/>
      <c r="K1556" s="448"/>
    </row>
    <row r="1557" spans="1:11">
      <c r="A1557" s="462"/>
      <c r="B1557" s="395"/>
      <c r="C1557" s="386"/>
      <c r="D1557" s="386"/>
      <c r="E1557" s="386"/>
      <c r="F1557" s="442"/>
      <c r="G1557" s="448"/>
      <c r="H1557" s="448"/>
      <c r="I1557" s="448"/>
      <c r="J1557" s="448"/>
      <c r="K1557" s="448"/>
    </row>
    <row r="1558" spans="1:11">
      <c r="A1558" s="462" t="s">
        <v>9</v>
      </c>
      <c r="B1558" s="395"/>
      <c r="C1558" s="395"/>
      <c r="D1558" s="395"/>
      <c r="E1558" s="395"/>
      <c r="F1558" s="442"/>
      <c r="G1558" s="384"/>
      <c r="H1558" s="384"/>
      <c r="I1558" s="384"/>
      <c r="J1558" s="384"/>
      <c r="K1558" s="384"/>
    </row>
    <row r="1559" spans="1:11">
      <c r="A1559" s="462" t="s">
        <v>176</v>
      </c>
      <c r="B1559" s="395"/>
      <c r="C1559" s="395"/>
      <c r="D1559" s="395"/>
      <c r="E1559" s="395"/>
      <c r="F1559" s="442"/>
      <c r="G1559" s="468"/>
      <c r="H1559" s="468"/>
      <c r="I1559" s="468"/>
      <c r="J1559" s="468"/>
      <c r="K1559" s="468"/>
    </row>
    <row r="1560" spans="1:11">
      <c r="A1560" s="388" t="s">
        <v>626</v>
      </c>
      <c r="B1560" s="445"/>
      <c r="C1560" s="445"/>
      <c r="D1560" s="445"/>
      <c r="E1560" s="445"/>
      <c r="F1560" s="497"/>
      <c r="G1560" s="391"/>
      <c r="H1560" s="391"/>
      <c r="I1560" s="391"/>
      <c r="J1560" s="391"/>
      <c r="K1560" s="391"/>
    </row>
    <row r="1561" spans="1:11" ht="14.25">
      <c r="A1561" s="563"/>
      <c r="B1561" s="564"/>
      <c r="C1561" s="564"/>
      <c r="D1561" s="564"/>
      <c r="E1561" s="564"/>
      <c r="F1561" s="564"/>
      <c r="G1561" s="564"/>
      <c r="H1561" s="564"/>
      <c r="I1561" s="564"/>
      <c r="J1561" s="564"/>
      <c r="K1561" s="564"/>
    </row>
    <row r="1562" spans="1:11" ht="14.25">
      <c r="A1562" s="565"/>
      <c r="B1562" s="565"/>
      <c r="C1562" s="565"/>
      <c r="D1562" s="565"/>
      <c r="E1562" s="565"/>
      <c r="F1562" s="565"/>
      <c r="G1562" s="565"/>
      <c r="H1562" s="565"/>
      <c r="I1562" s="565"/>
      <c r="J1562" s="565"/>
      <c r="K1562" s="565"/>
    </row>
    <row r="1563" spans="1:11">
      <c r="A1563" s="407"/>
    </row>
    <row r="1564" spans="1:11">
      <c r="A1564" s="407"/>
    </row>
    <row r="1565" spans="1:11">
      <c r="A1565" s="407"/>
    </row>
    <row r="1566" spans="1:11">
      <c r="A1566" s="407"/>
    </row>
    <row r="1567" spans="1:11">
      <c r="A1567" s="570"/>
      <c r="B1567" s="570"/>
      <c r="C1567" s="570"/>
      <c r="D1567" s="570"/>
      <c r="E1567" s="570"/>
      <c r="F1567" s="570"/>
      <c r="G1567" s="570"/>
      <c r="H1567" s="570"/>
      <c r="I1567" s="570"/>
      <c r="J1567" s="570"/>
      <c r="K1567" s="570"/>
    </row>
    <row r="1568" spans="1:11">
      <c r="A1568" s="407"/>
    </row>
    <row r="1569" spans="1:11">
      <c r="A1569" s="501"/>
      <c r="B1569" s="562"/>
      <c r="C1569" s="562"/>
      <c r="D1569" s="562"/>
      <c r="E1569" s="562"/>
      <c r="F1569" s="437"/>
      <c r="G1569" s="576"/>
      <c r="H1569" s="576"/>
      <c r="I1569" s="576"/>
      <c r="J1569" s="576"/>
      <c r="K1569" s="576"/>
    </row>
    <row r="1570" spans="1:11">
      <c r="A1570" s="494"/>
      <c r="B1570" s="379"/>
      <c r="C1570" s="379"/>
      <c r="D1570" s="379"/>
      <c r="E1570" s="379"/>
      <c r="F1570" s="380"/>
      <c r="G1570" s="379"/>
      <c r="H1570" s="379"/>
      <c r="I1570" s="379"/>
      <c r="J1570" s="379"/>
      <c r="K1570" s="379"/>
    </row>
    <row r="1571" spans="1:11">
      <c r="A1571" s="462"/>
      <c r="B1571" s="749"/>
      <c r="C1571" s="750"/>
      <c r="D1571" s="750"/>
      <c r="E1571" s="750"/>
      <c r="F1571" s="751"/>
      <c r="G1571" s="750"/>
      <c r="H1571" s="750"/>
      <c r="I1571" s="750"/>
      <c r="J1571" s="750"/>
      <c r="K1571" s="750"/>
    </row>
    <row r="1572" spans="1:11">
      <c r="A1572" s="461" t="s">
        <v>495</v>
      </c>
      <c r="B1572" s="448"/>
      <c r="C1572" s="448"/>
      <c r="D1572" s="448"/>
      <c r="E1572" s="448"/>
      <c r="F1572" s="467"/>
      <c r="G1572" s="475"/>
      <c r="H1572" s="475"/>
      <c r="I1572" s="475"/>
      <c r="J1572" s="475"/>
      <c r="K1572" s="475"/>
    </row>
    <row r="1573" spans="1:11">
      <c r="A1573" s="461"/>
      <c r="B1573" s="448"/>
      <c r="C1573" s="448"/>
      <c r="D1573" s="448"/>
      <c r="E1573" s="448"/>
      <c r="F1573" s="467"/>
      <c r="G1573" s="475"/>
      <c r="H1573" s="475"/>
      <c r="I1573" s="475"/>
      <c r="J1573" s="475"/>
      <c r="K1573" s="475"/>
    </row>
    <row r="1574" spans="1:11">
      <c r="A1574" s="462" t="s">
        <v>496</v>
      </c>
      <c r="B1574" s="448"/>
      <c r="C1574" s="448"/>
      <c r="D1574" s="448"/>
      <c r="E1574" s="448"/>
      <c r="F1574" s="467"/>
      <c r="G1574" s="475"/>
      <c r="H1574" s="475"/>
      <c r="I1574" s="475"/>
      <c r="J1574" s="475"/>
      <c r="K1574" s="475"/>
    </row>
    <row r="1575" spans="1:11">
      <c r="A1575" s="462"/>
      <c r="B1575" s="448"/>
      <c r="C1575" s="448"/>
      <c r="D1575" s="448"/>
      <c r="E1575" s="448"/>
      <c r="F1575" s="467"/>
      <c r="G1575" s="475"/>
      <c r="H1575" s="475"/>
      <c r="I1575" s="475"/>
      <c r="J1575" s="475"/>
      <c r="K1575" s="475"/>
    </row>
    <row r="1576" spans="1:11">
      <c r="A1576" s="462" t="s">
        <v>158</v>
      </c>
      <c r="B1576" s="384"/>
      <c r="C1576" s="384"/>
      <c r="D1576" s="384"/>
      <c r="E1576" s="384"/>
      <c r="F1576" s="473"/>
      <c r="G1576" s="477"/>
      <c r="H1576" s="477"/>
      <c r="I1576" s="477"/>
      <c r="J1576" s="477"/>
      <c r="K1576" s="477"/>
    </row>
    <row r="1577" spans="1:11">
      <c r="A1577" s="462" t="s">
        <v>55</v>
      </c>
      <c r="B1577" s="384"/>
      <c r="C1577" s="384"/>
      <c r="D1577" s="384"/>
      <c r="E1577" s="384"/>
      <c r="F1577" s="473"/>
      <c r="G1577" s="477"/>
      <c r="H1577" s="477"/>
      <c r="I1577" s="477"/>
      <c r="J1577" s="477"/>
      <c r="K1577" s="477"/>
    </row>
    <row r="1578" spans="1:11">
      <c r="A1578" s="462" t="s">
        <v>693</v>
      </c>
      <c r="B1578" s="384"/>
      <c r="C1578" s="384"/>
      <c r="D1578" s="384"/>
      <c r="E1578" s="384"/>
      <c r="F1578" s="473"/>
      <c r="G1578" s="477"/>
      <c r="H1578" s="477"/>
      <c r="I1578" s="477"/>
      <c r="J1578" s="477"/>
      <c r="K1578" s="477"/>
    </row>
    <row r="1579" spans="1:11">
      <c r="A1579" s="462"/>
      <c r="B1579" s="384"/>
      <c r="C1579" s="384"/>
      <c r="D1579" s="384"/>
      <c r="E1579" s="384"/>
      <c r="F1579" s="473"/>
      <c r="G1579" s="477"/>
      <c r="H1579" s="477"/>
      <c r="I1579" s="477"/>
      <c r="J1579" s="477"/>
      <c r="K1579" s="477"/>
    </row>
    <row r="1580" spans="1:11">
      <c r="A1580" s="462" t="s">
        <v>119</v>
      </c>
      <c r="B1580" s="384"/>
      <c r="C1580" s="384"/>
      <c r="D1580" s="384"/>
      <c r="E1580" s="384"/>
      <c r="F1580" s="473"/>
      <c r="G1580" s="477"/>
      <c r="H1580" s="477"/>
      <c r="I1580" s="477"/>
      <c r="J1580" s="477"/>
      <c r="K1580" s="477"/>
    </row>
    <row r="1581" spans="1:11">
      <c r="A1581" s="462" t="s">
        <v>4</v>
      </c>
      <c r="B1581" s="384"/>
      <c r="C1581" s="384"/>
      <c r="D1581" s="384"/>
      <c r="E1581" s="384"/>
      <c r="F1581" s="473"/>
      <c r="G1581" s="477"/>
      <c r="H1581" s="477"/>
      <c r="I1581" s="477"/>
      <c r="J1581" s="477"/>
      <c r="K1581" s="477"/>
    </row>
    <row r="1582" spans="1:11">
      <c r="A1582" s="462"/>
      <c r="B1582" s="384"/>
      <c r="C1582" s="384"/>
      <c r="D1582" s="384"/>
      <c r="E1582" s="384"/>
      <c r="F1582" s="473"/>
      <c r="G1582" s="477"/>
      <c r="H1582" s="477"/>
      <c r="I1582" s="477"/>
      <c r="J1582" s="477"/>
      <c r="K1582" s="477"/>
    </row>
    <row r="1583" spans="1:11">
      <c r="A1583" s="462"/>
      <c r="B1583" s="384"/>
      <c r="C1583" s="384"/>
      <c r="D1583" s="384"/>
      <c r="E1583" s="384"/>
      <c r="F1583" s="473"/>
      <c r="G1583" s="477"/>
      <c r="H1583" s="477"/>
      <c r="I1583" s="477"/>
      <c r="J1583" s="477"/>
      <c r="K1583" s="477"/>
    </row>
    <row r="1584" spans="1:11">
      <c r="A1584" s="461" t="s">
        <v>5</v>
      </c>
      <c r="B1584" s="448"/>
      <c r="C1584" s="448"/>
      <c r="D1584" s="448"/>
      <c r="E1584" s="448"/>
      <c r="F1584" s="467"/>
      <c r="G1584" s="475"/>
      <c r="H1584" s="475"/>
      <c r="I1584" s="475"/>
      <c r="J1584" s="475"/>
      <c r="K1584" s="475"/>
    </row>
    <row r="1585" spans="1:11">
      <c r="A1585" s="461"/>
      <c r="B1585" s="448"/>
      <c r="C1585" s="448"/>
      <c r="D1585" s="448"/>
      <c r="E1585" s="448"/>
      <c r="F1585" s="467"/>
      <c r="G1585" s="475"/>
      <c r="H1585" s="475"/>
      <c r="I1585" s="475"/>
      <c r="J1585" s="475"/>
      <c r="K1585" s="475"/>
    </row>
    <row r="1586" spans="1:11">
      <c r="A1586" s="461"/>
      <c r="B1586" s="448"/>
      <c r="C1586" s="448"/>
      <c r="D1586" s="448"/>
      <c r="E1586" s="448"/>
      <c r="F1586" s="467"/>
      <c r="G1586" s="475"/>
      <c r="H1586" s="475"/>
      <c r="I1586" s="475"/>
      <c r="J1586" s="475"/>
      <c r="K1586" s="475"/>
    </row>
    <row r="1587" spans="1:11">
      <c r="A1587" s="462" t="s">
        <v>6</v>
      </c>
      <c r="B1587" s="448"/>
      <c r="C1587" s="448"/>
      <c r="D1587" s="448"/>
      <c r="E1587" s="448"/>
      <c r="F1587" s="467"/>
      <c r="G1587" s="475"/>
      <c r="H1587" s="475"/>
      <c r="I1587" s="475"/>
      <c r="J1587" s="475"/>
      <c r="K1587" s="475"/>
    </row>
    <row r="1588" spans="1:11">
      <c r="A1588" s="462"/>
      <c r="B1588" s="448"/>
      <c r="C1588" s="448"/>
      <c r="D1588" s="448"/>
      <c r="E1588" s="448"/>
      <c r="F1588" s="467"/>
      <c r="G1588" s="475"/>
      <c r="H1588" s="475"/>
      <c r="I1588" s="475"/>
      <c r="J1588" s="475"/>
      <c r="K1588" s="475"/>
    </row>
    <row r="1589" spans="1:11">
      <c r="A1589" s="462" t="s">
        <v>7</v>
      </c>
      <c r="B1589" s="448"/>
      <c r="C1589" s="448"/>
      <c r="D1589" s="448"/>
      <c r="E1589" s="448"/>
      <c r="F1589" s="467"/>
      <c r="G1589" s="475"/>
      <c r="H1589" s="475"/>
      <c r="I1589" s="475"/>
      <c r="J1589" s="475"/>
      <c r="K1589" s="475"/>
    </row>
    <row r="1590" spans="1:11">
      <c r="A1590" s="462" t="s">
        <v>8</v>
      </c>
      <c r="B1590" s="448"/>
      <c r="C1590" s="448"/>
      <c r="D1590" s="448"/>
      <c r="E1590" s="448"/>
      <c r="F1590" s="467"/>
      <c r="G1590" s="475"/>
      <c r="H1590" s="475"/>
      <c r="I1590" s="475"/>
      <c r="J1590" s="475"/>
      <c r="K1590" s="475"/>
    </row>
    <row r="1591" spans="1:11">
      <c r="A1591" s="462"/>
      <c r="B1591" s="448"/>
      <c r="C1591" s="448"/>
      <c r="D1591" s="448"/>
      <c r="E1591" s="448"/>
      <c r="F1591" s="467"/>
      <c r="G1591" s="475"/>
      <c r="H1591" s="475"/>
      <c r="I1591" s="475"/>
      <c r="J1591" s="475"/>
      <c r="K1591" s="475"/>
    </row>
    <row r="1592" spans="1:11">
      <c r="A1592" s="462" t="s">
        <v>9</v>
      </c>
      <c r="B1592" s="448"/>
      <c r="C1592" s="448"/>
      <c r="D1592" s="448"/>
      <c r="E1592" s="448"/>
      <c r="F1592" s="467"/>
      <c r="G1592" s="475"/>
      <c r="H1592" s="475"/>
      <c r="I1592" s="475"/>
      <c r="J1592" s="475"/>
      <c r="K1592" s="475"/>
    </row>
    <row r="1593" spans="1:11">
      <c r="A1593" s="462" t="s">
        <v>176</v>
      </c>
      <c r="B1593" s="448"/>
      <c r="C1593" s="448"/>
      <c r="D1593" s="448"/>
      <c r="E1593" s="448"/>
      <c r="F1593" s="467"/>
      <c r="G1593" s="475"/>
      <c r="H1593" s="475"/>
      <c r="I1593" s="475"/>
      <c r="J1593" s="475"/>
      <c r="K1593" s="475"/>
    </row>
    <row r="1594" spans="1:11">
      <c r="A1594" s="388" t="s">
        <v>1008</v>
      </c>
      <c r="B1594" s="471"/>
      <c r="C1594" s="471"/>
      <c r="D1594" s="471"/>
      <c r="E1594" s="471"/>
      <c r="F1594" s="472"/>
      <c r="G1594" s="479"/>
      <c r="H1594" s="479"/>
      <c r="I1594" s="479"/>
      <c r="J1594" s="479"/>
      <c r="K1594" s="479"/>
    </row>
    <row r="1595" spans="1:11">
      <c r="A1595" s="407"/>
    </row>
    <row r="1596" spans="1:11">
      <c r="A1596" s="407"/>
    </row>
    <row r="1597" spans="1:11">
      <c r="A1597" s="407"/>
    </row>
    <row r="1598" spans="1:11">
      <c r="A1598" s="570"/>
      <c r="B1598" s="570"/>
      <c r="C1598" s="570"/>
      <c r="D1598" s="570"/>
      <c r="E1598" s="570"/>
      <c r="F1598" s="570"/>
      <c r="G1598" s="570"/>
      <c r="H1598" s="570"/>
      <c r="I1598" s="570"/>
      <c r="J1598" s="570"/>
      <c r="K1598" s="570"/>
    </row>
    <row r="1599" spans="1:11">
      <c r="A1599" s="407"/>
    </row>
    <row r="1600" spans="1:11">
      <c r="A1600" s="501"/>
      <c r="B1600" s="576"/>
      <c r="C1600" s="576"/>
      <c r="D1600" s="576"/>
      <c r="E1600" s="576"/>
      <c r="F1600" s="577"/>
      <c r="G1600" s="576"/>
      <c r="H1600" s="576"/>
      <c r="I1600" s="576"/>
      <c r="J1600" s="576"/>
      <c r="K1600" s="576"/>
    </row>
    <row r="1601" spans="1:11">
      <c r="A1601" s="494"/>
      <c r="B1601" s="379"/>
      <c r="C1601" s="379"/>
      <c r="D1601" s="379"/>
      <c r="E1601" s="379"/>
      <c r="F1601" s="380"/>
      <c r="G1601" s="379"/>
      <c r="H1601" s="379"/>
      <c r="I1601" s="379"/>
      <c r="J1601" s="379"/>
      <c r="K1601" s="379"/>
    </row>
    <row r="1602" spans="1:11">
      <c r="A1602" s="462"/>
      <c r="B1602" s="749"/>
      <c r="C1602" s="750"/>
      <c r="D1602" s="750"/>
      <c r="E1602" s="750"/>
      <c r="F1602" s="751"/>
      <c r="G1602" s="455"/>
      <c r="H1602" s="455"/>
      <c r="I1602" s="455"/>
      <c r="J1602" s="455"/>
      <c r="K1602" s="455"/>
    </row>
    <row r="1603" spans="1:11">
      <c r="A1603" s="461" t="s">
        <v>495</v>
      </c>
      <c r="B1603" s="475"/>
      <c r="C1603" s="475"/>
      <c r="D1603" s="475"/>
      <c r="E1603" s="475"/>
      <c r="F1603" s="483"/>
      <c r="G1603" s="475"/>
      <c r="H1603" s="475"/>
      <c r="I1603" s="475"/>
      <c r="J1603" s="475"/>
      <c r="K1603" s="475"/>
    </row>
    <row r="1604" spans="1:11">
      <c r="A1604" s="461"/>
      <c r="B1604" s="475"/>
      <c r="C1604" s="475"/>
      <c r="D1604" s="475"/>
      <c r="E1604" s="475"/>
      <c r="F1604" s="483"/>
      <c r="G1604" s="475"/>
      <c r="H1604" s="475"/>
      <c r="I1604" s="475"/>
      <c r="J1604" s="475"/>
      <c r="K1604" s="475"/>
    </row>
    <row r="1605" spans="1:11">
      <c r="A1605" s="462" t="s">
        <v>496</v>
      </c>
      <c r="B1605" s="476"/>
      <c r="C1605" s="476"/>
      <c r="D1605" s="476"/>
      <c r="E1605" s="476"/>
      <c r="F1605" s="482"/>
      <c r="G1605" s="475"/>
      <c r="H1605" s="475"/>
      <c r="I1605" s="475"/>
      <c r="J1605" s="475"/>
      <c r="K1605" s="475"/>
    </row>
    <row r="1606" spans="1:11">
      <c r="A1606" s="462"/>
      <c r="B1606" s="476"/>
      <c r="C1606" s="476"/>
      <c r="D1606" s="476"/>
      <c r="E1606" s="476"/>
      <c r="F1606" s="482"/>
      <c r="G1606" s="475"/>
      <c r="H1606" s="475"/>
      <c r="I1606" s="475"/>
      <c r="J1606" s="475"/>
      <c r="K1606" s="475"/>
    </row>
    <row r="1607" spans="1:11">
      <c r="A1607" s="462" t="s">
        <v>158</v>
      </c>
      <c r="B1607" s="476"/>
      <c r="C1607" s="476"/>
      <c r="D1607" s="476"/>
      <c r="E1607" s="476"/>
      <c r="F1607" s="482"/>
      <c r="G1607" s="477"/>
      <c r="H1607" s="477"/>
      <c r="I1607" s="477"/>
      <c r="J1607" s="477"/>
      <c r="K1607" s="477"/>
    </row>
    <row r="1608" spans="1:11">
      <c r="A1608" s="462" t="s">
        <v>55</v>
      </c>
      <c r="B1608" s="477"/>
      <c r="C1608" s="477"/>
      <c r="D1608" s="477"/>
      <c r="E1608" s="477"/>
      <c r="F1608" s="481"/>
      <c r="G1608" s="475"/>
      <c r="H1608" s="475"/>
      <c r="I1608" s="475"/>
      <c r="J1608" s="475"/>
      <c r="K1608" s="475"/>
    </row>
    <row r="1609" spans="1:11">
      <c r="A1609" s="462" t="s">
        <v>693</v>
      </c>
      <c r="B1609" s="477"/>
      <c r="C1609" s="477"/>
      <c r="D1609" s="477"/>
      <c r="E1609" s="477"/>
      <c r="F1609" s="481"/>
      <c r="G1609" s="477"/>
      <c r="H1609" s="477"/>
      <c r="I1609" s="477"/>
      <c r="J1609" s="477"/>
      <c r="K1609" s="477"/>
    </row>
    <row r="1610" spans="1:11">
      <c r="A1610" s="462"/>
      <c r="B1610" s="477"/>
      <c r="C1610" s="477"/>
      <c r="D1610" s="477"/>
      <c r="E1610" s="477"/>
      <c r="F1610" s="481"/>
      <c r="G1610" s="477"/>
      <c r="H1610" s="477"/>
      <c r="I1610" s="477"/>
      <c r="J1610" s="477"/>
      <c r="K1610" s="477"/>
    </row>
    <row r="1611" spans="1:11">
      <c r="A1611" s="462" t="s">
        <v>119</v>
      </c>
      <c r="B1611" s="476"/>
      <c r="C1611" s="476"/>
      <c r="D1611" s="476"/>
      <c r="E1611" s="476"/>
      <c r="F1611" s="482"/>
      <c r="G1611" s="477"/>
      <c r="H1611" s="477"/>
      <c r="I1611" s="477"/>
      <c r="J1611" s="477"/>
      <c r="K1611" s="477"/>
    </row>
    <row r="1612" spans="1:11">
      <c r="A1612" s="462" t="s">
        <v>4</v>
      </c>
      <c r="B1612" s="476"/>
      <c r="C1612" s="476"/>
      <c r="D1612" s="476"/>
      <c r="E1612" s="476"/>
      <c r="F1612" s="482"/>
      <c r="G1612" s="477"/>
      <c r="H1612" s="477"/>
      <c r="I1612" s="477"/>
      <c r="J1612" s="477"/>
      <c r="K1612" s="477"/>
    </row>
    <row r="1613" spans="1:11">
      <c r="A1613" s="462"/>
      <c r="B1613" s="476"/>
      <c r="C1613" s="476"/>
      <c r="D1613" s="476"/>
      <c r="E1613" s="476"/>
      <c r="F1613" s="482"/>
      <c r="G1613" s="477"/>
      <c r="H1613" s="477"/>
      <c r="I1613" s="477"/>
      <c r="J1613" s="477"/>
      <c r="K1613" s="477"/>
    </row>
    <row r="1614" spans="1:11">
      <c r="A1614" s="462"/>
      <c r="B1614" s="476"/>
      <c r="C1614" s="476"/>
      <c r="D1614" s="476"/>
      <c r="E1614" s="476"/>
      <c r="F1614" s="482"/>
      <c r="G1614" s="477"/>
      <c r="H1614" s="477"/>
      <c r="I1614" s="477"/>
      <c r="J1614" s="477"/>
      <c r="K1614" s="477"/>
    </row>
    <row r="1615" spans="1:11">
      <c r="A1615" s="461" t="s">
        <v>5</v>
      </c>
      <c r="B1615" s="475"/>
      <c r="C1615" s="475"/>
      <c r="D1615" s="475"/>
      <c r="E1615" s="475"/>
      <c r="F1615" s="483"/>
      <c r="G1615" s="476"/>
      <c r="H1615" s="476"/>
      <c r="I1615" s="476"/>
      <c r="J1615" s="476"/>
      <c r="K1615" s="476"/>
    </row>
    <row r="1616" spans="1:11">
      <c r="A1616" s="461"/>
      <c r="B1616" s="475"/>
      <c r="C1616" s="475"/>
      <c r="D1616" s="475"/>
      <c r="E1616" s="475"/>
      <c r="F1616" s="483"/>
      <c r="G1616" s="476"/>
      <c r="H1616" s="476"/>
      <c r="I1616" s="476"/>
      <c r="J1616" s="476"/>
      <c r="K1616" s="476"/>
    </row>
    <row r="1617" spans="1:11">
      <c r="A1617" s="461"/>
      <c r="B1617" s="475"/>
      <c r="C1617" s="475"/>
      <c r="D1617" s="475"/>
      <c r="E1617" s="475"/>
      <c r="F1617" s="483"/>
      <c r="G1617" s="476"/>
      <c r="H1617" s="476"/>
      <c r="I1617" s="476"/>
      <c r="J1617" s="476"/>
      <c r="K1617" s="476"/>
    </row>
    <row r="1618" spans="1:11">
      <c r="A1618" s="462" t="s">
        <v>6</v>
      </c>
      <c r="B1618" s="476"/>
      <c r="C1618" s="476"/>
      <c r="D1618" s="476"/>
      <c r="E1618" s="476"/>
      <c r="F1618" s="482"/>
      <c r="G1618" s="475"/>
      <c r="H1618" s="475"/>
      <c r="I1618" s="475"/>
      <c r="J1618" s="475"/>
      <c r="K1618" s="475"/>
    </row>
    <row r="1619" spans="1:11">
      <c r="A1619" s="462"/>
      <c r="B1619" s="476"/>
      <c r="C1619" s="476"/>
      <c r="D1619" s="476"/>
      <c r="E1619" s="476"/>
      <c r="F1619" s="482"/>
      <c r="G1619" s="475"/>
      <c r="H1619" s="475"/>
      <c r="I1619" s="475"/>
      <c r="J1619" s="475"/>
      <c r="K1619" s="475"/>
    </row>
    <row r="1620" spans="1:11">
      <c r="A1620" s="462" t="s">
        <v>7</v>
      </c>
      <c r="B1620" s="475"/>
      <c r="C1620" s="475"/>
      <c r="D1620" s="475"/>
      <c r="E1620" s="475"/>
      <c r="F1620" s="483"/>
      <c r="G1620" s="475"/>
      <c r="H1620" s="475"/>
      <c r="I1620" s="475"/>
      <c r="J1620" s="475"/>
      <c r="K1620" s="475"/>
    </row>
    <row r="1621" spans="1:11">
      <c r="A1621" s="462" t="s">
        <v>8</v>
      </c>
      <c r="B1621" s="476"/>
      <c r="C1621" s="476"/>
      <c r="D1621" s="476"/>
      <c r="E1621" s="476"/>
      <c r="F1621" s="482"/>
      <c r="G1621" s="475"/>
      <c r="H1621" s="475"/>
      <c r="I1621" s="475"/>
      <c r="J1621" s="475"/>
      <c r="K1621" s="475"/>
    </row>
    <row r="1622" spans="1:11">
      <c r="A1622" s="462"/>
      <c r="B1622" s="476"/>
      <c r="C1622" s="476"/>
      <c r="D1622" s="476"/>
      <c r="E1622" s="476"/>
      <c r="F1622" s="482"/>
      <c r="G1622" s="475"/>
      <c r="H1622" s="475"/>
      <c r="I1622" s="475"/>
      <c r="J1622" s="475"/>
      <c r="K1622" s="475"/>
    </row>
    <row r="1623" spans="1:11">
      <c r="A1623" s="462" t="s">
        <v>9</v>
      </c>
      <c r="B1623" s="475"/>
      <c r="C1623" s="475"/>
      <c r="D1623" s="475"/>
      <c r="E1623" s="475"/>
      <c r="F1623" s="483"/>
      <c r="G1623" s="475"/>
      <c r="H1623" s="475"/>
      <c r="I1623" s="475"/>
      <c r="J1623" s="475"/>
      <c r="K1623" s="475"/>
    </row>
    <row r="1624" spans="1:11">
      <c r="A1624" s="462" t="s">
        <v>176</v>
      </c>
      <c r="B1624" s="478"/>
      <c r="C1624" s="478"/>
      <c r="D1624" s="478"/>
      <c r="E1624" s="478"/>
      <c r="F1624" s="491"/>
      <c r="G1624" s="475"/>
      <c r="H1624" s="475"/>
      <c r="I1624" s="475"/>
      <c r="J1624" s="475"/>
      <c r="K1624" s="475"/>
    </row>
    <row r="1625" spans="1:11">
      <c r="A1625" s="388" t="s">
        <v>1008</v>
      </c>
      <c r="B1625" s="479"/>
      <c r="C1625" s="479"/>
      <c r="D1625" s="479"/>
      <c r="E1625" s="479"/>
      <c r="F1625" s="484"/>
      <c r="G1625" s="479"/>
      <c r="H1625" s="479"/>
      <c r="I1625" s="479"/>
      <c r="J1625" s="479"/>
      <c r="K1625" s="479"/>
    </row>
    <row r="1626" spans="1:11" ht="14.25">
      <c r="A1626" s="582"/>
      <c r="B1626" s="583"/>
      <c r="C1626" s="583"/>
      <c r="D1626" s="583"/>
      <c r="E1626" s="583"/>
      <c r="F1626" s="583"/>
      <c r="G1626" s="583"/>
      <c r="H1626" s="583"/>
      <c r="I1626" s="583"/>
      <c r="J1626" s="583"/>
      <c r="K1626" s="583"/>
    </row>
    <row r="1627" spans="1:11" ht="14.25">
      <c r="A1627" s="584"/>
      <c r="B1627" s="585"/>
      <c r="C1627" s="585"/>
      <c r="D1627" s="585"/>
      <c r="E1627" s="585"/>
      <c r="F1627" s="585"/>
      <c r="G1627" s="585"/>
      <c r="H1627" s="585"/>
      <c r="I1627" s="585"/>
      <c r="J1627" s="585"/>
      <c r="K1627" s="585"/>
    </row>
    <row r="1628" spans="1:11">
      <c r="A1628" s="407"/>
    </row>
    <row r="1629" spans="1:11">
      <c r="A1629" s="407"/>
    </row>
    <row r="1630" spans="1:11">
      <c r="A1630" s="407"/>
    </row>
    <row r="1631" spans="1:11">
      <c r="A1631" s="407"/>
    </row>
    <row r="1632" spans="1:11">
      <c r="A1632" s="570"/>
      <c r="B1632" s="570"/>
      <c r="C1632" s="570"/>
      <c r="D1632" s="570"/>
      <c r="E1632" s="570"/>
      <c r="F1632" s="570"/>
      <c r="G1632" s="570"/>
      <c r="H1632" s="570"/>
      <c r="I1632" s="570"/>
      <c r="J1632" s="570"/>
      <c r="K1632" s="570"/>
    </row>
    <row r="1633" spans="1:15" ht="15">
      <c r="A1633" s="579"/>
      <c r="B1633" s="579"/>
      <c r="C1633" s="579"/>
      <c r="D1633" s="579"/>
      <c r="E1633" s="579"/>
      <c r="F1633" s="579"/>
      <c r="G1633" s="579"/>
      <c r="H1633" s="579"/>
      <c r="I1633" s="579"/>
      <c r="J1633" s="579"/>
      <c r="K1633" s="579"/>
    </row>
    <row r="1634" spans="1:15">
      <c r="A1634" s="492" t="s">
        <v>59</v>
      </c>
      <c r="B1634" s="459"/>
      <c r="C1634" s="459"/>
      <c r="D1634" s="459"/>
      <c r="E1634" s="459"/>
      <c r="F1634" s="459"/>
      <c r="G1634" s="459"/>
      <c r="H1634" s="459"/>
      <c r="I1634" s="459"/>
      <c r="J1634" s="459"/>
      <c r="K1634" s="463"/>
    </row>
    <row r="1635" spans="1:15">
      <c r="A1635" s="508"/>
      <c r="B1635" s="509"/>
      <c r="C1635" s="509"/>
      <c r="D1635" s="509"/>
      <c r="E1635" s="509"/>
      <c r="F1635" s="509"/>
      <c r="G1635" s="509"/>
      <c r="H1635" s="509"/>
      <c r="I1635" s="509"/>
      <c r="J1635" s="509"/>
      <c r="K1635" s="509"/>
    </row>
    <row r="1636" spans="1:15">
      <c r="A1636" s="461"/>
      <c r="B1636" s="562"/>
      <c r="C1636" s="562"/>
      <c r="D1636" s="562"/>
      <c r="E1636" s="562"/>
      <c r="F1636" s="437"/>
      <c r="G1636" s="562"/>
      <c r="H1636" s="562"/>
      <c r="I1636" s="562"/>
      <c r="J1636" s="562"/>
      <c r="K1636" s="562"/>
    </row>
    <row r="1637" spans="1:15">
      <c r="A1637" s="510"/>
      <c r="B1637" s="379"/>
      <c r="C1637" s="379"/>
      <c r="D1637" s="379"/>
      <c r="E1637" s="379"/>
      <c r="F1637" s="380"/>
      <c r="G1637" s="379"/>
      <c r="H1637" s="379"/>
      <c r="I1637" s="379"/>
      <c r="J1637" s="379"/>
      <c r="K1637" s="379"/>
    </row>
    <row r="1638" spans="1:15">
      <c r="A1638" s="63" t="s">
        <v>33</v>
      </c>
      <c r="B1638" s="749"/>
      <c r="C1638" s="750"/>
      <c r="D1638" s="750"/>
      <c r="E1638" s="750"/>
      <c r="F1638" s="751"/>
      <c r="G1638" s="440">
        <f>IF(ISNUMBER('Tables 1-15'!G1110),'Tables 1-15'!G10,'Tables 1-15'!G1110)</f>
        <v>22.390280000000004</v>
      </c>
      <c r="H1638" s="440">
        <f>IF(ISNUMBER('Tables 1-15'!H1110),'Tables 1-15'!H10,'Tables 1-15'!H1110)</f>
        <v>22.778495000000003</v>
      </c>
      <c r="I1638" s="440">
        <f>IF(ISNUMBER('Tables 1-15'!I1110),'Tables 1-15'!I10,'Tables 1-15'!I1110)</f>
        <v>23.161480000000001</v>
      </c>
      <c r="J1638" s="440">
        <f>IF(ISNUMBER('Tables 1-15'!J1110),'Tables 1-15'!J10,'Tables 1-15'!J1110)</f>
        <v>23.503817499999997</v>
      </c>
      <c r="K1638" s="440">
        <f>IF(ISNUMBER('Tables 1-15'!K1110),'Tables 1-15'!K10,'Tables 1-15'!K1110)</f>
        <v>23.826764999999998</v>
      </c>
    </row>
    <row r="1639" spans="1:15">
      <c r="A1639" s="461" t="s">
        <v>495</v>
      </c>
      <c r="B1639" s="395"/>
      <c r="C1639" s="395"/>
      <c r="D1639" s="395"/>
      <c r="E1639" s="395"/>
      <c r="F1639" s="442"/>
      <c r="G1639" s="395">
        <f>IF(ISNUMBER('Tables 1-15'!G1111),'Tables 1-15'!G11,'Tables 1-15'!G1111)</f>
        <v>10.978</v>
      </c>
      <c r="H1639" s="395">
        <f>IF(ISNUMBER('Tables 1-15'!H1111),'Tables 1-15'!H11,'Tables 1-15'!H1111)</f>
        <v>11.054</v>
      </c>
      <c r="I1639" s="395">
        <f>IF(ISNUMBER('Tables 1-15'!I1111),'Tables 1-15'!I11,'Tables 1-15'!I1111)</f>
        <v>11.105</v>
      </c>
      <c r="J1639" s="395">
        <f>IF(ISNUMBER('Tables 1-15'!J1111),'Tables 1-15'!J11,'Tables 1-15'!J1111)</f>
        <v>11.157</v>
      </c>
      <c r="K1639" s="395">
        <f>IF(ISNUMBER('Tables 1-15'!K1111),'Tables 1-15'!K11,'Tables 1-15'!K1111)</f>
        <v>11.268000000000001</v>
      </c>
      <c r="O1639" s="62"/>
    </row>
    <row r="1640" spans="1:15">
      <c r="A1640" s="66" t="s">
        <v>497</v>
      </c>
      <c r="B1640" s="395"/>
      <c r="C1640" s="395"/>
      <c r="D1640" s="395"/>
      <c r="E1640" s="395"/>
      <c r="F1640" s="442"/>
      <c r="G1640" s="395">
        <f>IF(ISNUMBER('Tables 1-15'!G1112),'Tables 1-15'!G12,'Tables 1-15'!G1112)</f>
        <v>197.39400000000001</v>
      </c>
      <c r="H1640" s="395">
        <f>IF(ISNUMBER('Tables 1-15'!H1112),'Tables 1-15'!H12,'Tables 1-15'!H1112)</f>
        <v>199.245</v>
      </c>
      <c r="I1640" s="395">
        <f>IF(ISNUMBER('Tables 1-15'!I1112),'Tables 1-15'!I12,'Tables 1-15'!I1112)</f>
        <v>201.041</v>
      </c>
      <c r="J1640" s="395">
        <f>IF(ISNUMBER('Tables 1-15'!J1112),'Tables 1-15'!J12,'Tables 1-15'!J1112)</f>
        <v>202.78300000000002</v>
      </c>
      <c r="K1640" s="395">
        <f>IF(ISNUMBER('Tables 1-15'!K1112),'Tables 1-15'!K12,'Tables 1-15'!K1112)</f>
        <v>204.47</v>
      </c>
      <c r="O1640" s="636"/>
    </row>
    <row r="1641" spans="1:15">
      <c r="A1641" s="461" t="s">
        <v>496</v>
      </c>
      <c r="B1641" s="395"/>
      <c r="C1641" s="395"/>
      <c r="D1641" s="395"/>
      <c r="E1641" s="395"/>
      <c r="F1641" s="442"/>
      <c r="G1641" s="395">
        <f>IF(ISNUMBER('Tables 1-15'!G1113),'Tables 1-15'!G13,'Tables 1-15'!G1113)</f>
        <v>34.302909</v>
      </c>
      <c r="H1641" s="395">
        <f>IF(ISNUMBER('Tables 1-15'!H1113),'Tables 1-15'!H13,'Tables 1-15'!H1113)</f>
        <v>34.698875000000001</v>
      </c>
      <c r="I1641" s="395">
        <f>IF(ISNUMBER('Tables 1-15'!I1113),'Tables 1-15'!I13,'Tables 1-15'!I1113)</f>
        <v>35.10235325</v>
      </c>
      <c r="J1641" s="395">
        <f>IF(ISNUMBER('Tables 1-15'!J1113),'Tables 1-15'!J13,'Tables 1-15'!J1113)</f>
        <v>35.49654675</v>
      </c>
      <c r="K1641" s="395">
        <f>IF(ISNUMBER('Tables 1-15'!K1113),'Tables 1-15'!K13,'Tables 1-15'!K1113)</f>
        <v>35.825432749999997</v>
      </c>
      <c r="O1641" s="62"/>
    </row>
    <row r="1642" spans="1:15">
      <c r="A1642" s="66" t="s">
        <v>498</v>
      </c>
      <c r="B1642" s="395"/>
      <c r="C1642" s="395"/>
      <c r="D1642" s="395"/>
      <c r="E1642" s="395"/>
      <c r="F1642" s="442"/>
      <c r="G1642" s="395" t="str">
        <f>IF(ISNUMBER('Tables 1-15'!G1114),'Tables 1-15'!G14,'Tables 1-15'!G1114)</f>
        <v>nav</v>
      </c>
      <c r="H1642" s="395" t="str">
        <f>IF(ISNUMBER('Tables 1-15'!H1114),'Tables 1-15'!H14,'Tables 1-15'!H1114)</f>
        <v>nav</v>
      </c>
      <c r="I1642" s="395" t="str">
        <f>IF(ISNUMBER('Tables 1-15'!I1114),'Tables 1-15'!I14,'Tables 1-15'!I1114)</f>
        <v>nav</v>
      </c>
      <c r="J1642" s="395" t="str">
        <f>IF(ISNUMBER('Tables 1-15'!J1114),'Tables 1-15'!J14,'Tables 1-15'!J1114)</f>
        <v>nav</v>
      </c>
      <c r="K1642" s="395" t="str">
        <f>IF(ISNUMBER('Tables 1-15'!K1114),'Tables 1-15'!K14,'Tables 1-15'!K1114)</f>
        <v>nav</v>
      </c>
      <c r="O1642" s="636"/>
    </row>
    <row r="1643" spans="1:15">
      <c r="A1643" s="461" t="s">
        <v>158</v>
      </c>
      <c r="B1643" s="393"/>
      <c r="C1643" s="393"/>
      <c r="D1643" s="393"/>
      <c r="E1643" s="393"/>
      <c r="F1643" s="443"/>
      <c r="G1643" s="393">
        <f>IF(ISNUMBER('Tables 1-15'!G1115),'Tables 1-15'!G15,'Tables 1-15'!G1115)</f>
        <v>64.933400000000006</v>
      </c>
      <c r="H1643" s="393">
        <f>IF(ISNUMBER('Tables 1-15'!H1115),'Tables 1-15'!H15,'Tables 1-15'!H1115)</f>
        <v>65.241241000000002</v>
      </c>
      <c r="I1643" s="393">
        <f>IF(ISNUMBER('Tables 1-15'!I1115),'Tables 1-15'!I15,'Tables 1-15'!I1115)</f>
        <v>65.564756000000017</v>
      </c>
      <c r="J1643" s="393">
        <f>IF(ISNUMBER('Tables 1-15'!J1115),'Tables 1-15'!J15,'Tables 1-15'!J1115)</f>
        <v>66.074330000000003</v>
      </c>
      <c r="K1643" s="393">
        <f>IF(ISNUMBER('Tables 1-15'!K1115),'Tables 1-15'!K15,'Tables 1-15'!K1115)</f>
        <v>66.380601999999996</v>
      </c>
      <c r="O1643" s="62"/>
    </row>
    <row r="1644" spans="1:15">
      <c r="A1644" s="461" t="s">
        <v>593</v>
      </c>
      <c r="B1644" s="393"/>
      <c r="C1644" s="393"/>
      <c r="D1644" s="393"/>
      <c r="E1644" s="393"/>
      <c r="F1644" s="443"/>
      <c r="G1644" s="393">
        <f>IF(ISNUMBER('Tables 1-15'!G1116),'Tables 1-15'!G16,'Tables 1-15'!G1116)</f>
        <v>80.275000000000006</v>
      </c>
      <c r="H1644" s="393">
        <f>IF(ISNUMBER('Tables 1-15'!H1116),'Tables 1-15'!H16,'Tables 1-15'!H1116)</f>
        <v>80.426000000000002</v>
      </c>
      <c r="I1644" s="393">
        <f>IF(ISNUMBER('Tables 1-15'!I1116),'Tables 1-15'!I16,'Tables 1-15'!I1116)</f>
        <v>80.646000000000001</v>
      </c>
      <c r="J1644" s="393">
        <f>IF(ISNUMBER('Tables 1-15'!J1116),'Tables 1-15'!J16,'Tables 1-15'!J1116)</f>
        <v>80.983000000000004</v>
      </c>
      <c r="K1644" s="393">
        <f>IF(ISNUMBER('Tables 1-15'!K1116),'Tables 1-15'!K16,'Tables 1-15'!K1116)</f>
        <v>81.680999999999997</v>
      </c>
      <c r="O1644" s="62"/>
    </row>
    <row r="1645" spans="1:15">
      <c r="A1645" s="461" t="s">
        <v>693</v>
      </c>
      <c r="B1645" s="393"/>
      <c r="C1645" s="393"/>
      <c r="D1645" s="393"/>
      <c r="E1645" s="393"/>
      <c r="F1645" s="443"/>
      <c r="G1645" s="393" t="str">
        <f>IF(ISNUMBER('Tables 1-15'!G1117),'Tables 1-15'!G17,'Tables 1-15'!G1117)</f>
        <v>nav</v>
      </c>
      <c r="H1645" s="393" t="str">
        <f>IF(ISNUMBER('Tables 1-15'!H1117),'Tables 1-15'!H17,'Tables 1-15'!H1117)</f>
        <v>nav</v>
      </c>
      <c r="I1645" s="393" t="str">
        <f>IF(ISNUMBER('Tables 1-15'!I1117),'Tables 1-15'!I17,'Tables 1-15'!I1117)</f>
        <v>nav</v>
      </c>
      <c r="J1645" s="393" t="str">
        <f>IF(ISNUMBER('Tables 1-15'!J1117),'Tables 1-15'!J17,'Tables 1-15'!J1117)</f>
        <v>nav</v>
      </c>
      <c r="K1645" s="393" t="str">
        <f>IF(ISNUMBER('Tables 1-15'!K1117),'Tables 1-15'!K17,'Tables 1-15'!K1117)</f>
        <v>nav</v>
      </c>
      <c r="O1645" s="62"/>
    </row>
    <row r="1646" spans="1:15">
      <c r="A1646" s="66" t="s">
        <v>924</v>
      </c>
      <c r="B1646" s="393"/>
      <c r="C1646" s="393"/>
      <c r="D1646" s="393"/>
      <c r="E1646" s="393"/>
      <c r="F1646" s="443"/>
      <c r="G1646" s="393">
        <f>IF(ISNUMBER('Tables 1-15'!G1118),'Tables 1-15'!G18,'Tables 1-15'!G1118)</f>
        <v>1202</v>
      </c>
      <c r="H1646" s="393">
        <f>IF(ISNUMBER('Tables 1-15'!H1118),'Tables 1-15'!H18,'Tables 1-15'!H1118)</f>
        <v>1217</v>
      </c>
      <c r="I1646" s="393">
        <f>IF(ISNUMBER('Tables 1-15'!I1118),'Tables 1-15'!I18,'Tables 1-15'!I1118)</f>
        <v>1233</v>
      </c>
      <c r="J1646" s="393">
        <f>IF(ISNUMBER('Tables 1-15'!J1118),'Tables 1-15'!J18,'Tables 1-15'!J1118)</f>
        <v>1267</v>
      </c>
      <c r="K1646" s="393">
        <f>IF(ISNUMBER('Tables 1-15'!K1118),'Tables 1-15'!K18,'Tables 1-15'!K1118)</f>
        <v>1283</v>
      </c>
      <c r="O1646" s="636"/>
    </row>
    <row r="1647" spans="1:15">
      <c r="A1647" s="461" t="s">
        <v>119</v>
      </c>
      <c r="B1647" s="393"/>
      <c r="C1647" s="393"/>
      <c r="D1647" s="393"/>
      <c r="E1647" s="393"/>
      <c r="F1647" s="443"/>
      <c r="G1647" s="393">
        <f>IF(ISNUMBER('Tables 1-15'!G1119),'Tables 1-15'!G19,'Tables 1-15'!G1119)</f>
        <v>59.659750000000003</v>
      </c>
      <c r="H1647" s="393">
        <f>IF(ISNUMBER('Tables 1-15'!H1119),'Tables 1-15'!H19,'Tables 1-15'!H1119)</f>
        <v>59.898000000000003</v>
      </c>
      <c r="I1647" s="393">
        <f>IF(ISNUMBER('Tables 1-15'!I1119),'Tables 1-15'!I19,'Tables 1-15'!I1119)</f>
        <v>60.22475</v>
      </c>
      <c r="J1647" s="393">
        <f>IF(ISNUMBER('Tables 1-15'!J1119),'Tables 1-15'!J19,'Tables 1-15'!J1119)</f>
        <v>60.448</v>
      </c>
      <c r="K1647" s="393">
        <f>IF(ISNUMBER('Tables 1-15'!K1119),'Tables 1-15'!K19,'Tables 1-15'!K1119)</f>
        <v>60.441000000000003</v>
      </c>
      <c r="O1647" s="62"/>
    </row>
    <row r="1648" spans="1:15">
      <c r="A1648" s="462" t="s">
        <v>791</v>
      </c>
      <c r="B1648" s="393"/>
      <c r="C1648" s="393"/>
      <c r="D1648" s="393"/>
      <c r="E1648" s="393"/>
      <c r="F1648" s="443"/>
      <c r="G1648" s="393" t="str">
        <f>IF(ISNUMBER('Tables 1-15'!G1120),'Tables 1-15'!G20,'Tables 1-15'!G1120)</f>
        <v>nav</v>
      </c>
      <c r="H1648" s="393" t="str">
        <f>IF(ISNUMBER('Tables 1-15'!H1120),'Tables 1-15'!H20,'Tables 1-15'!H1120)</f>
        <v>nav</v>
      </c>
      <c r="I1648" s="393" t="str">
        <f>IF(ISNUMBER('Tables 1-15'!I1120),'Tables 1-15'!I20,'Tables 1-15'!I1120)</f>
        <v>nav</v>
      </c>
      <c r="J1648" s="393" t="str">
        <f>IF(ISNUMBER('Tables 1-15'!J1120),'Tables 1-15'!J20,'Tables 1-15'!J1120)</f>
        <v>nav</v>
      </c>
      <c r="K1648" s="393" t="str">
        <f>IF(ISNUMBER('Tables 1-15'!K1120),'Tables 1-15'!K20,'Tables 1-15'!K1120)</f>
        <v>nav</v>
      </c>
      <c r="O1648" s="62"/>
    </row>
    <row r="1649" spans="1:15">
      <c r="A1649" s="66" t="s">
        <v>871</v>
      </c>
      <c r="B1649" s="393"/>
      <c r="C1649" s="393"/>
      <c r="D1649" s="393"/>
      <c r="E1649" s="393"/>
      <c r="F1649" s="443"/>
      <c r="G1649" s="393">
        <f>IF(ISNUMBER('Tables 1-15'!G1121),'Tables 1-15'!G21,'Tables 1-15'!G1121)</f>
        <v>49.779440000000001</v>
      </c>
      <c r="H1649" s="393">
        <f>IF(ISNUMBER('Tables 1-15'!H1121),'Tables 1-15'!H21,'Tables 1-15'!H1121)</f>
        <v>50.004441</v>
      </c>
      <c r="I1649" s="393">
        <f>IF(ISNUMBER('Tables 1-15'!I1121),'Tables 1-15'!I21,'Tables 1-15'!I1121)</f>
        <v>50.219669000000003</v>
      </c>
      <c r="J1649" s="393">
        <f>IF(ISNUMBER('Tables 1-15'!J1121),'Tables 1-15'!J21,'Tables 1-15'!J1121)</f>
        <v>50.423954999999999</v>
      </c>
      <c r="K1649" s="393">
        <f>IF(ISNUMBER('Tables 1-15'!K1121),'Tables 1-15'!K21,'Tables 1-15'!K1121)</f>
        <v>50.617044999999997</v>
      </c>
      <c r="O1649" s="636"/>
    </row>
    <row r="1650" spans="1:15">
      <c r="A1650" s="66" t="s">
        <v>872</v>
      </c>
      <c r="B1650" s="393"/>
      <c r="C1650" s="393"/>
      <c r="D1650" s="393"/>
      <c r="E1650" s="393"/>
      <c r="F1650" s="443"/>
      <c r="G1650" s="393">
        <f>IF(ISNUMBER('Tables 1-15'!G1122),'Tables 1-15'!G22,'Tables 1-15'!G1122)</f>
        <v>108.8134</v>
      </c>
      <c r="H1650" s="393">
        <f>IF(ISNUMBER('Tables 1-15'!H1122),'Tables 1-15'!H22,'Tables 1-15'!H1122)</f>
        <v>116.28439999999999</v>
      </c>
      <c r="I1650" s="393">
        <f>IF(ISNUMBER('Tables 1-15'!I1122),'Tables 1-15'!I22,'Tables 1-15'!I1122)</f>
        <v>117.6448</v>
      </c>
      <c r="J1650" s="393">
        <f>IF(ISNUMBER('Tables 1-15'!J1122),'Tables 1-15'!J22,'Tables 1-15'!J1122)</f>
        <v>118.97800000000001</v>
      </c>
      <c r="K1650" s="393">
        <f>IF(ISNUMBER('Tables 1-15'!K1122),'Tables 1-15'!K22,'Tables 1-15'!K1122)</f>
        <v>120.285088</v>
      </c>
      <c r="O1650" s="636"/>
    </row>
    <row r="1651" spans="1:15">
      <c r="A1651" s="461" t="s">
        <v>5</v>
      </c>
      <c r="B1651" s="395"/>
      <c r="C1651" s="395"/>
      <c r="D1651" s="395"/>
      <c r="E1651" s="395"/>
      <c r="F1651" s="442"/>
      <c r="G1651" s="395">
        <f>IF(ISNUMBER('Tables 1-15'!G1123),'Tables 1-15'!G23,'Tables 1-15'!G1123)</f>
        <v>16.695666666666668</v>
      </c>
      <c r="H1651" s="395">
        <f>IF(ISNUMBER('Tables 1-15'!H1123),'Tables 1-15'!H23,'Tables 1-15'!H1123)</f>
        <v>16.754249999999999</v>
      </c>
      <c r="I1651" s="395">
        <f>IF(ISNUMBER('Tables 1-15'!I1123),'Tables 1-15'!I23,'Tables 1-15'!I1123)</f>
        <v>16.801833333333331</v>
      </c>
      <c r="J1651" s="395">
        <f>IF(ISNUMBER('Tables 1-15'!J1123),'Tables 1-15'!J23,'Tables 1-15'!J1123)</f>
        <v>16.86675</v>
      </c>
      <c r="K1651" s="395">
        <f>IF(ISNUMBER('Tables 1-15'!K1123),'Tables 1-15'!K23,'Tables 1-15'!K1123)</f>
        <v>16.934249999999999</v>
      </c>
      <c r="O1651" s="62"/>
    </row>
    <row r="1652" spans="1:15">
      <c r="A1652" s="66" t="s">
        <v>873</v>
      </c>
      <c r="B1652" s="395"/>
      <c r="C1652" s="395"/>
      <c r="D1652" s="395"/>
      <c r="E1652" s="395"/>
      <c r="F1652" s="442"/>
      <c r="G1652" s="395">
        <f>IF(ISNUMBER('Tables 1-15'!G1124),'Tables 1-15'!G24,'Tables 1-15'!G1124)</f>
        <v>142.96091000000001</v>
      </c>
      <c r="H1652" s="395">
        <f>IF(ISNUMBER('Tables 1-15'!H1124),'Tables 1-15'!H24,'Tables 1-15'!H1124)</f>
        <v>143.20172099999999</v>
      </c>
      <c r="I1652" s="395">
        <f>IF(ISNUMBER('Tables 1-15'!I1124),'Tables 1-15'!I24,'Tables 1-15'!I1124)</f>
        <v>143.50699499999999</v>
      </c>
      <c r="J1652" s="395">
        <f>IF(ISNUMBER('Tables 1-15'!J1124),'Tables 1-15'!J24,'Tables 1-15'!J1124)</f>
        <v>143.82</v>
      </c>
      <c r="K1652" s="395">
        <f>IF(ISNUMBER('Tables 1-15'!K1124),'Tables 1-15'!K24,'Tables 1-15'!K1124)</f>
        <v>146.40599900000001</v>
      </c>
      <c r="O1652" s="636"/>
    </row>
    <row r="1653" spans="1:15">
      <c r="A1653" s="66" t="s">
        <v>874</v>
      </c>
      <c r="B1653" s="395"/>
      <c r="C1653" s="395"/>
      <c r="D1653" s="395"/>
      <c r="E1653" s="395"/>
      <c r="F1653" s="442"/>
      <c r="G1653" s="395">
        <f>IF(ISNUMBER('Tables 1-15'!G1125),'Tables 1-15'!G25,'Tables 1-15'!G1125)</f>
        <v>28.376355</v>
      </c>
      <c r="H1653" s="395">
        <f>IF(ISNUMBER('Tables 1-15'!H1125),'Tables 1-15'!H25,'Tables 1-15'!H1125)</f>
        <v>29.195895</v>
      </c>
      <c r="I1653" s="395">
        <f>IF(ISNUMBER('Tables 1-15'!I1125),'Tables 1-15'!I25,'Tables 1-15'!I1125)</f>
        <v>29.994272000000002</v>
      </c>
      <c r="J1653" s="395">
        <f>IF(ISNUMBER('Tables 1-15'!J1125),'Tables 1-15'!J25,'Tables 1-15'!J1125)</f>
        <v>30.770375000000001</v>
      </c>
      <c r="K1653" s="395">
        <f>IF(ISNUMBER('Tables 1-15'!K1125),'Tables 1-15'!K25,'Tables 1-15'!K1125)</f>
        <v>31.015999000000001</v>
      </c>
      <c r="O1653" s="636"/>
    </row>
    <row r="1654" spans="1:15">
      <c r="A1654" s="461" t="s">
        <v>6</v>
      </c>
      <c r="B1654" s="395"/>
      <c r="C1654" s="395"/>
      <c r="D1654" s="395"/>
      <c r="E1654" s="395"/>
      <c r="F1654" s="442"/>
      <c r="G1654" s="395">
        <f>IF(ISNUMBER('Tables 1-15'!G1126),'Tables 1-15'!G26,'Tables 1-15'!G1126)</f>
        <v>5.1840000000000002</v>
      </c>
      <c r="H1654" s="395">
        <f>IF(ISNUMBER('Tables 1-15'!H1126),'Tables 1-15'!H26,'Tables 1-15'!H1126)</f>
        <v>5.3120000000000003</v>
      </c>
      <c r="I1654" s="395">
        <f>IF(ISNUMBER('Tables 1-15'!I1126),'Tables 1-15'!I26,'Tables 1-15'!I1126)</f>
        <v>5.399</v>
      </c>
      <c r="J1654" s="395">
        <f>IF(ISNUMBER('Tables 1-15'!J1126),'Tables 1-15'!J26,'Tables 1-15'!J1126)</f>
        <v>5.47</v>
      </c>
      <c r="K1654" s="395">
        <f>IF(ISNUMBER('Tables 1-15'!K1126),'Tables 1-15'!K26,'Tables 1-15'!K1126)</f>
        <v>5.5350000000000001</v>
      </c>
      <c r="O1654" s="62"/>
    </row>
    <row r="1655" spans="1:15">
      <c r="A1655" s="66" t="s">
        <v>875</v>
      </c>
      <c r="B1655" s="395"/>
      <c r="C1655" s="395"/>
      <c r="D1655" s="395"/>
      <c r="E1655" s="395"/>
      <c r="F1655" s="442"/>
      <c r="G1655" s="395">
        <f>IF(ISNUMBER('Tables 1-15'!G1127),'Tables 1-15'!G27,'Tables 1-15'!G1127)</f>
        <v>51.634999999999998</v>
      </c>
      <c r="H1655" s="395">
        <f>IF(ISNUMBER('Tables 1-15'!H1127),'Tables 1-15'!H27,'Tables 1-15'!H1127)</f>
        <v>52.231000000000002</v>
      </c>
      <c r="I1655" s="395">
        <f>IF(ISNUMBER('Tables 1-15'!I1127),'Tables 1-15'!I27,'Tables 1-15'!I1127)</f>
        <v>52.872999999999998</v>
      </c>
      <c r="J1655" s="395">
        <f>IF(ISNUMBER('Tables 1-15'!J1127),'Tables 1-15'!J27,'Tables 1-15'!J1127)</f>
        <v>53.548000000000002</v>
      </c>
      <c r="K1655" s="395">
        <f>IF(ISNUMBER('Tables 1-15'!K1127),'Tables 1-15'!K27,'Tables 1-15'!K1127)</f>
        <v>54.262999999999998</v>
      </c>
      <c r="O1655" s="636"/>
    </row>
    <row r="1656" spans="1:15">
      <c r="A1656" s="461" t="s">
        <v>7</v>
      </c>
      <c r="B1656" s="395"/>
      <c r="C1656" s="395"/>
      <c r="D1656" s="395"/>
      <c r="E1656" s="395"/>
      <c r="F1656" s="442"/>
      <c r="G1656" s="395">
        <f>IF(ISNUMBER('Tables 1-15'!G1128),'Tables 1-15'!G28,'Tables 1-15'!G1128)</f>
        <v>9.4570000000000007</v>
      </c>
      <c r="H1656" s="395">
        <f>IF(ISNUMBER('Tables 1-15'!H1128),'Tables 1-15'!H28,'Tables 1-15'!H1128)</f>
        <v>9.5210000000000008</v>
      </c>
      <c r="I1656" s="395">
        <f>IF(ISNUMBER('Tables 1-15'!I1128),'Tables 1-15'!I28,'Tables 1-15'!I1128)</f>
        <v>9.6029999999999998</v>
      </c>
      <c r="J1656" s="395">
        <f>IF(ISNUMBER('Tables 1-15'!J1128),'Tables 1-15'!J28,'Tables 1-15'!J1128)</f>
        <v>9.702</v>
      </c>
      <c r="K1656" s="395">
        <f>IF(ISNUMBER('Tables 1-15'!K1128),'Tables 1-15'!K28,'Tables 1-15'!K1128)</f>
        <v>9.8510170000000006</v>
      </c>
      <c r="O1656" s="62"/>
    </row>
    <row r="1657" spans="1:15">
      <c r="A1657" s="461" t="s">
        <v>8</v>
      </c>
      <c r="B1657" s="395"/>
      <c r="C1657" s="395"/>
      <c r="D1657" s="395"/>
      <c r="E1657" s="395"/>
      <c r="F1657" s="442"/>
      <c r="G1657" s="395">
        <f>IF(ISNUMBER('Tables 1-15'!G1129),'Tables 1-15'!G29,'Tables 1-15'!G1129)</f>
        <v>7.9123999999999999</v>
      </c>
      <c r="H1657" s="395">
        <f>IF(ISNUMBER('Tables 1-15'!H1129),'Tables 1-15'!H29,'Tables 1-15'!H1129)</f>
        <v>7.9968599999999999</v>
      </c>
      <c r="I1657" s="395">
        <f>IF(ISNUMBER('Tables 1-15'!I1129),'Tables 1-15'!I29,'Tables 1-15'!I1129)</f>
        <v>8.0893500000000014</v>
      </c>
      <c r="J1657" s="395">
        <f>IF(ISNUMBER('Tables 1-15'!J1129),'Tables 1-15'!J29,'Tables 1-15'!J1129)</f>
        <v>8.1886499999999991</v>
      </c>
      <c r="K1657" s="395">
        <f>IF(ISNUMBER('Tables 1-15'!K1129),'Tables 1-15'!K29,'Tables 1-15'!K1129)</f>
        <v>8.2823999999999991</v>
      </c>
      <c r="O1657" s="62"/>
    </row>
    <row r="1658" spans="1:15">
      <c r="A1658" s="66" t="s">
        <v>876</v>
      </c>
      <c r="B1658" s="395"/>
      <c r="C1658" s="395"/>
      <c r="D1658" s="395"/>
      <c r="E1658" s="395"/>
      <c r="F1658" s="442"/>
      <c r="G1658" s="395" t="str">
        <f>IF(ISNUMBER('Tables 1-15'!G1130),'Tables 1-15'!G30,'Tables 1-15'!G1130)</f>
        <v>nap</v>
      </c>
      <c r="H1658" s="395" t="str">
        <f>IF(ISNUMBER('Tables 1-15'!H1130),'Tables 1-15'!H30,'Tables 1-15'!H1130)</f>
        <v>nap</v>
      </c>
      <c r="I1658" s="395" t="str">
        <f>IF(ISNUMBER('Tables 1-15'!I1130),'Tables 1-15'!I30,'Tables 1-15'!I1130)</f>
        <v>nap</v>
      </c>
      <c r="J1658" s="395" t="str">
        <f>IF(ISNUMBER('Tables 1-15'!J1130),'Tables 1-15'!J30,'Tables 1-15'!J1130)</f>
        <v>nap</v>
      </c>
      <c r="K1658" s="395" t="str">
        <f>IF(ISNUMBER('Tables 1-15'!K1130),'Tables 1-15'!K30,'Tables 1-15'!K1130)</f>
        <v>nap</v>
      </c>
      <c r="O1658" s="636"/>
    </row>
    <row r="1659" spans="1:15">
      <c r="A1659" s="461" t="s">
        <v>9</v>
      </c>
      <c r="B1659" s="395"/>
      <c r="C1659" s="395"/>
      <c r="D1659" s="395"/>
      <c r="E1659" s="395"/>
      <c r="F1659" s="442"/>
      <c r="G1659" s="395">
        <f>IF(ISNUMBER('Tables 1-15'!G1131),'Tables 1-15'!G31,'Tables 1-15'!G1131)</f>
        <v>63.285000000000004</v>
      </c>
      <c r="H1659" s="395">
        <f>IF(ISNUMBER('Tables 1-15'!H1131),'Tables 1-15'!H31,'Tables 1-15'!H1131)</f>
        <v>63.704999999999998</v>
      </c>
      <c r="I1659" s="395">
        <f>IF(ISNUMBER('Tables 1-15'!I1131),'Tables 1-15'!I31,'Tables 1-15'!I1131)</f>
        <v>64.105999999999995</v>
      </c>
      <c r="J1659" s="395">
        <f>IF(ISNUMBER('Tables 1-15'!J1131),'Tables 1-15'!J31,'Tables 1-15'!J1131)</f>
        <v>64.597000000000008</v>
      </c>
      <c r="K1659" s="395">
        <f>IF(ISNUMBER('Tables 1-15'!K1131),'Tables 1-15'!K31,'Tables 1-15'!K1131)</f>
        <v>65.11</v>
      </c>
      <c r="O1659" s="62"/>
    </row>
    <row r="1660" spans="1:15">
      <c r="A1660" s="461" t="s">
        <v>176</v>
      </c>
      <c r="B1660" s="395"/>
      <c r="C1660" s="395"/>
      <c r="D1660" s="395"/>
      <c r="E1660" s="395"/>
      <c r="F1660" s="442"/>
      <c r="G1660" s="395" t="str">
        <f>IF(ISNUMBER('Tables 1-15'!G1132),'Tables 1-15'!G32,'Tables 1-15'!G1132)</f>
        <v>nav</v>
      </c>
      <c r="H1660" s="395">
        <f>IF(ISNUMBER('Tables 1-15'!H1132),'Tables 1-15'!H32,'Tables 1-15'!H1132)</f>
        <v>313.87400000000002</v>
      </c>
      <c r="I1660" s="395">
        <f>IF(ISNUMBER('Tables 1-15'!I1132),'Tables 1-15'!I32,'Tables 1-15'!I1132)</f>
        <v>316.12900000000002</v>
      </c>
      <c r="J1660" s="395">
        <f>IF(ISNUMBER('Tables 1-15'!J1132),'Tables 1-15'!J32,'Tables 1-15'!J1132)</f>
        <v>318.351</v>
      </c>
      <c r="K1660" s="395">
        <f>IF(ISNUMBER('Tables 1-15'!K1132),'Tables 1-15'!K32,'Tables 1-15'!K1132)</f>
        <v>320.851</v>
      </c>
      <c r="O1660" s="62"/>
    </row>
    <row r="1661" spans="1:15">
      <c r="A1661" s="388" t="s">
        <v>626</v>
      </c>
      <c r="B1661" s="445"/>
      <c r="C1661" s="445"/>
      <c r="D1661" s="445"/>
      <c r="E1661" s="445"/>
      <c r="F1661" s="497"/>
      <c r="G1661" s="498">
        <f>SUM(G1638:G1660)</f>
        <v>2156.0325106666669</v>
      </c>
      <c r="H1661" s="498">
        <f>SUM(H1638:H1660)</f>
        <v>2498.4221780000007</v>
      </c>
      <c r="I1661" s="498">
        <f>SUM(I1638:I1660)</f>
        <v>2524.212258583334</v>
      </c>
      <c r="J1661" s="498">
        <f>SUM(J1638:J1660)</f>
        <v>2568.1614242500009</v>
      </c>
      <c r="K1661" s="498">
        <f>SUM(K1638:K1660)</f>
        <v>2596.0435977500001</v>
      </c>
      <c r="O1661" s="636"/>
    </row>
    <row r="1662" spans="1:15">
      <c r="A1662" s="407"/>
    </row>
    <row r="1663" spans="1:15">
      <c r="A1663" s="407"/>
    </row>
    <row r="1664" spans="1:15">
      <c r="A1664" s="407"/>
    </row>
    <row r="1665" spans="1:15">
      <c r="A1665" s="570"/>
      <c r="B1665" s="570"/>
      <c r="C1665" s="570"/>
      <c r="D1665" s="570"/>
      <c r="E1665" s="570"/>
      <c r="F1665" s="570"/>
      <c r="G1665" s="570"/>
      <c r="H1665" s="570"/>
      <c r="I1665" s="570"/>
      <c r="J1665" s="570"/>
      <c r="K1665" s="570"/>
    </row>
    <row r="1666" spans="1:15">
      <c r="A1666" s="460"/>
    </row>
    <row r="1667" spans="1:15">
      <c r="A1667" s="461"/>
      <c r="B1667" s="562"/>
      <c r="C1667" s="562"/>
      <c r="D1667" s="562"/>
      <c r="E1667" s="562"/>
      <c r="F1667" s="437"/>
      <c r="G1667" s="562"/>
      <c r="H1667" s="562"/>
      <c r="I1667" s="562"/>
      <c r="J1667" s="562"/>
      <c r="K1667" s="562"/>
    </row>
    <row r="1668" spans="1:15">
      <c r="A1668" s="510"/>
      <c r="B1668" s="379"/>
      <c r="C1668" s="379"/>
      <c r="D1668" s="379"/>
      <c r="E1668" s="379"/>
      <c r="F1668" s="380"/>
      <c r="G1668" s="379"/>
      <c r="H1668" s="379"/>
      <c r="I1668" s="379"/>
      <c r="J1668" s="379"/>
      <c r="K1668" s="379"/>
    </row>
    <row r="1669" spans="1:15">
      <c r="A1669" s="63" t="s">
        <v>33</v>
      </c>
      <c r="B1669" s="753">
        <f>IF(ISNUMBER('Tables 1-15'!B1141),'Tables 1-15'!G10,'Tables 1-15'!B1141)</f>
        <v>22.390280000000004</v>
      </c>
      <c r="C1669" s="382">
        <f>IF(ISNUMBER('Tables 1-15'!C1141),'Tables 1-15'!H10,'Tables 1-15'!C1141)</f>
        <v>22.778495000000003</v>
      </c>
      <c r="D1669" s="382">
        <f>IF(ISNUMBER('Tables 1-15'!D1141),'Tables 1-15'!I10,'Tables 1-15'!D1141)</f>
        <v>23.161480000000001</v>
      </c>
      <c r="E1669" s="382">
        <f>IF(ISNUMBER('Tables 1-15'!E1141),'Tables 1-15'!J10,'Tables 1-15'!E1141)</f>
        <v>23.503817499999997</v>
      </c>
      <c r="F1669" s="383">
        <f>IF(ISNUMBER('Tables 1-15'!F1141),'Tables 1-15'!K10,'Tables 1-15'!F1141)</f>
        <v>23.826764999999998</v>
      </c>
      <c r="G1669" s="456">
        <f>IF(ISNUMBER('Tables 1-15'!B1141),'Tables 1-15'!G10,'Tables 1-15'!B1141)</f>
        <v>22.390280000000004</v>
      </c>
      <c r="H1669" s="456">
        <f>IF(ISNUMBER('Tables 1-15'!C1141),'Tables 1-15'!H10,'Tables 1-15'!C1141)</f>
        <v>22.778495000000003</v>
      </c>
      <c r="I1669" s="456">
        <f>IF(ISNUMBER('Tables 1-15'!D1141),'Tables 1-15'!I10,'Tables 1-15'!D1141)</f>
        <v>23.161480000000001</v>
      </c>
      <c r="J1669" s="456">
        <f>IF(ISNUMBER('Tables 1-15'!E1141),'Tables 1-15'!J10,'Tables 1-15'!E1141)</f>
        <v>23.503817499999997</v>
      </c>
      <c r="K1669" s="456">
        <f>IF(ISNUMBER('Tables 1-15'!F1141),'Tables 1-15'!K10,'Tables 1-15'!F1141)</f>
        <v>23.826764999999998</v>
      </c>
    </row>
    <row r="1670" spans="1:15">
      <c r="A1670" s="461" t="s">
        <v>495</v>
      </c>
      <c r="B1670" s="395">
        <f>IF(ISNUMBER('Tables 1-15'!B1142),'Tables 1-15'!G11,'Tables 1-15'!B1142)</f>
        <v>10.978</v>
      </c>
      <c r="C1670" s="386">
        <f>IF(ISNUMBER('Tables 1-15'!C1142),'Tables 1-15'!H11,'Tables 1-15'!C1142)</f>
        <v>11.054</v>
      </c>
      <c r="D1670" s="386">
        <f>IF(ISNUMBER('Tables 1-15'!D1142),'Tables 1-15'!I11,'Tables 1-15'!D1142)</f>
        <v>11.105</v>
      </c>
      <c r="E1670" s="386">
        <f>IF(ISNUMBER('Tables 1-15'!E1142),'Tables 1-15'!J11,'Tables 1-15'!E1142)</f>
        <v>11.157</v>
      </c>
      <c r="F1670" s="387">
        <f>IF(ISNUMBER('Tables 1-15'!F1142),'Tables 1-15'!K11,'Tables 1-15'!F1142)</f>
        <v>11.268000000000001</v>
      </c>
      <c r="G1670" s="448">
        <f>IF(ISNUMBER('Tables 1-15'!B1142),'Tables 1-15'!G11,'Tables 1-15'!B1142)</f>
        <v>10.978</v>
      </c>
      <c r="H1670" s="448">
        <f>IF(ISNUMBER('Tables 1-15'!C1142),'Tables 1-15'!H11,'Tables 1-15'!C1142)</f>
        <v>11.054</v>
      </c>
      <c r="I1670" s="448">
        <f>IF(ISNUMBER('Tables 1-15'!D1142),'Tables 1-15'!I11,'Tables 1-15'!D1142)</f>
        <v>11.105</v>
      </c>
      <c r="J1670" s="448">
        <f>IF(ISNUMBER('Tables 1-15'!E1142),'Tables 1-15'!J11,'Tables 1-15'!E1142)</f>
        <v>11.157</v>
      </c>
      <c r="K1670" s="448">
        <f>IF(ISNUMBER('Tables 1-15'!F1142),'Tables 1-15'!K11,'Tables 1-15'!F1142)</f>
        <v>11.268000000000001</v>
      </c>
      <c r="O1670" s="62"/>
    </row>
    <row r="1671" spans="1:15">
      <c r="A1671" s="66" t="s">
        <v>497</v>
      </c>
      <c r="B1671" s="395">
        <f>IF(ISNUMBER('Tables 1-15'!B1143),'Tables 1-15'!G12,'Tables 1-15'!B1143)</f>
        <v>197.39400000000001</v>
      </c>
      <c r="C1671" s="386">
        <f>IF(ISNUMBER('Tables 1-15'!C1143),'Tables 1-15'!H12,'Tables 1-15'!C1143)</f>
        <v>199.245</v>
      </c>
      <c r="D1671" s="386">
        <f>IF(ISNUMBER('Tables 1-15'!D1143),'Tables 1-15'!I12,'Tables 1-15'!D1143)</f>
        <v>201.041</v>
      </c>
      <c r="E1671" s="386">
        <f>IF(ISNUMBER('Tables 1-15'!E1143),'Tables 1-15'!J12,'Tables 1-15'!E1143)</f>
        <v>202.78300000000002</v>
      </c>
      <c r="F1671" s="387">
        <f>IF(ISNUMBER('Tables 1-15'!F1143),'Tables 1-15'!K12,'Tables 1-15'!F1143)</f>
        <v>204.47</v>
      </c>
      <c r="G1671" s="448">
        <f>IF(ISNUMBER('Tables 1-15'!B1143),'Tables 1-15'!G12,'Tables 1-15'!B1143)</f>
        <v>197.39400000000001</v>
      </c>
      <c r="H1671" s="448">
        <f>IF(ISNUMBER('Tables 1-15'!C1143),'Tables 1-15'!H12,'Tables 1-15'!C1143)</f>
        <v>199.245</v>
      </c>
      <c r="I1671" s="448">
        <f>IF(ISNUMBER('Tables 1-15'!D1143),'Tables 1-15'!I12,'Tables 1-15'!D1143)</f>
        <v>201.041</v>
      </c>
      <c r="J1671" s="448">
        <f>IF(ISNUMBER('Tables 1-15'!E1143),'Tables 1-15'!J12,'Tables 1-15'!E1143)</f>
        <v>202.78300000000002</v>
      </c>
      <c r="K1671" s="448">
        <f>IF(ISNUMBER('Tables 1-15'!F1143),'Tables 1-15'!K12,'Tables 1-15'!F1143)</f>
        <v>204.47</v>
      </c>
      <c r="O1671" s="636"/>
    </row>
    <row r="1672" spans="1:15">
      <c r="A1672" s="461" t="s">
        <v>496</v>
      </c>
      <c r="B1672" s="386">
        <f>IF(ISNUMBER('Tables 1-15'!B1144),'Tables 1-15'!G13,'Tables 1-15'!B1144)</f>
        <v>34.302909</v>
      </c>
      <c r="C1672" s="386">
        <f>IF(ISNUMBER('Tables 1-15'!C1144),'Tables 1-15'!H13,'Tables 1-15'!C1144)</f>
        <v>34.698875000000001</v>
      </c>
      <c r="D1672" s="386">
        <f>IF(ISNUMBER('Tables 1-15'!D1144),'Tables 1-15'!I13,'Tables 1-15'!D1144)</f>
        <v>35.10235325</v>
      </c>
      <c r="E1672" s="386">
        <f>IF(ISNUMBER('Tables 1-15'!E1144),'Tables 1-15'!J13,'Tables 1-15'!E1144)</f>
        <v>35.49654675</v>
      </c>
      <c r="F1672" s="387">
        <f>IF(ISNUMBER('Tables 1-15'!F1144),'Tables 1-15'!K13,'Tables 1-15'!F1144)</f>
        <v>35.825432749999997</v>
      </c>
      <c r="G1672" s="448">
        <f>IF(ISNUMBER('Tables 1-15'!B1144),'Tables 1-15'!G13,'Tables 1-15'!B1144)</f>
        <v>34.302909</v>
      </c>
      <c r="H1672" s="448">
        <f>IF(ISNUMBER('Tables 1-15'!C1144),'Tables 1-15'!H13,'Tables 1-15'!C1144)</f>
        <v>34.698875000000001</v>
      </c>
      <c r="I1672" s="448">
        <f>IF(ISNUMBER('Tables 1-15'!D1144),'Tables 1-15'!I13,'Tables 1-15'!D1144)</f>
        <v>35.10235325</v>
      </c>
      <c r="J1672" s="448">
        <f>IF(ISNUMBER('Tables 1-15'!E1144),'Tables 1-15'!J13,'Tables 1-15'!E1144)</f>
        <v>35.49654675</v>
      </c>
      <c r="K1672" s="448">
        <f>IF(ISNUMBER('Tables 1-15'!F1144),'Tables 1-15'!K13,'Tables 1-15'!F1144)</f>
        <v>35.825432749999997</v>
      </c>
      <c r="O1672" s="62"/>
    </row>
    <row r="1673" spans="1:15">
      <c r="A1673" s="66" t="s">
        <v>498</v>
      </c>
      <c r="B1673" s="386">
        <f>IF(ISNUMBER('Tables 1-15'!B1145),'Tables 1-15'!G14,'Tables 1-15'!B1145)</f>
        <v>1347.3500000000001</v>
      </c>
      <c r="C1673" s="386">
        <f>IF(ISNUMBER('Tables 1-15'!C1145),'Tables 1-15'!H14,'Tables 1-15'!C1145)</f>
        <v>1354.04</v>
      </c>
      <c r="D1673" s="386">
        <f>IF(ISNUMBER('Tables 1-15'!D1145),'Tables 1-15'!I14,'Tables 1-15'!D1145)</f>
        <v>1360.72</v>
      </c>
      <c r="E1673" s="386">
        <f>IF(ISNUMBER('Tables 1-15'!E1145),'Tables 1-15'!J14,'Tables 1-15'!E1145)</f>
        <v>1367.82</v>
      </c>
      <c r="F1673" s="387" t="str">
        <f>IF(ISNUMBER('Tables 1-15'!F1145),'Tables 1-15'!K14,'Tables 1-15'!F1145)</f>
        <v>nav</v>
      </c>
      <c r="G1673" s="448">
        <f>IF(ISNUMBER('Tables 1-15'!B1145),'Tables 1-15'!G14,'Tables 1-15'!B1145)</f>
        <v>1347.3500000000001</v>
      </c>
      <c r="H1673" s="448">
        <f>IF(ISNUMBER('Tables 1-15'!C1145),'Tables 1-15'!H14,'Tables 1-15'!C1145)</f>
        <v>1354.04</v>
      </c>
      <c r="I1673" s="448">
        <f>IF(ISNUMBER('Tables 1-15'!D1145),'Tables 1-15'!I14,'Tables 1-15'!D1145)</f>
        <v>1360.72</v>
      </c>
      <c r="J1673" s="448">
        <f>IF(ISNUMBER('Tables 1-15'!E1145),'Tables 1-15'!J14,'Tables 1-15'!E1145)</f>
        <v>1367.82</v>
      </c>
      <c r="K1673" s="448" t="str">
        <f>IF(ISNUMBER('Tables 1-15'!F1145),'Tables 1-15'!K14,'Tables 1-15'!F1145)</f>
        <v>nav</v>
      </c>
      <c r="O1673" s="636"/>
    </row>
    <row r="1674" spans="1:15">
      <c r="A1674" s="461" t="s">
        <v>158</v>
      </c>
      <c r="B1674" s="438">
        <f>IF(ISNUMBER('Tables 1-15'!B1146),'Tables 1-15'!G15,'Tables 1-15'!B1146)</f>
        <v>64.933400000000006</v>
      </c>
      <c r="C1674" s="438">
        <f>IF(ISNUMBER('Tables 1-15'!C1146),'Tables 1-15'!H15,'Tables 1-15'!C1146)</f>
        <v>65.241241000000002</v>
      </c>
      <c r="D1674" s="438">
        <f>IF(ISNUMBER('Tables 1-15'!D1146),'Tables 1-15'!I15,'Tables 1-15'!D1146)</f>
        <v>65.564756000000017</v>
      </c>
      <c r="E1674" s="438">
        <f>IF(ISNUMBER('Tables 1-15'!E1146),'Tables 1-15'!J15,'Tables 1-15'!E1146)</f>
        <v>66.074330000000003</v>
      </c>
      <c r="F1674" s="444">
        <f>IF(ISNUMBER('Tables 1-15'!F1146),'Tables 1-15'!K15,'Tables 1-15'!F1146)</f>
        <v>66.380601999999996</v>
      </c>
      <c r="G1674" s="384">
        <f>IF(ISNUMBER('Tables 1-15'!B1146),'Tables 1-15'!G15,'Tables 1-15'!B1146)</f>
        <v>64.933400000000006</v>
      </c>
      <c r="H1674" s="384">
        <f>IF(ISNUMBER('Tables 1-15'!C1146),'Tables 1-15'!H15,'Tables 1-15'!C1146)</f>
        <v>65.241241000000002</v>
      </c>
      <c r="I1674" s="384">
        <f>IF(ISNUMBER('Tables 1-15'!D1146),'Tables 1-15'!I15,'Tables 1-15'!D1146)</f>
        <v>65.564756000000017</v>
      </c>
      <c r="J1674" s="384">
        <f>IF(ISNUMBER('Tables 1-15'!E1146),'Tables 1-15'!J15,'Tables 1-15'!E1146)</f>
        <v>66.074330000000003</v>
      </c>
      <c r="K1674" s="384">
        <f>IF(ISNUMBER('Tables 1-15'!F1146),'Tables 1-15'!K15,'Tables 1-15'!F1146)</f>
        <v>66.380601999999996</v>
      </c>
      <c r="O1674" s="62"/>
    </row>
    <row r="1675" spans="1:15">
      <c r="A1675" s="461" t="s">
        <v>593</v>
      </c>
      <c r="B1675" s="438">
        <f>IF(ISNUMBER('Tables 1-15'!B1147),'Tables 1-15'!G16,'Tables 1-15'!B1147)</f>
        <v>80.275000000000006</v>
      </c>
      <c r="C1675" s="438">
        <f>IF(ISNUMBER('Tables 1-15'!C1147),'Tables 1-15'!H16,'Tables 1-15'!C1147)</f>
        <v>80.426000000000002</v>
      </c>
      <c r="D1675" s="438">
        <f>IF(ISNUMBER('Tables 1-15'!D1147),'Tables 1-15'!I16,'Tables 1-15'!D1147)</f>
        <v>80.646000000000001</v>
      </c>
      <c r="E1675" s="438">
        <f>IF(ISNUMBER('Tables 1-15'!E1147),'Tables 1-15'!J16,'Tables 1-15'!E1147)</f>
        <v>80.983000000000004</v>
      </c>
      <c r="F1675" s="444">
        <f>IF(ISNUMBER('Tables 1-15'!F1147),'Tables 1-15'!K16,'Tables 1-15'!F1147)</f>
        <v>81.680999999999997</v>
      </c>
      <c r="G1675" s="384">
        <f>IF(ISNUMBER('Tables 1-15'!B1147),'Tables 1-15'!G16,'Tables 1-15'!B1147)</f>
        <v>80.275000000000006</v>
      </c>
      <c r="H1675" s="384">
        <f>IF(ISNUMBER('Tables 1-15'!C1147),'Tables 1-15'!H16,'Tables 1-15'!C1147)</f>
        <v>80.426000000000002</v>
      </c>
      <c r="I1675" s="384">
        <f>IF(ISNUMBER('Tables 1-15'!D1147),'Tables 1-15'!I16,'Tables 1-15'!D1147)</f>
        <v>80.646000000000001</v>
      </c>
      <c r="J1675" s="384">
        <f>IF(ISNUMBER('Tables 1-15'!E1147),'Tables 1-15'!J16,'Tables 1-15'!E1147)</f>
        <v>80.983000000000004</v>
      </c>
      <c r="K1675" s="384">
        <f>IF(ISNUMBER('Tables 1-15'!F1147),'Tables 1-15'!K16,'Tables 1-15'!F1147)</f>
        <v>81.680999999999997</v>
      </c>
      <c r="O1675" s="62"/>
    </row>
    <row r="1676" spans="1:15">
      <c r="A1676" s="461" t="s">
        <v>693</v>
      </c>
      <c r="B1676" s="438" t="str">
        <f>IF(ISNUMBER('Tables 1-15'!B1148),'Tables 1-15'!G17,'Tables 1-15'!B1148)</f>
        <v>nav</v>
      </c>
      <c r="C1676" s="438" t="str">
        <f>IF(ISNUMBER('Tables 1-15'!C1148),'Tables 1-15'!H17,'Tables 1-15'!C1148)</f>
        <v>nav</v>
      </c>
      <c r="D1676" s="438" t="str">
        <f>IF(ISNUMBER('Tables 1-15'!D1148),'Tables 1-15'!I17,'Tables 1-15'!D1148)</f>
        <v>nav</v>
      </c>
      <c r="E1676" s="438" t="str">
        <f>IF(ISNUMBER('Tables 1-15'!E1148),'Tables 1-15'!J17,'Tables 1-15'!E1148)</f>
        <v>nav</v>
      </c>
      <c r="F1676" s="444" t="str">
        <f>IF(ISNUMBER('Tables 1-15'!F1148),'Tables 1-15'!K17,'Tables 1-15'!F1148)</f>
        <v>nav</v>
      </c>
      <c r="G1676" s="384" t="str">
        <f>IF(ISNUMBER('Tables 1-15'!B1148),'Tables 1-15'!G17,'Tables 1-15'!B1148)</f>
        <v>nav</v>
      </c>
      <c r="H1676" s="384" t="str">
        <f>IF(ISNUMBER('Tables 1-15'!C1148),'Tables 1-15'!H17,'Tables 1-15'!C1148)</f>
        <v>nav</v>
      </c>
      <c r="I1676" s="384" t="str">
        <f>IF(ISNUMBER('Tables 1-15'!D1148),'Tables 1-15'!I17,'Tables 1-15'!D1148)</f>
        <v>nav</v>
      </c>
      <c r="J1676" s="384" t="str">
        <f>IF(ISNUMBER('Tables 1-15'!E1148),'Tables 1-15'!J17,'Tables 1-15'!E1148)</f>
        <v>nav</v>
      </c>
      <c r="K1676" s="384" t="str">
        <f>IF(ISNUMBER('Tables 1-15'!F1148),'Tables 1-15'!K17,'Tables 1-15'!F1148)</f>
        <v>nav</v>
      </c>
      <c r="O1676" s="62"/>
    </row>
    <row r="1677" spans="1:15">
      <c r="A1677" s="66" t="s">
        <v>924</v>
      </c>
      <c r="B1677" s="438">
        <f>IF(ISNUMBER('Tables 1-15'!B1149),'Tables 1-15'!G18,'Tables 1-15'!B1149)</f>
        <v>1202</v>
      </c>
      <c r="C1677" s="438">
        <f>IF(ISNUMBER('Tables 1-15'!C1149),'Tables 1-15'!H18,'Tables 1-15'!C1149)</f>
        <v>1217</v>
      </c>
      <c r="D1677" s="438">
        <f>IF(ISNUMBER('Tables 1-15'!D1149),'Tables 1-15'!I18,'Tables 1-15'!D1149)</f>
        <v>1233</v>
      </c>
      <c r="E1677" s="438">
        <f>IF(ISNUMBER('Tables 1-15'!E1149),'Tables 1-15'!J18,'Tables 1-15'!E1149)</f>
        <v>1267</v>
      </c>
      <c r="F1677" s="444">
        <f>IF(ISNUMBER('Tables 1-15'!F1149),'Tables 1-15'!K18,'Tables 1-15'!F1149)</f>
        <v>1283</v>
      </c>
      <c r="G1677" s="384">
        <f>IF(ISNUMBER('Tables 1-15'!B1149),'Tables 1-15'!G18,'Tables 1-15'!B1149)</f>
        <v>1202</v>
      </c>
      <c r="H1677" s="384">
        <f>IF(ISNUMBER('Tables 1-15'!C1149),'Tables 1-15'!H18,'Tables 1-15'!C1149)</f>
        <v>1217</v>
      </c>
      <c r="I1677" s="384">
        <f>IF(ISNUMBER('Tables 1-15'!D1149),'Tables 1-15'!I18,'Tables 1-15'!D1149)</f>
        <v>1233</v>
      </c>
      <c r="J1677" s="384">
        <f>IF(ISNUMBER('Tables 1-15'!E1149),'Tables 1-15'!J18,'Tables 1-15'!E1149)</f>
        <v>1267</v>
      </c>
      <c r="K1677" s="384">
        <f>IF(ISNUMBER('Tables 1-15'!F1149),'Tables 1-15'!K18,'Tables 1-15'!F1149)</f>
        <v>1283</v>
      </c>
      <c r="O1677" s="636"/>
    </row>
    <row r="1678" spans="1:15">
      <c r="A1678" s="461" t="s">
        <v>119</v>
      </c>
      <c r="B1678" s="438">
        <f>IF(ISNUMBER('Tables 1-15'!B1150),'Tables 1-15'!G19,'Tables 1-15'!B1150)</f>
        <v>59.659750000000003</v>
      </c>
      <c r="C1678" s="438">
        <f>IF(ISNUMBER('Tables 1-15'!C1150),'Tables 1-15'!H19,'Tables 1-15'!C1150)</f>
        <v>59.898000000000003</v>
      </c>
      <c r="D1678" s="438">
        <f>IF(ISNUMBER('Tables 1-15'!D1150),'Tables 1-15'!I19,'Tables 1-15'!D1150)</f>
        <v>60.22475</v>
      </c>
      <c r="E1678" s="438">
        <f>IF(ISNUMBER('Tables 1-15'!E1150),'Tables 1-15'!J19,'Tables 1-15'!E1150)</f>
        <v>60.448</v>
      </c>
      <c r="F1678" s="444">
        <f>IF(ISNUMBER('Tables 1-15'!F1150),'Tables 1-15'!K19,'Tables 1-15'!F1150)</f>
        <v>60.441000000000003</v>
      </c>
      <c r="G1678" s="384">
        <f>IF(ISNUMBER('Tables 1-15'!B1150),'Tables 1-15'!G19,'Tables 1-15'!B1150)</f>
        <v>59.659750000000003</v>
      </c>
      <c r="H1678" s="384">
        <f>IF(ISNUMBER('Tables 1-15'!C1150),'Tables 1-15'!H19,'Tables 1-15'!C1150)</f>
        <v>59.898000000000003</v>
      </c>
      <c r="I1678" s="384">
        <f>IF(ISNUMBER('Tables 1-15'!D1150),'Tables 1-15'!I19,'Tables 1-15'!D1150)</f>
        <v>60.22475</v>
      </c>
      <c r="J1678" s="384">
        <f>IF(ISNUMBER('Tables 1-15'!E1150),'Tables 1-15'!J19,'Tables 1-15'!E1150)</f>
        <v>60.448</v>
      </c>
      <c r="K1678" s="384">
        <f>IF(ISNUMBER('Tables 1-15'!F1150),'Tables 1-15'!K19,'Tables 1-15'!F1150)</f>
        <v>60.441000000000003</v>
      </c>
      <c r="O1678" s="62"/>
    </row>
    <row r="1679" spans="1:15">
      <c r="A1679" s="461" t="s">
        <v>4</v>
      </c>
      <c r="B1679" s="438">
        <f>IF(ISNUMBER('Tables 1-15'!B1151),'Tables 1-15'!G20,'Tables 1-15'!B1151)</f>
        <v>127.79900000000001</v>
      </c>
      <c r="C1679" s="438">
        <f>IF(ISNUMBER('Tables 1-15'!C1151),'Tables 1-15'!H20,'Tables 1-15'!C1151)</f>
        <v>127.515</v>
      </c>
      <c r="D1679" s="438">
        <f>IF(ISNUMBER('Tables 1-15'!D1151),'Tables 1-15'!I20,'Tables 1-15'!D1151)</f>
        <v>127.298</v>
      </c>
      <c r="E1679" s="438">
        <f>IF(ISNUMBER('Tables 1-15'!E1151),'Tables 1-15'!J20,'Tables 1-15'!E1151)</f>
        <v>127.083</v>
      </c>
      <c r="F1679" s="444">
        <f>IF(ISNUMBER('Tables 1-15'!F1151),'Tables 1-15'!K20,'Tables 1-15'!F1151)</f>
        <v>127.11</v>
      </c>
      <c r="G1679" s="384">
        <f>IF(ISNUMBER('Tables 1-15'!B1151),'Tables 1-15'!G20,'Tables 1-15'!B1151)</f>
        <v>127.79900000000001</v>
      </c>
      <c r="H1679" s="384">
        <f>IF(ISNUMBER('Tables 1-15'!C1151),'Tables 1-15'!H20,'Tables 1-15'!C1151)</f>
        <v>127.515</v>
      </c>
      <c r="I1679" s="384">
        <f>IF(ISNUMBER('Tables 1-15'!D1151),'Tables 1-15'!I20,'Tables 1-15'!D1151)</f>
        <v>127.298</v>
      </c>
      <c r="J1679" s="384">
        <f>IF(ISNUMBER('Tables 1-15'!E1151),'Tables 1-15'!J20,'Tables 1-15'!E1151)</f>
        <v>127.083</v>
      </c>
      <c r="K1679" s="384">
        <f>IF(ISNUMBER('Tables 1-15'!F1151),'Tables 1-15'!K20,'Tables 1-15'!F1151)</f>
        <v>127.11</v>
      </c>
      <c r="O1679" s="62"/>
    </row>
    <row r="1680" spans="1:15">
      <c r="A1680" s="66" t="s">
        <v>871</v>
      </c>
      <c r="B1680" s="438">
        <f>IF(ISNUMBER('Tables 1-15'!B1152),'Tables 1-15'!G21,'Tables 1-15'!B1152)</f>
        <v>49.779440000000001</v>
      </c>
      <c r="C1680" s="438">
        <f>IF(ISNUMBER('Tables 1-15'!C1152),'Tables 1-15'!H21,'Tables 1-15'!C1152)</f>
        <v>50.004441</v>
      </c>
      <c r="D1680" s="438">
        <f>IF(ISNUMBER('Tables 1-15'!D1152),'Tables 1-15'!I21,'Tables 1-15'!D1152)</f>
        <v>50.219669000000003</v>
      </c>
      <c r="E1680" s="438">
        <f>IF(ISNUMBER('Tables 1-15'!E1152),'Tables 1-15'!J21,'Tables 1-15'!E1152)</f>
        <v>50.423954999999999</v>
      </c>
      <c r="F1680" s="444">
        <f>IF(ISNUMBER('Tables 1-15'!F1152),'Tables 1-15'!K21,'Tables 1-15'!F1152)</f>
        <v>50.617044999999997</v>
      </c>
      <c r="G1680" s="384">
        <f>IF(ISNUMBER('Tables 1-15'!B1152),'Tables 1-15'!G21,'Tables 1-15'!B1152)</f>
        <v>49.779440000000001</v>
      </c>
      <c r="H1680" s="384">
        <f>IF(ISNUMBER('Tables 1-15'!C1152),'Tables 1-15'!H21,'Tables 1-15'!C1152)</f>
        <v>50.004441</v>
      </c>
      <c r="I1680" s="384">
        <f>IF(ISNUMBER('Tables 1-15'!D1152),'Tables 1-15'!I21,'Tables 1-15'!D1152)</f>
        <v>50.219669000000003</v>
      </c>
      <c r="J1680" s="384">
        <f>IF(ISNUMBER('Tables 1-15'!E1152),'Tables 1-15'!J21,'Tables 1-15'!E1152)</f>
        <v>50.423954999999999</v>
      </c>
      <c r="K1680" s="384">
        <f>IF(ISNUMBER('Tables 1-15'!F1152),'Tables 1-15'!K21,'Tables 1-15'!F1152)</f>
        <v>50.617044999999997</v>
      </c>
      <c r="O1680" s="636"/>
    </row>
    <row r="1681" spans="1:15">
      <c r="A1681" s="66" t="s">
        <v>872</v>
      </c>
      <c r="B1681" s="438">
        <f>IF(ISNUMBER('Tables 1-15'!B1153),'Tables 1-15'!G22,'Tables 1-15'!B1153)</f>
        <v>108.8134</v>
      </c>
      <c r="C1681" s="438">
        <f>IF(ISNUMBER('Tables 1-15'!C1153),'Tables 1-15'!H22,'Tables 1-15'!C1153)</f>
        <v>116.28439999999999</v>
      </c>
      <c r="D1681" s="438">
        <f>IF(ISNUMBER('Tables 1-15'!D1153),'Tables 1-15'!I22,'Tables 1-15'!D1153)</f>
        <v>117.6448</v>
      </c>
      <c r="E1681" s="438">
        <f>IF(ISNUMBER('Tables 1-15'!E1153),'Tables 1-15'!J22,'Tables 1-15'!E1153)</f>
        <v>118.97800000000001</v>
      </c>
      <c r="F1681" s="444">
        <f>IF(ISNUMBER('Tables 1-15'!F1153),'Tables 1-15'!K22,'Tables 1-15'!F1153)</f>
        <v>120.285088</v>
      </c>
      <c r="G1681" s="384">
        <f>IF(ISNUMBER('Tables 1-15'!B1153),'Tables 1-15'!G22,'Tables 1-15'!B1153)</f>
        <v>108.8134</v>
      </c>
      <c r="H1681" s="384">
        <f>IF(ISNUMBER('Tables 1-15'!C1153),'Tables 1-15'!H22,'Tables 1-15'!C1153)</f>
        <v>116.28439999999999</v>
      </c>
      <c r="I1681" s="384">
        <f>IF(ISNUMBER('Tables 1-15'!D1153),'Tables 1-15'!I22,'Tables 1-15'!D1153)</f>
        <v>117.6448</v>
      </c>
      <c r="J1681" s="384">
        <f>IF(ISNUMBER('Tables 1-15'!E1153),'Tables 1-15'!J22,'Tables 1-15'!E1153)</f>
        <v>118.97800000000001</v>
      </c>
      <c r="K1681" s="384">
        <f>IF(ISNUMBER('Tables 1-15'!F1153),'Tables 1-15'!K22,'Tables 1-15'!F1153)</f>
        <v>120.285088</v>
      </c>
      <c r="O1681" s="636"/>
    </row>
    <row r="1682" spans="1:15">
      <c r="A1682" s="461" t="s">
        <v>5</v>
      </c>
      <c r="B1682" s="386" t="str">
        <f>IF(ISNUMBER('Tables 1-15'!B1154),'Tables 1-15'!G23,'Tables 1-15'!B1154)</f>
        <v>nav</v>
      </c>
      <c r="C1682" s="386" t="str">
        <f>IF(ISNUMBER('Tables 1-15'!C1154),'Tables 1-15'!H23,'Tables 1-15'!C1154)</f>
        <v>nav</v>
      </c>
      <c r="D1682" s="386">
        <f>IF(ISNUMBER('Tables 1-15'!D1154),'Tables 1-15'!I23,'Tables 1-15'!D1154)</f>
        <v>16.801833333333331</v>
      </c>
      <c r="E1682" s="386">
        <f>IF(ISNUMBER('Tables 1-15'!E1154),'Tables 1-15'!J23,'Tables 1-15'!E1154)</f>
        <v>16.86675</v>
      </c>
      <c r="F1682" s="387">
        <f>IF(ISNUMBER('Tables 1-15'!F1154),'Tables 1-15'!K23,'Tables 1-15'!F1154)</f>
        <v>16.934249999999999</v>
      </c>
      <c r="G1682" s="448" t="str">
        <f>IF(ISNUMBER('Tables 1-15'!B1154),'Tables 1-15'!G23,'Tables 1-15'!B1154)</f>
        <v>nav</v>
      </c>
      <c r="H1682" s="448" t="str">
        <f>IF(ISNUMBER('Tables 1-15'!C1154),'Tables 1-15'!H23,'Tables 1-15'!C1154)</f>
        <v>nav</v>
      </c>
      <c r="I1682" s="448">
        <f>IF(ISNUMBER('Tables 1-15'!D1154),'Tables 1-15'!I23,'Tables 1-15'!D1154)</f>
        <v>16.801833333333331</v>
      </c>
      <c r="J1682" s="448">
        <f>IF(ISNUMBER('Tables 1-15'!E1154),'Tables 1-15'!J23,'Tables 1-15'!E1154)</f>
        <v>16.86675</v>
      </c>
      <c r="K1682" s="448">
        <f>IF(ISNUMBER('Tables 1-15'!F1154),'Tables 1-15'!K23,'Tables 1-15'!F1154)</f>
        <v>16.934249999999999</v>
      </c>
      <c r="O1682" s="62"/>
    </row>
    <row r="1683" spans="1:15">
      <c r="A1683" s="66" t="s">
        <v>873</v>
      </c>
      <c r="B1683" s="386">
        <f>IF(ISNUMBER('Tables 1-15'!B1155),'Tables 1-15'!G24,'Tables 1-15'!B1155)</f>
        <v>142.96091000000001</v>
      </c>
      <c r="C1683" s="386">
        <f>IF(ISNUMBER('Tables 1-15'!C1155),'Tables 1-15'!H24,'Tables 1-15'!C1155)</f>
        <v>143.20172099999999</v>
      </c>
      <c r="D1683" s="386">
        <f>IF(ISNUMBER('Tables 1-15'!D1155),'Tables 1-15'!I24,'Tables 1-15'!D1155)</f>
        <v>143.50699499999999</v>
      </c>
      <c r="E1683" s="386">
        <f>IF(ISNUMBER('Tables 1-15'!E1155),'Tables 1-15'!J24,'Tables 1-15'!E1155)</f>
        <v>143.82</v>
      </c>
      <c r="F1683" s="387">
        <f>IF(ISNUMBER('Tables 1-15'!F1155),'Tables 1-15'!K24,'Tables 1-15'!F1155)</f>
        <v>146.40599900000001</v>
      </c>
      <c r="G1683" s="448">
        <f>IF(ISNUMBER('Tables 1-15'!B1155),'Tables 1-15'!G24,'Tables 1-15'!B1155)</f>
        <v>142.96091000000001</v>
      </c>
      <c r="H1683" s="448">
        <f>IF(ISNUMBER('Tables 1-15'!C1155),'Tables 1-15'!H24,'Tables 1-15'!C1155)</f>
        <v>143.20172099999999</v>
      </c>
      <c r="I1683" s="448">
        <f>IF(ISNUMBER('Tables 1-15'!D1155),'Tables 1-15'!I24,'Tables 1-15'!D1155)</f>
        <v>143.50699499999999</v>
      </c>
      <c r="J1683" s="448">
        <f>IF(ISNUMBER('Tables 1-15'!E1155),'Tables 1-15'!J24,'Tables 1-15'!E1155)</f>
        <v>143.82</v>
      </c>
      <c r="K1683" s="448">
        <f>IF(ISNUMBER('Tables 1-15'!F1155),'Tables 1-15'!K24,'Tables 1-15'!F1155)</f>
        <v>146.40599900000001</v>
      </c>
      <c r="O1683" s="636"/>
    </row>
    <row r="1684" spans="1:15">
      <c r="A1684" s="66" t="s">
        <v>874</v>
      </c>
      <c r="B1684" s="386">
        <f>IF(ISNUMBER('Tables 1-15'!B1156),'Tables 1-15'!G25,'Tables 1-15'!B1156)</f>
        <v>28.376355</v>
      </c>
      <c r="C1684" s="386">
        <f>IF(ISNUMBER('Tables 1-15'!C1156),'Tables 1-15'!H25,'Tables 1-15'!C1156)</f>
        <v>29.195895</v>
      </c>
      <c r="D1684" s="386">
        <f>IF(ISNUMBER('Tables 1-15'!D1156),'Tables 1-15'!I25,'Tables 1-15'!D1156)</f>
        <v>29.994272000000002</v>
      </c>
      <c r="E1684" s="386">
        <f>IF(ISNUMBER('Tables 1-15'!E1156),'Tables 1-15'!J25,'Tables 1-15'!E1156)</f>
        <v>30.770375000000001</v>
      </c>
      <c r="F1684" s="387">
        <f>IF(ISNUMBER('Tables 1-15'!F1156),'Tables 1-15'!K25,'Tables 1-15'!F1156)</f>
        <v>31.015999000000001</v>
      </c>
      <c r="G1684" s="448">
        <f>IF(ISNUMBER('Tables 1-15'!B1156),'Tables 1-15'!G25,'Tables 1-15'!B1156)</f>
        <v>28.376355</v>
      </c>
      <c r="H1684" s="448">
        <f>IF(ISNUMBER('Tables 1-15'!C1156),'Tables 1-15'!H25,'Tables 1-15'!C1156)</f>
        <v>29.195895</v>
      </c>
      <c r="I1684" s="448">
        <f>IF(ISNUMBER('Tables 1-15'!D1156),'Tables 1-15'!I25,'Tables 1-15'!D1156)</f>
        <v>29.994272000000002</v>
      </c>
      <c r="J1684" s="448">
        <f>IF(ISNUMBER('Tables 1-15'!E1156),'Tables 1-15'!J25,'Tables 1-15'!E1156)</f>
        <v>30.770375000000001</v>
      </c>
      <c r="K1684" s="448">
        <f>IF(ISNUMBER('Tables 1-15'!F1156),'Tables 1-15'!K25,'Tables 1-15'!F1156)</f>
        <v>31.015999000000001</v>
      </c>
      <c r="O1684" s="636"/>
    </row>
    <row r="1685" spans="1:15">
      <c r="A1685" s="461" t="s">
        <v>6</v>
      </c>
      <c r="B1685" s="386">
        <f>IF(ISNUMBER('Tables 1-15'!B1157),'Tables 1-15'!G26,'Tables 1-15'!B1157)</f>
        <v>5.1840000000000002</v>
      </c>
      <c r="C1685" s="386">
        <f>IF(ISNUMBER('Tables 1-15'!C1157),'Tables 1-15'!H26,'Tables 1-15'!C1157)</f>
        <v>5.3120000000000003</v>
      </c>
      <c r="D1685" s="386">
        <f>IF(ISNUMBER('Tables 1-15'!D1157),'Tables 1-15'!I26,'Tables 1-15'!D1157)</f>
        <v>5.399</v>
      </c>
      <c r="E1685" s="386">
        <f>IF(ISNUMBER('Tables 1-15'!E1157),'Tables 1-15'!J26,'Tables 1-15'!E1157)</f>
        <v>5.47</v>
      </c>
      <c r="F1685" s="387">
        <f>IF(ISNUMBER('Tables 1-15'!F1157),'Tables 1-15'!K26,'Tables 1-15'!F1157)</f>
        <v>5.5350000000000001</v>
      </c>
      <c r="G1685" s="448">
        <f>IF(ISNUMBER('Tables 1-15'!B1157),'Tables 1-15'!G26,'Tables 1-15'!B1157)</f>
        <v>5.1840000000000002</v>
      </c>
      <c r="H1685" s="448">
        <f>IF(ISNUMBER('Tables 1-15'!C1157),'Tables 1-15'!H26,'Tables 1-15'!C1157)</f>
        <v>5.3120000000000003</v>
      </c>
      <c r="I1685" s="448">
        <f>IF(ISNUMBER('Tables 1-15'!D1157),'Tables 1-15'!I26,'Tables 1-15'!D1157)</f>
        <v>5.399</v>
      </c>
      <c r="J1685" s="448">
        <f>IF(ISNUMBER('Tables 1-15'!E1157),'Tables 1-15'!J26,'Tables 1-15'!E1157)</f>
        <v>5.47</v>
      </c>
      <c r="K1685" s="448">
        <f>IF(ISNUMBER('Tables 1-15'!F1157),'Tables 1-15'!K26,'Tables 1-15'!F1157)</f>
        <v>5.5350000000000001</v>
      </c>
      <c r="O1685" s="62"/>
    </row>
    <row r="1686" spans="1:15">
      <c r="A1686" s="66" t="s">
        <v>875</v>
      </c>
      <c r="B1686" s="386">
        <f>IF(ISNUMBER('Tables 1-15'!B1158),'Tables 1-15'!G27,'Tables 1-15'!B1158)</f>
        <v>51.634999999999998</v>
      </c>
      <c r="C1686" s="386">
        <f>IF(ISNUMBER('Tables 1-15'!C1158),'Tables 1-15'!H27,'Tables 1-15'!C1158)</f>
        <v>52.231000000000002</v>
      </c>
      <c r="D1686" s="386">
        <f>IF(ISNUMBER('Tables 1-15'!D1158),'Tables 1-15'!I27,'Tables 1-15'!D1158)</f>
        <v>52.872999999999998</v>
      </c>
      <c r="E1686" s="386">
        <f>IF(ISNUMBER('Tables 1-15'!E1158),'Tables 1-15'!J27,'Tables 1-15'!E1158)</f>
        <v>53.548000000000002</v>
      </c>
      <c r="F1686" s="387">
        <f>IF(ISNUMBER('Tables 1-15'!F1158),'Tables 1-15'!K27,'Tables 1-15'!F1158)</f>
        <v>54.262999999999998</v>
      </c>
      <c r="G1686" s="448">
        <f>IF(ISNUMBER('Tables 1-15'!B1158),'Tables 1-15'!G27,'Tables 1-15'!B1158)</f>
        <v>51.634999999999998</v>
      </c>
      <c r="H1686" s="448">
        <f>IF(ISNUMBER('Tables 1-15'!C1158),'Tables 1-15'!H27,'Tables 1-15'!C1158)</f>
        <v>52.231000000000002</v>
      </c>
      <c r="I1686" s="448">
        <f>IF(ISNUMBER('Tables 1-15'!D1158),'Tables 1-15'!I27,'Tables 1-15'!D1158)</f>
        <v>52.872999999999998</v>
      </c>
      <c r="J1686" s="448">
        <f>IF(ISNUMBER('Tables 1-15'!E1158),'Tables 1-15'!J27,'Tables 1-15'!E1158)</f>
        <v>53.548000000000002</v>
      </c>
      <c r="K1686" s="448">
        <f>IF(ISNUMBER('Tables 1-15'!F1158),'Tables 1-15'!K27,'Tables 1-15'!F1158)</f>
        <v>54.262999999999998</v>
      </c>
      <c r="O1686" s="636"/>
    </row>
    <row r="1687" spans="1:15">
      <c r="A1687" s="461" t="s">
        <v>7</v>
      </c>
      <c r="B1687" s="386">
        <f>IF(ISNUMBER('Tables 1-15'!B1159),'Tables 1-15'!G28,'Tables 1-15'!B1159)</f>
        <v>9.4570000000000007</v>
      </c>
      <c r="C1687" s="386">
        <f>IF(ISNUMBER('Tables 1-15'!C1159),'Tables 1-15'!H28,'Tables 1-15'!C1159)</f>
        <v>9.5210000000000008</v>
      </c>
      <c r="D1687" s="386">
        <f>IF(ISNUMBER('Tables 1-15'!D1159),'Tables 1-15'!I28,'Tables 1-15'!D1159)</f>
        <v>9.6029999999999998</v>
      </c>
      <c r="E1687" s="386">
        <f>IF(ISNUMBER('Tables 1-15'!E1159),'Tables 1-15'!J28,'Tables 1-15'!E1159)</f>
        <v>9.702</v>
      </c>
      <c r="F1687" s="387">
        <f>IF(ISNUMBER('Tables 1-15'!F1159),'Tables 1-15'!K28,'Tables 1-15'!F1159)</f>
        <v>9.8510170000000006</v>
      </c>
      <c r="G1687" s="448">
        <f>IF(ISNUMBER('Tables 1-15'!B1159),'Tables 1-15'!G28,'Tables 1-15'!B1159)</f>
        <v>9.4570000000000007</v>
      </c>
      <c r="H1687" s="448">
        <f>IF(ISNUMBER('Tables 1-15'!C1159),'Tables 1-15'!H28,'Tables 1-15'!C1159)</f>
        <v>9.5210000000000008</v>
      </c>
      <c r="I1687" s="448">
        <f>IF(ISNUMBER('Tables 1-15'!D1159),'Tables 1-15'!I28,'Tables 1-15'!D1159)</f>
        <v>9.6029999999999998</v>
      </c>
      <c r="J1687" s="448">
        <f>IF(ISNUMBER('Tables 1-15'!E1159),'Tables 1-15'!J28,'Tables 1-15'!E1159)</f>
        <v>9.702</v>
      </c>
      <c r="K1687" s="448">
        <f>IF(ISNUMBER('Tables 1-15'!F1159),'Tables 1-15'!K28,'Tables 1-15'!F1159)</f>
        <v>9.8510170000000006</v>
      </c>
      <c r="O1687" s="62"/>
    </row>
    <row r="1688" spans="1:15">
      <c r="A1688" s="461" t="s">
        <v>8</v>
      </c>
      <c r="B1688" s="386">
        <f>IF(ISNUMBER('Tables 1-15'!B1160),'Tables 1-15'!G29,'Tables 1-15'!B1160)</f>
        <v>7.9123999999999999</v>
      </c>
      <c r="C1688" s="386">
        <f>IF(ISNUMBER('Tables 1-15'!C1160),'Tables 1-15'!H29,'Tables 1-15'!C1160)</f>
        <v>7.9968599999999999</v>
      </c>
      <c r="D1688" s="386">
        <f>IF(ISNUMBER('Tables 1-15'!D1160),'Tables 1-15'!I29,'Tables 1-15'!D1160)</f>
        <v>8.0893500000000014</v>
      </c>
      <c r="E1688" s="386" t="str">
        <f>IF(ISNUMBER('Tables 1-15'!E1160),'Tables 1-15'!J29,'Tables 1-15'!E1160)</f>
        <v>nav</v>
      </c>
      <c r="F1688" s="387" t="str">
        <f>IF(ISNUMBER('Tables 1-15'!F1160),'Tables 1-15'!K29,'Tables 1-15'!F1160)</f>
        <v>nav</v>
      </c>
      <c r="G1688" s="448">
        <f>IF(ISNUMBER('Tables 1-15'!B1160),'Tables 1-15'!G29,'Tables 1-15'!B1160)</f>
        <v>7.9123999999999999</v>
      </c>
      <c r="H1688" s="448">
        <f>IF(ISNUMBER('Tables 1-15'!C1160),'Tables 1-15'!H29,'Tables 1-15'!C1160)</f>
        <v>7.9968599999999999</v>
      </c>
      <c r="I1688" s="448">
        <f>IF(ISNUMBER('Tables 1-15'!D1160),'Tables 1-15'!I29,'Tables 1-15'!D1160)</f>
        <v>8.0893500000000014</v>
      </c>
      <c r="J1688" s="448" t="str">
        <f>IF(ISNUMBER('Tables 1-15'!E1160),'Tables 1-15'!J29,'Tables 1-15'!E1160)</f>
        <v>nav</v>
      </c>
      <c r="K1688" s="448" t="str">
        <f>IF(ISNUMBER('Tables 1-15'!F1160),'Tables 1-15'!K29,'Tables 1-15'!F1160)</f>
        <v>nav</v>
      </c>
      <c r="O1688" s="62"/>
    </row>
    <row r="1689" spans="1:15">
      <c r="A1689" s="66" t="s">
        <v>876</v>
      </c>
      <c r="B1689" s="386">
        <f>IF(ISNUMBER('Tables 1-15'!B1161),'Tables 1-15'!G30,'Tables 1-15'!B1161)</f>
        <v>74.724269000000007</v>
      </c>
      <c r="C1689" s="386">
        <f>IF(ISNUMBER('Tables 1-15'!C1161),'Tables 1-15'!H30,'Tables 1-15'!C1161)</f>
        <v>75.627384000000006</v>
      </c>
      <c r="D1689" s="386">
        <f>IF(ISNUMBER('Tables 1-15'!D1161),'Tables 1-15'!I30,'Tables 1-15'!D1161)</f>
        <v>76.667864000000009</v>
      </c>
      <c r="E1689" s="386">
        <f>IF(ISNUMBER('Tables 1-15'!E1161),'Tables 1-15'!J30,'Tables 1-15'!E1161)</f>
        <v>77.695903999999999</v>
      </c>
      <c r="F1689" s="387">
        <f>IF(ISNUMBER('Tables 1-15'!F1161),'Tables 1-15'!K30,'Tables 1-15'!F1161)</f>
        <v>78.741053000000008</v>
      </c>
      <c r="G1689" s="448">
        <f>IF(ISNUMBER('Tables 1-15'!B1161),'Tables 1-15'!G30,'Tables 1-15'!B1161)</f>
        <v>74.724269000000007</v>
      </c>
      <c r="H1689" s="448">
        <f>IF(ISNUMBER('Tables 1-15'!C1161),'Tables 1-15'!H30,'Tables 1-15'!C1161)</f>
        <v>75.627384000000006</v>
      </c>
      <c r="I1689" s="448">
        <f>IF(ISNUMBER('Tables 1-15'!D1161),'Tables 1-15'!I30,'Tables 1-15'!D1161)</f>
        <v>76.667864000000009</v>
      </c>
      <c r="J1689" s="448">
        <f>IF(ISNUMBER('Tables 1-15'!E1161),'Tables 1-15'!J30,'Tables 1-15'!E1161)</f>
        <v>77.695903999999999</v>
      </c>
      <c r="K1689" s="448">
        <f>IF(ISNUMBER('Tables 1-15'!F1161),'Tables 1-15'!K30,'Tables 1-15'!F1161)</f>
        <v>78.741053000000008</v>
      </c>
      <c r="O1689" s="636"/>
    </row>
    <row r="1690" spans="1:15">
      <c r="A1690" s="461" t="s">
        <v>9</v>
      </c>
      <c r="B1690" s="386">
        <f>IF(ISNUMBER('Tables 1-15'!B1162),'Tables 1-15'!G31,'Tables 1-15'!B1162)</f>
        <v>63.285000000000004</v>
      </c>
      <c r="C1690" s="386">
        <f>IF(ISNUMBER('Tables 1-15'!C1162),'Tables 1-15'!H31,'Tables 1-15'!C1162)</f>
        <v>63.704999999999998</v>
      </c>
      <c r="D1690" s="386">
        <f>IF(ISNUMBER('Tables 1-15'!D1162),'Tables 1-15'!I31,'Tables 1-15'!D1162)</f>
        <v>64.105999999999995</v>
      </c>
      <c r="E1690" s="386">
        <f>IF(ISNUMBER('Tables 1-15'!E1162),'Tables 1-15'!J31,'Tables 1-15'!E1162)</f>
        <v>64.597000000000008</v>
      </c>
      <c r="F1690" s="387" t="str">
        <f>IF(ISNUMBER('Tables 1-15'!F1162),'Tables 1-15'!K31,'Tables 1-15'!F1162)</f>
        <v>nav</v>
      </c>
      <c r="G1690" s="448">
        <f>IF(ISNUMBER('Tables 1-15'!B1162),'Tables 1-15'!G31,'Tables 1-15'!B1162)</f>
        <v>63.285000000000004</v>
      </c>
      <c r="H1690" s="448">
        <f>IF(ISNUMBER('Tables 1-15'!C1162),'Tables 1-15'!H31,'Tables 1-15'!C1162)</f>
        <v>63.704999999999998</v>
      </c>
      <c r="I1690" s="448">
        <f>IF(ISNUMBER('Tables 1-15'!D1162),'Tables 1-15'!I31,'Tables 1-15'!D1162)</f>
        <v>64.105999999999995</v>
      </c>
      <c r="J1690" s="448">
        <f>IF(ISNUMBER('Tables 1-15'!E1162),'Tables 1-15'!J31,'Tables 1-15'!E1162)</f>
        <v>64.597000000000008</v>
      </c>
      <c r="K1690" s="448" t="str">
        <f>IF(ISNUMBER('Tables 1-15'!F1162),'Tables 1-15'!K31,'Tables 1-15'!F1162)</f>
        <v>nav</v>
      </c>
      <c r="O1690" s="62"/>
    </row>
    <row r="1691" spans="1:15">
      <c r="A1691" s="461" t="s">
        <v>176</v>
      </c>
      <c r="B1691" s="386">
        <f>IF(ISNUMBER('Tables 1-15'!B1163),'Tables 1-15'!G32,'Tables 1-15'!B1163)</f>
        <v>311.58199999999999</v>
      </c>
      <c r="C1691" s="386">
        <f>IF(ISNUMBER('Tables 1-15'!C1163),'Tables 1-15'!H32,'Tables 1-15'!C1163)</f>
        <v>313.87400000000002</v>
      </c>
      <c r="D1691" s="386">
        <f>IF(ISNUMBER('Tables 1-15'!D1163),'Tables 1-15'!I32,'Tables 1-15'!D1163)</f>
        <v>316.12900000000002</v>
      </c>
      <c r="E1691" s="386">
        <f>IF(ISNUMBER('Tables 1-15'!E1163),'Tables 1-15'!J32,'Tables 1-15'!E1163)</f>
        <v>318.351</v>
      </c>
      <c r="F1691" s="387">
        <f>IF(ISNUMBER('Tables 1-15'!F1163),'Tables 1-15'!K32,'Tables 1-15'!F1163)</f>
        <v>320.851</v>
      </c>
      <c r="G1691" s="448">
        <f>IF(ISNUMBER('Tables 1-15'!B1163),'Tables 1-15'!G32,'Tables 1-15'!B1163)</f>
        <v>311.58199999999999</v>
      </c>
      <c r="H1691" s="448">
        <f>IF(ISNUMBER('Tables 1-15'!C1163),'Tables 1-15'!H32,'Tables 1-15'!C1163)</f>
        <v>313.87400000000002</v>
      </c>
      <c r="I1691" s="448">
        <f>IF(ISNUMBER('Tables 1-15'!D1163),'Tables 1-15'!I32,'Tables 1-15'!D1163)</f>
        <v>316.12900000000002</v>
      </c>
      <c r="J1691" s="448">
        <f>IF(ISNUMBER('Tables 1-15'!E1163),'Tables 1-15'!J32,'Tables 1-15'!E1163)</f>
        <v>318.351</v>
      </c>
      <c r="K1691" s="448">
        <f>IF(ISNUMBER('Tables 1-15'!F1163),'Tables 1-15'!K32,'Tables 1-15'!F1163)</f>
        <v>320.851</v>
      </c>
      <c r="O1691" s="62"/>
    </row>
    <row r="1692" spans="1:15">
      <c r="A1692" s="388" t="s">
        <v>626</v>
      </c>
      <c r="B1692" s="446">
        <f>SUM(B1669:B1691)</f>
        <v>4000.7921129999995</v>
      </c>
      <c r="C1692" s="446">
        <f t="shared" ref="C1692:K1692" si="10">SUM(C1669:C1691)</f>
        <v>4038.8503119999996</v>
      </c>
      <c r="D1692" s="446">
        <f t="shared" si="10"/>
        <v>4088.8981225833331</v>
      </c>
      <c r="E1692" s="446">
        <f t="shared" si="10"/>
        <v>4132.5716782500003</v>
      </c>
      <c r="F1692" s="446">
        <f t="shared" si="10"/>
        <v>2728.5022507499998</v>
      </c>
      <c r="G1692" s="391">
        <f t="shared" si="10"/>
        <v>4000.7921129999995</v>
      </c>
      <c r="H1692" s="391">
        <f t="shared" si="10"/>
        <v>4038.8503119999996</v>
      </c>
      <c r="I1692" s="391">
        <f t="shared" si="10"/>
        <v>4088.8981225833331</v>
      </c>
      <c r="J1692" s="391">
        <f t="shared" si="10"/>
        <v>4132.5716782500003</v>
      </c>
      <c r="K1692" s="391">
        <f t="shared" si="10"/>
        <v>2728.5022507499998</v>
      </c>
      <c r="O1692" s="636"/>
    </row>
    <row r="1693" spans="1:15" ht="14.25">
      <c r="A1693" s="563"/>
      <c r="B1693" s="564"/>
      <c r="C1693" s="564"/>
      <c r="D1693" s="564"/>
      <c r="E1693" s="564"/>
      <c r="F1693" s="564"/>
      <c r="G1693" s="564"/>
      <c r="H1693" s="564"/>
      <c r="I1693" s="564"/>
      <c r="J1693" s="564"/>
      <c r="K1693" s="564"/>
    </row>
    <row r="1694" spans="1:15" ht="14.25">
      <c r="A1694" s="565"/>
      <c r="B1694" s="566"/>
      <c r="C1694" s="566"/>
      <c r="D1694" s="566"/>
      <c r="E1694" s="566"/>
      <c r="F1694" s="566"/>
      <c r="G1694" s="566"/>
      <c r="H1694" s="566"/>
      <c r="I1694" s="566"/>
      <c r="J1694" s="566"/>
      <c r="K1694" s="566"/>
    </row>
    <row r="1695" spans="1:15">
      <c r="A1695" s="407"/>
    </row>
    <row r="1696" spans="1:15">
      <c r="A1696" s="407"/>
    </row>
    <row r="1697" spans="1:15">
      <c r="A1697" s="407"/>
    </row>
    <row r="1698" spans="1:15">
      <c r="A1698" s="407"/>
    </row>
    <row r="1699" spans="1:15">
      <c r="A1699" s="570"/>
      <c r="B1699" s="570"/>
      <c r="C1699" s="570"/>
      <c r="D1699" s="570"/>
      <c r="E1699" s="570"/>
      <c r="F1699" s="570"/>
      <c r="G1699" s="570"/>
      <c r="H1699" s="570"/>
      <c r="I1699" s="570"/>
      <c r="J1699" s="570"/>
      <c r="K1699" s="570"/>
    </row>
    <row r="1700" spans="1:15">
      <c r="A1700" s="460"/>
    </row>
    <row r="1701" spans="1:15">
      <c r="A1701" s="461"/>
      <c r="B1701" s="562"/>
      <c r="C1701" s="562"/>
      <c r="D1701" s="562"/>
      <c r="E1701" s="562"/>
      <c r="F1701" s="437"/>
      <c r="G1701" s="576"/>
      <c r="H1701" s="576"/>
      <c r="I1701" s="576"/>
      <c r="J1701" s="576"/>
      <c r="K1701" s="576"/>
    </row>
    <row r="1702" spans="1:15">
      <c r="A1702" s="510"/>
      <c r="B1702" s="379"/>
      <c r="C1702" s="379"/>
      <c r="D1702" s="379"/>
      <c r="E1702" s="379"/>
      <c r="F1702" s="380"/>
      <c r="G1702" s="379"/>
      <c r="H1702" s="379"/>
      <c r="I1702" s="379"/>
      <c r="J1702" s="379"/>
      <c r="K1702" s="379"/>
    </row>
    <row r="1703" spans="1:15">
      <c r="A1703" s="63" t="s">
        <v>33</v>
      </c>
      <c r="B1703" s="753">
        <f>IF(ISNUMBER('Tables 1-15'!B1175),'Tables 1-15'!G10,'Tables 1-15'!B1175)</f>
        <v>22.390280000000004</v>
      </c>
      <c r="C1703" s="440">
        <f>IF(ISNUMBER('Tables 1-15'!C1175),'Tables 1-15'!H10,'Tables 1-15'!C1175)</f>
        <v>22.778495000000003</v>
      </c>
      <c r="D1703" s="440">
        <f>IF(ISNUMBER('Tables 1-15'!D1175),'Tables 1-15'!I10,'Tables 1-15'!D1175)</f>
        <v>23.161480000000001</v>
      </c>
      <c r="E1703" s="440">
        <f>IF(ISNUMBER('Tables 1-15'!E1175),'Tables 1-15'!J10,'Tables 1-15'!E1175)</f>
        <v>23.503817499999997</v>
      </c>
      <c r="F1703" s="441">
        <f>IF(ISNUMBER('Tables 1-15'!F1175),'Tables 1-15'!K10,'Tables 1-15'!F1175)</f>
        <v>23.826764999999998</v>
      </c>
      <c r="G1703" s="511">
        <f>IF(ISNUMBER('Tables 1-15'!G1175),'Tables 1-15'!G10,'Tables 1-15'!G1175)</f>
        <v>22.390280000000004</v>
      </c>
      <c r="H1703" s="511">
        <f>IF(ISNUMBER('Tables 1-15'!H1175),'Tables 1-15'!H10,'Tables 1-15'!H1175)</f>
        <v>22.778495000000003</v>
      </c>
      <c r="I1703" s="511">
        <f>IF(ISNUMBER('Tables 1-15'!I1175),'Tables 1-15'!I10,'Tables 1-15'!I1175)</f>
        <v>23.161480000000001</v>
      </c>
      <c r="J1703" s="511">
        <f>IF(ISNUMBER('Tables 1-15'!J1175),'Tables 1-15'!J10,'Tables 1-15'!J1175)</f>
        <v>23.503817499999997</v>
      </c>
      <c r="K1703" s="511">
        <f>IF(ISNUMBER('Tables 1-15'!K1175),'Tables 1-15'!K10,'Tables 1-15'!K1175)</f>
        <v>23.826764999999998</v>
      </c>
    </row>
    <row r="1704" spans="1:15">
      <c r="A1704" s="461" t="s">
        <v>495</v>
      </c>
      <c r="B1704" s="395">
        <f>IF(ISNUMBER('Tables 1-15'!B1176),'Tables 1-15'!G11,'Tables 1-15'!B1176)</f>
        <v>10.978</v>
      </c>
      <c r="C1704" s="395">
        <f>IF(ISNUMBER('Tables 1-15'!C1176),'Tables 1-15'!H11,'Tables 1-15'!C1176)</f>
        <v>11.054</v>
      </c>
      <c r="D1704" s="395">
        <f>IF(ISNUMBER('Tables 1-15'!D1176),'Tables 1-15'!I11,'Tables 1-15'!D1176)</f>
        <v>11.105</v>
      </c>
      <c r="E1704" s="395">
        <f>IF(ISNUMBER('Tables 1-15'!E1176),'Tables 1-15'!J11,'Tables 1-15'!E1176)</f>
        <v>11.157</v>
      </c>
      <c r="F1704" s="442">
        <f>IF(ISNUMBER('Tables 1-15'!F1176),'Tables 1-15'!K11,'Tables 1-15'!F1176)</f>
        <v>11.268000000000001</v>
      </c>
      <c r="G1704" s="512">
        <f>IF(ISNUMBER('Tables 1-15'!G1176),'Tables 1-15'!G11,'Tables 1-15'!G1176)</f>
        <v>10.978</v>
      </c>
      <c r="H1704" s="512">
        <f>IF(ISNUMBER('Tables 1-15'!H1176),'Tables 1-15'!H11,'Tables 1-15'!H1176)</f>
        <v>11.054</v>
      </c>
      <c r="I1704" s="512">
        <f>IF(ISNUMBER('Tables 1-15'!I1176),'Tables 1-15'!I11,'Tables 1-15'!I1176)</f>
        <v>11.105</v>
      </c>
      <c r="J1704" s="512">
        <f>IF(ISNUMBER('Tables 1-15'!J1176),'Tables 1-15'!J11,'Tables 1-15'!J1176)</f>
        <v>11.157</v>
      </c>
      <c r="K1704" s="512">
        <f>IF(ISNUMBER('Tables 1-15'!K1176),'Tables 1-15'!K11,'Tables 1-15'!K1176)</f>
        <v>11.268000000000001</v>
      </c>
      <c r="O1704" s="62"/>
    </row>
    <row r="1705" spans="1:15">
      <c r="A1705" s="66" t="s">
        <v>497</v>
      </c>
      <c r="B1705" s="395">
        <f>IF(ISNUMBER('Tables 1-15'!B1177),'Tables 1-15'!G12,'Tables 1-15'!B1177)</f>
        <v>197.39400000000001</v>
      </c>
      <c r="C1705" s="395">
        <f>IF(ISNUMBER('Tables 1-15'!C1177),'Tables 1-15'!H12,'Tables 1-15'!C1177)</f>
        <v>199.245</v>
      </c>
      <c r="D1705" s="395">
        <f>IF(ISNUMBER('Tables 1-15'!D1177),'Tables 1-15'!I12,'Tables 1-15'!D1177)</f>
        <v>201.041</v>
      </c>
      <c r="E1705" s="395">
        <f>IF(ISNUMBER('Tables 1-15'!E1177),'Tables 1-15'!J12,'Tables 1-15'!E1177)</f>
        <v>202.78300000000002</v>
      </c>
      <c r="F1705" s="442">
        <f>IF(ISNUMBER('Tables 1-15'!F1177),'Tables 1-15'!K12,'Tables 1-15'!F1177)</f>
        <v>204.47</v>
      </c>
      <c r="G1705" s="512">
        <f>IF(ISNUMBER('Tables 1-15'!G1177),'Tables 1-15'!G12,'Tables 1-15'!G1177)</f>
        <v>197.39400000000001</v>
      </c>
      <c r="H1705" s="512">
        <f>IF(ISNUMBER('Tables 1-15'!H1177),'Tables 1-15'!H12,'Tables 1-15'!H1177)</f>
        <v>199.245</v>
      </c>
      <c r="I1705" s="512">
        <f>IF(ISNUMBER('Tables 1-15'!I1177),'Tables 1-15'!I12,'Tables 1-15'!I1177)</f>
        <v>201.041</v>
      </c>
      <c r="J1705" s="512">
        <f>IF(ISNUMBER('Tables 1-15'!J1177),'Tables 1-15'!J12,'Tables 1-15'!J1177)</f>
        <v>202.78300000000002</v>
      </c>
      <c r="K1705" s="512">
        <f>IF(ISNUMBER('Tables 1-15'!K1177),'Tables 1-15'!K12,'Tables 1-15'!K1177)</f>
        <v>204.47</v>
      </c>
      <c r="O1705" s="636"/>
    </row>
    <row r="1706" spans="1:15">
      <c r="A1706" s="461" t="s">
        <v>496</v>
      </c>
      <c r="B1706" s="395">
        <f>IF(ISNUMBER('Tables 1-15'!B1178),'Tables 1-15'!G13,'Tables 1-15'!B1178)</f>
        <v>34.302909</v>
      </c>
      <c r="C1706" s="395">
        <f>IF(ISNUMBER('Tables 1-15'!C1178),'Tables 1-15'!H13,'Tables 1-15'!C1178)</f>
        <v>34.698875000000001</v>
      </c>
      <c r="D1706" s="395">
        <f>IF(ISNUMBER('Tables 1-15'!D1178),'Tables 1-15'!I13,'Tables 1-15'!D1178)</f>
        <v>35.10235325</v>
      </c>
      <c r="E1706" s="395">
        <f>IF(ISNUMBER('Tables 1-15'!E1178),'Tables 1-15'!J13,'Tables 1-15'!E1178)</f>
        <v>35.49654675</v>
      </c>
      <c r="F1706" s="442">
        <f>IF(ISNUMBER('Tables 1-15'!F1178),'Tables 1-15'!K13,'Tables 1-15'!F1178)</f>
        <v>35.825432749999997</v>
      </c>
      <c r="G1706" s="512">
        <f>IF(ISNUMBER('Tables 1-15'!G1178),'Tables 1-15'!G13,'Tables 1-15'!G1178)</f>
        <v>34.302909</v>
      </c>
      <c r="H1706" s="512">
        <f>IF(ISNUMBER('Tables 1-15'!H1178),'Tables 1-15'!H13,'Tables 1-15'!H1178)</f>
        <v>34.698875000000001</v>
      </c>
      <c r="I1706" s="512">
        <f>IF(ISNUMBER('Tables 1-15'!I1178),'Tables 1-15'!I13,'Tables 1-15'!I1178)</f>
        <v>35.10235325</v>
      </c>
      <c r="J1706" s="512">
        <f>IF(ISNUMBER('Tables 1-15'!J1178),'Tables 1-15'!J13,'Tables 1-15'!J1178)</f>
        <v>35.49654675</v>
      </c>
      <c r="K1706" s="512">
        <f>IF(ISNUMBER('Tables 1-15'!K1178),'Tables 1-15'!K13,'Tables 1-15'!K1178)</f>
        <v>35.825432749999997</v>
      </c>
      <c r="O1706" s="62"/>
    </row>
    <row r="1707" spans="1:15">
      <c r="A1707" s="66" t="s">
        <v>498</v>
      </c>
      <c r="B1707" s="395">
        <f>IF(ISNUMBER('Tables 1-15'!B1179),'Tables 1-15'!G14,'Tables 1-15'!B1179)</f>
        <v>1347.3500000000001</v>
      </c>
      <c r="C1707" s="395">
        <f>IF(ISNUMBER('Tables 1-15'!C1179),'Tables 1-15'!H14,'Tables 1-15'!C1179)</f>
        <v>1354.04</v>
      </c>
      <c r="D1707" s="395">
        <f>IF(ISNUMBER('Tables 1-15'!D1179),'Tables 1-15'!I14,'Tables 1-15'!D1179)</f>
        <v>1360.72</v>
      </c>
      <c r="E1707" s="395">
        <f>IF(ISNUMBER('Tables 1-15'!E1179),'Tables 1-15'!J14,'Tables 1-15'!E1179)</f>
        <v>1367.82</v>
      </c>
      <c r="F1707" s="442" t="str">
        <f>IF(ISNUMBER('Tables 1-15'!F1179),'Tables 1-15'!K14,'Tables 1-15'!F1179)</f>
        <v>nav</v>
      </c>
      <c r="G1707" s="512" t="str">
        <f>IF(ISNUMBER('Tables 1-15'!G1179),'Tables 1-15'!G14,'Tables 1-15'!G1179)</f>
        <v>nav</v>
      </c>
      <c r="H1707" s="512" t="str">
        <f>IF(ISNUMBER('Tables 1-15'!H1179),'Tables 1-15'!H14,'Tables 1-15'!H1179)</f>
        <v>nav</v>
      </c>
      <c r="I1707" s="512" t="str">
        <f>IF(ISNUMBER('Tables 1-15'!I1179),'Tables 1-15'!I14,'Tables 1-15'!I1179)</f>
        <v>nav</v>
      </c>
      <c r="J1707" s="512" t="str">
        <f>IF(ISNUMBER('Tables 1-15'!J1179),'Tables 1-15'!J14,'Tables 1-15'!J1179)</f>
        <v>nav</v>
      </c>
      <c r="K1707" s="512" t="str">
        <f>IF(ISNUMBER('Tables 1-15'!K1179),'Tables 1-15'!K14,'Tables 1-15'!K1179)</f>
        <v>nav</v>
      </c>
      <c r="O1707" s="636"/>
    </row>
    <row r="1708" spans="1:15">
      <c r="A1708" s="461" t="s">
        <v>158</v>
      </c>
      <c r="B1708" s="393">
        <f>IF(ISNUMBER('Tables 1-15'!B1180),'Tables 1-15'!G15,'Tables 1-15'!B1180)</f>
        <v>64.933400000000006</v>
      </c>
      <c r="C1708" s="393">
        <f>IF(ISNUMBER('Tables 1-15'!C1180),'Tables 1-15'!H15,'Tables 1-15'!C1180)</f>
        <v>65.241241000000002</v>
      </c>
      <c r="D1708" s="393">
        <f>IF(ISNUMBER('Tables 1-15'!D1180),'Tables 1-15'!I15,'Tables 1-15'!D1180)</f>
        <v>65.564756000000017</v>
      </c>
      <c r="E1708" s="393">
        <f>IF(ISNUMBER('Tables 1-15'!E1180),'Tables 1-15'!J15,'Tables 1-15'!E1180)</f>
        <v>66.074330000000003</v>
      </c>
      <c r="F1708" s="443">
        <f>IF(ISNUMBER('Tables 1-15'!F1180),'Tables 1-15'!K15,'Tables 1-15'!F1180)</f>
        <v>66.380601999999996</v>
      </c>
      <c r="G1708" s="513" t="str">
        <f>IF(ISNUMBER('Tables 1-15'!G1180),'Tables 1-15'!G15,'Tables 1-15'!G1180)</f>
        <v>nav</v>
      </c>
      <c r="H1708" s="513" t="str">
        <f>IF(ISNUMBER('Tables 1-15'!H1180),'Tables 1-15'!H15,'Tables 1-15'!H1180)</f>
        <v>nav</v>
      </c>
      <c r="I1708" s="513" t="str">
        <f>IF(ISNUMBER('Tables 1-15'!I1180),'Tables 1-15'!I15,'Tables 1-15'!I1180)</f>
        <v>nav</v>
      </c>
      <c r="J1708" s="513">
        <f>IF(ISNUMBER('Tables 1-15'!J1180),'Tables 1-15'!J15,'Tables 1-15'!J1180)</f>
        <v>66.074330000000003</v>
      </c>
      <c r="K1708" s="513">
        <f>IF(ISNUMBER('Tables 1-15'!K1180),'Tables 1-15'!K15,'Tables 1-15'!K1180)</f>
        <v>66.380601999999996</v>
      </c>
      <c r="O1708" s="62"/>
    </row>
    <row r="1709" spans="1:15">
      <c r="A1709" s="461" t="s">
        <v>55</v>
      </c>
      <c r="B1709" s="393">
        <f>IF(ISNUMBER('Tables 1-15'!B1181),'Tables 1-15'!G16,'Tables 1-15'!B1181)</f>
        <v>80.275000000000006</v>
      </c>
      <c r="C1709" s="393">
        <f>IF(ISNUMBER('Tables 1-15'!C1181),'Tables 1-15'!H16,'Tables 1-15'!C1181)</f>
        <v>80.426000000000002</v>
      </c>
      <c r="D1709" s="393">
        <f>IF(ISNUMBER('Tables 1-15'!D1181),'Tables 1-15'!I16,'Tables 1-15'!D1181)</f>
        <v>80.646000000000001</v>
      </c>
      <c r="E1709" s="393">
        <f>IF(ISNUMBER('Tables 1-15'!E1181),'Tables 1-15'!J16,'Tables 1-15'!E1181)</f>
        <v>80.983000000000004</v>
      </c>
      <c r="F1709" s="443">
        <f>IF(ISNUMBER('Tables 1-15'!F1181),'Tables 1-15'!K16,'Tables 1-15'!F1181)</f>
        <v>81.680999999999997</v>
      </c>
      <c r="G1709" s="513">
        <f>IF(ISNUMBER('Tables 1-15'!G1181),'Tables 1-15'!G16,'Tables 1-15'!G1181)</f>
        <v>80.275000000000006</v>
      </c>
      <c r="H1709" s="513">
        <f>IF(ISNUMBER('Tables 1-15'!H1181),'Tables 1-15'!H16,'Tables 1-15'!H1181)</f>
        <v>80.426000000000002</v>
      </c>
      <c r="I1709" s="513">
        <f>IF(ISNUMBER('Tables 1-15'!I1181),'Tables 1-15'!I16,'Tables 1-15'!I1181)</f>
        <v>80.646000000000001</v>
      </c>
      <c r="J1709" s="513">
        <f>IF(ISNUMBER('Tables 1-15'!J1181),'Tables 1-15'!J16,'Tables 1-15'!J1181)</f>
        <v>80.983000000000004</v>
      </c>
      <c r="K1709" s="513">
        <f>IF(ISNUMBER('Tables 1-15'!K1181),'Tables 1-15'!K16,'Tables 1-15'!K1181)</f>
        <v>81.680999999999997</v>
      </c>
      <c r="O1709" s="62"/>
    </row>
    <row r="1710" spans="1:15">
      <c r="A1710" s="461" t="s">
        <v>693</v>
      </c>
      <c r="B1710" s="393" t="str">
        <f>IF(ISNUMBER('Tables 1-15'!B1182),'Tables 1-15'!G17,'Tables 1-15'!B1182)</f>
        <v>nav</v>
      </c>
      <c r="C1710" s="393" t="str">
        <f>IF(ISNUMBER('Tables 1-15'!C1182),'Tables 1-15'!H17,'Tables 1-15'!C1182)</f>
        <v>nav</v>
      </c>
      <c r="D1710" s="393" t="str">
        <f>IF(ISNUMBER('Tables 1-15'!D1182),'Tables 1-15'!I17,'Tables 1-15'!D1182)</f>
        <v>nav</v>
      </c>
      <c r="E1710" s="393" t="str">
        <f>IF(ISNUMBER('Tables 1-15'!E1182),'Tables 1-15'!J17,'Tables 1-15'!E1182)</f>
        <v>nav</v>
      </c>
      <c r="F1710" s="443" t="str">
        <f>IF(ISNUMBER('Tables 1-15'!F1182),'Tables 1-15'!K17,'Tables 1-15'!F1182)</f>
        <v>nav</v>
      </c>
      <c r="G1710" s="513" t="str">
        <f>IF(ISNUMBER('Tables 1-15'!G1182),'Tables 1-15'!G17,'Tables 1-15'!G1182)</f>
        <v>nav</v>
      </c>
      <c r="H1710" s="513" t="str">
        <f>IF(ISNUMBER('Tables 1-15'!H1182),'Tables 1-15'!H17,'Tables 1-15'!H1182)</f>
        <v>nav</v>
      </c>
      <c r="I1710" s="513" t="str">
        <f>IF(ISNUMBER('Tables 1-15'!I1182),'Tables 1-15'!I17,'Tables 1-15'!I1182)</f>
        <v>nav</v>
      </c>
      <c r="J1710" s="513" t="str">
        <f>IF(ISNUMBER('Tables 1-15'!J1182),'Tables 1-15'!J17,'Tables 1-15'!J1182)</f>
        <v>nav</v>
      </c>
      <c r="K1710" s="513" t="str">
        <f>IF(ISNUMBER('Tables 1-15'!K1182),'Tables 1-15'!K17,'Tables 1-15'!K1182)</f>
        <v>nav</v>
      </c>
      <c r="O1710" s="62"/>
    </row>
    <row r="1711" spans="1:15">
      <c r="A1711" s="66" t="s">
        <v>924</v>
      </c>
      <c r="B1711" s="393">
        <f>IF(ISNUMBER('Tables 1-15'!B1183),'Tables 1-15'!G18,'Tables 1-15'!B1183)</f>
        <v>1202</v>
      </c>
      <c r="C1711" s="393">
        <f>IF(ISNUMBER('Tables 1-15'!C1183),'Tables 1-15'!H18,'Tables 1-15'!C1183)</f>
        <v>1217</v>
      </c>
      <c r="D1711" s="393">
        <f>IF(ISNUMBER('Tables 1-15'!D1183),'Tables 1-15'!I18,'Tables 1-15'!D1183)</f>
        <v>1233</v>
      </c>
      <c r="E1711" s="393">
        <f>IF(ISNUMBER('Tables 1-15'!E1183),'Tables 1-15'!J18,'Tables 1-15'!E1183)</f>
        <v>1267</v>
      </c>
      <c r="F1711" s="443">
        <f>IF(ISNUMBER('Tables 1-15'!F1183),'Tables 1-15'!K18,'Tables 1-15'!F1183)</f>
        <v>1283</v>
      </c>
      <c r="G1711" s="513">
        <f>IF(ISNUMBER('Tables 1-15'!G1183),'Tables 1-15'!G18,'Tables 1-15'!G1183)</f>
        <v>1202</v>
      </c>
      <c r="H1711" s="513">
        <f>IF(ISNUMBER('Tables 1-15'!H1183),'Tables 1-15'!H18,'Tables 1-15'!H1183)</f>
        <v>1217</v>
      </c>
      <c r="I1711" s="513">
        <f>IF(ISNUMBER('Tables 1-15'!I1183),'Tables 1-15'!I18,'Tables 1-15'!I1183)</f>
        <v>1233</v>
      </c>
      <c r="J1711" s="513">
        <f>IF(ISNUMBER('Tables 1-15'!J1183),'Tables 1-15'!J18,'Tables 1-15'!J1183)</f>
        <v>1267</v>
      </c>
      <c r="K1711" s="513">
        <f>IF(ISNUMBER('Tables 1-15'!K1183),'Tables 1-15'!K18,'Tables 1-15'!K1183)</f>
        <v>1283</v>
      </c>
      <c r="O1711" s="636"/>
    </row>
    <row r="1712" spans="1:15">
      <c r="A1712" s="461" t="s">
        <v>119</v>
      </c>
      <c r="B1712" s="393">
        <f>IF(ISNUMBER('Tables 1-15'!B1184),'Tables 1-15'!G19,'Tables 1-15'!B1184)</f>
        <v>59.659750000000003</v>
      </c>
      <c r="C1712" s="393">
        <f>IF(ISNUMBER('Tables 1-15'!C1184),'Tables 1-15'!H19,'Tables 1-15'!C1184)</f>
        <v>59.898000000000003</v>
      </c>
      <c r="D1712" s="393">
        <f>IF(ISNUMBER('Tables 1-15'!D1184),'Tables 1-15'!I19,'Tables 1-15'!D1184)</f>
        <v>60.22475</v>
      </c>
      <c r="E1712" s="393">
        <f>IF(ISNUMBER('Tables 1-15'!E1184),'Tables 1-15'!J19,'Tables 1-15'!E1184)</f>
        <v>60.448</v>
      </c>
      <c r="F1712" s="443">
        <f>IF(ISNUMBER('Tables 1-15'!F1184),'Tables 1-15'!K19,'Tables 1-15'!F1184)</f>
        <v>60.441000000000003</v>
      </c>
      <c r="G1712" s="513">
        <f>IF(ISNUMBER('Tables 1-15'!G1184),'Tables 1-15'!G19,'Tables 1-15'!G1184)</f>
        <v>59.659750000000003</v>
      </c>
      <c r="H1712" s="513">
        <f>IF(ISNUMBER('Tables 1-15'!H1184),'Tables 1-15'!H19,'Tables 1-15'!H1184)</f>
        <v>59.898000000000003</v>
      </c>
      <c r="I1712" s="513">
        <f>IF(ISNUMBER('Tables 1-15'!I1184),'Tables 1-15'!I19,'Tables 1-15'!I1184)</f>
        <v>60.22475</v>
      </c>
      <c r="J1712" s="513">
        <f>IF(ISNUMBER('Tables 1-15'!J1184),'Tables 1-15'!J19,'Tables 1-15'!J1184)</f>
        <v>60.448</v>
      </c>
      <c r="K1712" s="513">
        <f>IF(ISNUMBER('Tables 1-15'!K1184),'Tables 1-15'!K19,'Tables 1-15'!K1184)</f>
        <v>60.441000000000003</v>
      </c>
      <c r="O1712" s="62"/>
    </row>
    <row r="1713" spans="1:15">
      <c r="A1713" s="461" t="s">
        <v>4</v>
      </c>
      <c r="B1713" s="393">
        <f>IF(ISNUMBER('Tables 1-15'!B1185),'Tables 1-15'!G20,'Tables 1-15'!B1185)</f>
        <v>127.79900000000001</v>
      </c>
      <c r="C1713" s="393">
        <f>IF(ISNUMBER('Tables 1-15'!C1185),'Tables 1-15'!H20,'Tables 1-15'!C1185)</f>
        <v>127.515</v>
      </c>
      <c r="D1713" s="393">
        <f>IF(ISNUMBER('Tables 1-15'!D1185),'Tables 1-15'!I20,'Tables 1-15'!D1185)</f>
        <v>127.298</v>
      </c>
      <c r="E1713" s="393">
        <f>IF(ISNUMBER('Tables 1-15'!E1185),'Tables 1-15'!J20,'Tables 1-15'!E1185)</f>
        <v>127.083</v>
      </c>
      <c r="F1713" s="443">
        <f>IF(ISNUMBER('Tables 1-15'!F1185),'Tables 1-15'!K20,'Tables 1-15'!F1185)</f>
        <v>127.11</v>
      </c>
      <c r="G1713" s="513">
        <f>IF(ISNUMBER('Tables 1-15'!G1185),'Tables 1-15'!G20,'Tables 1-15'!G1185)</f>
        <v>127.79900000000001</v>
      </c>
      <c r="H1713" s="513">
        <f>IF(ISNUMBER('Tables 1-15'!H1185),'Tables 1-15'!H20,'Tables 1-15'!H1185)</f>
        <v>127.515</v>
      </c>
      <c r="I1713" s="513">
        <f>IF(ISNUMBER('Tables 1-15'!I1185),'Tables 1-15'!I20,'Tables 1-15'!I1185)</f>
        <v>127.298</v>
      </c>
      <c r="J1713" s="513">
        <f>IF(ISNUMBER('Tables 1-15'!J1185),'Tables 1-15'!J20,'Tables 1-15'!J1185)</f>
        <v>127.083</v>
      </c>
      <c r="K1713" s="513">
        <f>IF(ISNUMBER('Tables 1-15'!K1185),'Tables 1-15'!K20,'Tables 1-15'!K1185)</f>
        <v>127.11</v>
      </c>
      <c r="O1713" s="62"/>
    </row>
    <row r="1714" spans="1:15">
      <c r="A1714" s="66" t="s">
        <v>871</v>
      </c>
      <c r="B1714" s="393">
        <f>IF(ISNUMBER('Tables 1-15'!B1186),'Tables 1-15'!G21,'Tables 1-15'!B1186)</f>
        <v>49.779440000000001</v>
      </c>
      <c r="C1714" s="393">
        <f>IF(ISNUMBER('Tables 1-15'!C1186),'Tables 1-15'!H21,'Tables 1-15'!C1186)</f>
        <v>50.004441</v>
      </c>
      <c r="D1714" s="393">
        <f>IF(ISNUMBER('Tables 1-15'!D1186),'Tables 1-15'!I21,'Tables 1-15'!D1186)</f>
        <v>50.219669000000003</v>
      </c>
      <c r="E1714" s="393">
        <f>IF(ISNUMBER('Tables 1-15'!E1186),'Tables 1-15'!J21,'Tables 1-15'!E1186)</f>
        <v>50.423954999999999</v>
      </c>
      <c r="F1714" s="443">
        <f>IF(ISNUMBER('Tables 1-15'!F1186),'Tables 1-15'!K21,'Tables 1-15'!F1186)</f>
        <v>50.617044999999997</v>
      </c>
      <c r="G1714" s="513">
        <f>IF(ISNUMBER('Tables 1-15'!G1186),'Tables 1-15'!G21,'Tables 1-15'!G1186)</f>
        <v>49.779440000000001</v>
      </c>
      <c r="H1714" s="513">
        <f>IF(ISNUMBER('Tables 1-15'!H1186),'Tables 1-15'!H21,'Tables 1-15'!H1186)</f>
        <v>50.004441</v>
      </c>
      <c r="I1714" s="513">
        <f>IF(ISNUMBER('Tables 1-15'!I1186),'Tables 1-15'!I21,'Tables 1-15'!I1186)</f>
        <v>50.219669000000003</v>
      </c>
      <c r="J1714" s="513">
        <f>IF(ISNUMBER('Tables 1-15'!J1186),'Tables 1-15'!J21,'Tables 1-15'!J1186)</f>
        <v>50.423954999999999</v>
      </c>
      <c r="K1714" s="513">
        <f>IF(ISNUMBER('Tables 1-15'!K1186),'Tables 1-15'!K21,'Tables 1-15'!K1186)</f>
        <v>50.617044999999997</v>
      </c>
      <c r="O1714" s="636"/>
    </row>
    <row r="1715" spans="1:15">
      <c r="A1715" s="66" t="s">
        <v>872</v>
      </c>
      <c r="B1715" s="393">
        <f>IF(ISNUMBER('Tables 1-15'!B1187),'Tables 1-15'!G22,'Tables 1-15'!B1187)</f>
        <v>108.8134</v>
      </c>
      <c r="C1715" s="393">
        <f>IF(ISNUMBER('Tables 1-15'!C1187),'Tables 1-15'!H22,'Tables 1-15'!C1187)</f>
        <v>116.28439999999999</v>
      </c>
      <c r="D1715" s="393">
        <f>IF(ISNUMBER('Tables 1-15'!D1187),'Tables 1-15'!I22,'Tables 1-15'!D1187)</f>
        <v>117.6448</v>
      </c>
      <c r="E1715" s="393">
        <f>IF(ISNUMBER('Tables 1-15'!E1187),'Tables 1-15'!J22,'Tables 1-15'!E1187)</f>
        <v>118.97800000000001</v>
      </c>
      <c r="F1715" s="443">
        <f>IF(ISNUMBER('Tables 1-15'!F1187),'Tables 1-15'!K22,'Tables 1-15'!F1187)</f>
        <v>120.285088</v>
      </c>
      <c r="G1715" s="513">
        <f>IF(ISNUMBER('Tables 1-15'!G1187),'Tables 1-15'!G22,'Tables 1-15'!G1187)</f>
        <v>108.8134</v>
      </c>
      <c r="H1715" s="513">
        <f>IF(ISNUMBER('Tables 1-15'!H1187),'Tables 1-15'!H22,'Tables 1-15'!H1187)</f>
        <v>116.28439999999999</v>
      </c>
      <c r="I1715" s="513">
        <f>IF(ISNUMBER('Tables 1-15'!I1187),'Tables 1-15'!I22,'Tables 1-15'!I1187)</f>
        <v>117.6448</v>
      </c>
      <c r="J1715" s="513">
        <f>IF(ISNUMBER('Tables 1-15'!J1187),'Tables 1-15'!J22,'Tables 1-15'!J1187)</f>
        <v>118.97800000000001</v>
      </c>
      <c r="K1715" s="513">
        <f>IF(ISNUMBER('Tables 1-15'!K1187),'Tables 1-15'!K22,'Tables 1-15'!K1187)</f>
        <v>120.285088</v>
      </c>
      <c r="O1715" s="636"/>
    </row>
    <row r="1716" spans="1:15">
      <c r="A1716" s="461" t="s">
        <v>5</v>
      </c>
      <c r="B1716" s="395">
        <f>IF(ISNUMBER('Tables 1-15'!B1188),'Tables 1-15'!G23,'Tables 1-15'!B1188)</f>
        <v>16.695666666666668</v>
      </c>
      <c r="C1716" s="395">
        <f>IF(ISNUMBER('Tables 1-15'!C1188),'Tables 1-15'!H23,'Tables 1-15'!C1188)</f>
        <v>16.754249999999999</v>
      </c>
      <c r="D1716" s="395">
        <f>IF(ISNUMBER('Tables 1-15'!D1188),'Tables 1-15'!I23,'Tables 1-15'!D1188)</f>
        <v>16.801833333333331</v>
      </c>
      <c r="E1716" s="395">
        <f>IF(ISNUMBER('Tables 1-15'!E1188),'Tables 1-15'!J23,'Tables 1-15'!E1188)</f>
        <v>16.86675</v>
      </c>
      <c r="F1716" s="442">
        <f>IF(ISNUMBER('Tables 1-15'!F1188),'Tables 1-15'!K23,'Tables 1-15'!F1188)</f>
        <v>16.934249999999999</v>
      </c>
      <c r="G1716" s="512">
        <f>IF(ISNUMBER('Tables 1-15'!G1188),'Tables 1-15'!G23,'Tables 1-15'!G1188)</f>
        <v>16.695666666666668</v>
      </c>
      <c r="H1716" s="512">
        <f>IF(ISNUMBER('Tables 1-15'!H1188),'Tables 1-15'!H23,'Tables 1-15'!H1188)</f>
        <v>16.754249999999999</v>
      </c>
      <c r="I1716" s="512">
        <f>IF(ISNUMBER('Tables 1-15'!I1188),'Tables 1-15'!I23,'Tables 1-15'!I1188)</f>
        <v>16.801833333333331</v>
      </c>
      <c r="J1716" s="512">
        <f>IF(ISNUMBER('Tables 1-15'!J1188),'Tables 1-15'!J23,'Tables 1-15'!J1188)</f>
        <v>16.86675</v>
      </c>
      <c r="K1716" s="512">
        <f>IF(ISNUMBER('Tables 1-15'!K1188),'Tables 1-15'!K23,'Tables 1-15'!K1188)</f>
        <v>16.934249999999999</v>
      </c>
      <c r="O1716" s="62"/>
    </row>
    <row r="1717" spans="1:15">
      <c r="A1717" s="66" t="s">
        <v>873</v>
      </c>
      <c r="B1717" s="395">
        <f>IF(ISNUMBER('Tables 1-15'!B1189),'Tables 1-15'!G24,'Tables 1-15'!B1189)</f>
        <v>142.96091000000001</v>
      </c>
      <c r="C1717" s="395">
        <f>IF(ISNUMBER('Tables 1-15'!C1189),'Tables 1-15'!H24,'Tables 1-15'!C1189)</f>
        <v>143.20172099999999</v>
      </c>
      <c r="D1717" s="395">
        <f>IF(ISNUMBER('Tables 1-15'!D1189),'Tables 1-15'!I24,'Tables 1-15'!D1189)</f>
        <v>143.50699499999999</v>
      </c>
      <c r="E1717" s="395">
        <f>IF(ISNUMBER('Tables 1-15'!E1189),'Tables 1-15'!J24,'Tables 1-15'!E1189)</f>
        <v>143.82</v>
      </c>
      <c r="F1717" s="442">
        <f>IF(ISNUMBER('Tables 1-15'!F1189),'Tables 1-15'!K24,'Tables 1-15'!F1189)</f>
        <v>146.40599900000001</v>
      </c>
      <c r="G1717" s="512">
        <f>IF(ISNUMBER('Tables 1-15'!G1189),'Tables 1-15'!G24,'Tables 1-15'!G1189)</f>
        <v>142.96091000000001</v>
      </c>
      <c r="H1717" s="512">
        <f>IF(ISNUMBER('Tables 1-15'!H1189),'Tables 1-15'!H24,'Tables 1-15'!H1189)</f>
        <v>143.20172099999999</v>
      </c>
      <c r="I1717" s="512">
        <f>IF(ISNUMBER('Tables 1-15'!I1189),'Tables 1-15'!I24,'Tables 1-15'!I1189)</f>
        <v>143.50699499999999</v>
      </c>
      <c r="J1717" s="512">
        <f>IF(ISNUMBER('Tables 1-15'!J1189),'Tables 1-15'!J24,'Tables 1-15'!J1189)</f>
        <v>143.82</v>
      </c>
      <c r="K1717" s="512">
        <f>IF(ISNUMBER('Tables 1-15'!K1189),'Tables 1-15'!K24,'Tables 1-15'!K1189)</f>
        <v>146.40599900000001</v>
      </c>
      <c r="O1717" s="636"/>
    </row>
    <row r="1718" spans="1:15">
      <c r="A1718" s="66" t="s">
        <v>874</v>
      </c>
      <c r="B1718" s="395">
        <f>IF(ISNUMBER('Tables 1-15'!B1190),'Tables 1-15'!G25,'Tables 1-15'!B1190)</f>
        <v>28.376355</v>
      </c>
      <c r="C1718" s="395">
        <f>IF(ISNUMBER('Tables 1-15'!C1190),'Tables 1-15'!H25,'Tables 1-15'!C1190)</f>
        <v>29.195895</v>
      </c>
      <c r="D1718" s="395">
        <f>IF(ISNUMBER('Tables 1-15'!D1190),'Tables 1-15'!I25,'Tables 1-15'!D1190)</f>
        <v>29.994272000000002</v>
      </c>
      <c r="E1718" s="395">
        <f>IF(ISNUMBER('Tables 1-15'!E1190),'Tables 1-15'!J25,'Tables 1-15'!E1190)</f>
        <v>30.770375000000001</v>
      </c>
      <c r="F1718" s="442">
        <f>IF(ISNUMBER('Tables 1-15'!F1190),'Tables 1-15'!K25,'Tables 1-15'!F1190)</f>
        <v>31.015999000000001</v>
      </c>
      <c r="G1718" s="512">
        <f>IF(ISNUMBER('Tables 1-15'!G1190),'Tables 1-15'!G25,'Tables 1-15'!G1190)</f>
        <v>28.376355</v>
      </c>
      <c r="H1718" s="512">
        <f>IF(ISNUMBER('Tables 1-15'!H1190),'Tables 1-15'!H25,'Tables 1-15'!H1190)</f>
        <v>29.195895</v>
      </c>
      <c r="I1718" s="512">
        <f>IF(ISNUMBER('Tables 1-15'!I1190),'Tables 1-15'!I25,'Tables 1-15'!I1190)</f>
        <v>29.994272000000002</v>
      </c>
      <c r="J1718" s="512">
        <f>IF(ISNUMBER('Tables 1-15'!J1190),'Tables 1-15'!J25,'Tables 1-15'!J1190)</f>
        <v>30.770375000000001</v>
      </c>
      <c r="K1718" s="512">
        <f>IF(ISNUMBER('Tables 1-15'!K1190),'Tables 1-15'!K25,'Tables 1-15'!K1190)</f>
        <v>31.015999000000001</v>
      </c>
      <c r="O1718" s="636"/>
    </row>
    <row r="1719" spans="1:15">
      <c r="A1719" s="461" t="s">
        <v>6</v>
      </c>
      <c r="B1719" s="395">
        <f>IF(ISNUMBER('Tables 1-15'!B1191),'Tables 1-15'!G26,'Tables 1-15'!B1191)</f>
        <v>5.1840000000000002</v>
      </c>
      <c r="C1719" s="395">
        <f>IF(ISNUMBER('Tables 1-15'!C1191),'Tables 1-15'!H26,'Tables 1-15'!C1191)</f>
        <v>5.3120000000000003</v>
      </c>
      <c r="D1719" s="395">
        <f>IF(ISNUMBER('Tables 1-15'!D1191),'Tables 1-15'!I26,'Tables 1-15'!D1191)</f>
        <v>5.399</v>
      </c>
      <c r="E1719" s="395">
        <f>IF(ISNUMBER('Tables 1-15'!E1191),'Tables 1-15'!J26,'Tables 1-15'!E1191)</f>
        <v>5.47</v>
      </c>
      <c r="F1719" s="442">
        <f>IF(ISNUMBER('Tables 1-15'!F1191),'Tables 1-15'!K26,'Tables 1-15'!F1191)</f>
        <v>5.5350000000000001</v>
      </c>
      <c r="G1719" s="512">
        <f>IF(ISNUMBER('Tables 1-15'!G1191),'Tables 1-15'!G26,'Tables 1-15'!G1191)</f>
        <v>5.1840000000000002</v>
      </c>
      <c r="H1719" s="512">
        <f>IF(ISNUMBER('Tables 1-15'!H1191),'Tables 1-15'!H26,'Tables 1-15'!H1191)</f>
        <v>5.3120000000000003</v>
      </c>
      <c r="I1719" s="512">
        <f>IF(ISNUMBER('Tables 1-15'!I1191),'Tables 1-15'!I26,'Tables 1-15'!I1191)</f>
        <v>5.399</v>
      </c>
      <c r="J1719" s="512">
        <f>IF(ISNUMBER('Tables 1-15'!J1191),'Tables 1-15'!J26,'Tables 1-15'!J1191)</f>
        <v>5.47</v>
      </c>
      <c r="K1719" s="512">
        <f>IF(ISNUMBER('Tables 1-15'!K1191),'Tables 1-15'!K26,'Tables 1-15'!K1191)</f>
        <v>5.5350000000000001</v>
      </c>
      <c r="O1719" s="62"/>
    </row>
    <row r="1720" spans="1:15">
      <c r="A1720" s="66" t="s">
        <v>875</v>
      </c>
      <c r="B1720" s="395">
        <f>IF(ISNUMBER('Tables 1-15'!B1192),'Tables 1-15'!G27,'Tables 1-15'!B1192)</f>
        <v>51.634999999999998</v>
      </c>
      <c r="C1720" s="395">
        <f>IF(ISNUMBER('Tables 1-15'!C1192),'Tables 1-15'!H27,'Tables 1-15'!C1192)</f>
        <v>52.231000000000002</v>
      </c>
      <c r="D1720" s="395">
        <f>IF(ISNUMBER('Tables 1-15'!D1192),'Tables 1-15'!I27,'Tables 1-15'!D1192)</f>
        <v>52.872999999999998</v>
      </c>
      <c r="E1720" s="395">
        <f>IF(ISNUMBER('Tables 1-15'!E1192),'Tables 1-15'!J27,'Tables 1-15'!E1192)</f>
        <v>53.548000000000002</v>
      </c>
      <c r="F1720" s="442">
        <f>IF(ISNUMBER('Tables 1-15'!F1192),'Tables 1-15'!K27,'Tables 1-15'!F1192)</f>
        <v>54.262999999999998</v>
      </c>
      <c r="G1720" s="512" t="str">
        <f>IF(ISNUMBER('Tables 1-15'!G1192),'Tables 1-15'!G27,'Tables 1-15'!G1192)</f>
        <v>nav</v>
      </c>
      <c r="H1720" s="512" t="str">
        <f>IF(ISNUMBER('Tables 1-15'!H1192),'Tables 1-15'!H27,'Tables 1-15'!H1192)</f>
        <v>nav</v>
      </c>
      <c r="I1720" s="512" t="str">
        <f>IF(ISNUMBER('Tables 1-15'!I1192),'Tables 1-15'!I27,'Tables 1-15'!I1192)</f>
        <v>nav</v>
      </c>
      <c r="J1720" s="512" t="str">
        <f>IF(ISNUMBER('Tables 1-15'!J1192),'Tables 1-15'!J27,'Tables 1-15'!J1192)</f>
        <v>nav</v>
      </c>
      <c r="K1720" s="512" t="str">
        <f>IF(ISNUMBER('Tables 1-15'!K1192),'Tables 1-15'!K27,'Tables 1-15'!K1192)</f>
        <v>nav</v>
      </c>
      <c r="O1720" s="636"/>
    </row>
    <row r="1721" spans="1:15">
      <c r="A1721" s="461" t="s">
        <v>7</v>
      </c>
      <c r="B1721" s="395">
        <f>IF(ISNUMBER('Tables 1-15'!B1193),'Tables 1-15'!G28,'Tables 1-15'!B1193)</f>
        <v>9.4570000000000007</v>
      </c>
      <c r="C1721" s="395">
        <f>IF(ISNUMBER('Tables 1-15'!C1193),'Tables 1-15'!H28,'Tables 1-15'!C1193)</f>
        <v>9.5210000000000008</v>
      </c>
      <c r="D1721" s="395">
        <f>IF(ISNUMBER('Tables 1-15'!D1193),'Tables 1-15'!I28,'Tables 1-15'!D1193)</f>
        <v>9.6029999999999998</v>
      </c>
      <c r="E1721" s="395">
        <f>IF(ISNUMBER('Tables 1-15'!E1193),'Tables 1-15'!J28,'Tables 1-15'!E1193)</f>
        <v>9.702</v>
      </c>
      <c r="F1721" s="442">
        <f>IF(ISNUMBER('Tables 1-15'!F1193),'Tables 1-15'!K28,'Tables 1-15'!F1193)</f>
        <v>9.8510170000000006</v>
      </c>
      <c r="G1721" s="512">
        <f>IF(ISNUMBER('Tables 1-15'!G1193),'Tables 1-15'!G28,'Tables 1-15'!G1193)</f>
        <v>9.4570000000000007</v>
      </c>
      <c r="H1721" s="512">
        <f>IF(ISNUMBER('Tables 1-15'!H1193),'Tables 1-15'!H28,'Tables 1-15'!H1193)</f>
        <v>9.5210000000000008</v>
      </c>
      <c r="I1721" s="512">
        <f>IF(ISNUMBER('Tables 1-15'!I1193),'Tables 1-15'!I28,'Tables 1-15'!I1193)</f>
        <v>9.6029999999999998</v>
      </c>
      <c r="J1721" s="512">
        <f>IF(ISNUMBER('Tables 1-15'!J1193),'Tables 1-15'!J28,'Tables 1-15'!J1193)</f>
        <v>9.702</v>
      </c>
      <c r="K1721" s="512">
        <f>IF(ISNUMBER('Tables 1-15'!K1193),'Tables 1-15'!K28,'Tables 1-15'!K1193)</f>
        <v>9.8510170000000006</v>
      </c>
      <c r="O1721" s="62"/>
    </row>
    <row r="1722" spans="1:15">
      <c r="A1722" s="461" t="s">
        <v>8</v>
      </c>
      <c r="B1722" s="395">
        <f>IF(ISNUMBER('Tables 1-15'!B1194),'Tables 1-15'!G29,'Tables 1-15'!B1194)</f>
        <v>7.9123999999999999</v>
      </c>
      <c r="C1722" s="395">
        <f>IF(ISNUMBER('Tables 1-15'!C1194),'Tables 1-15'!H29,'Tables 1-15'!C1194)</f>
        <v>7.9968599999999999</v>
      </c>
      <c r="D1722" s="395">
        <f>IF(ISNUMBER('Tables 1-15'!D1194),'Tables 1-15'!I29,'Tables 1-15'!D1194)</f>
        <v>8.0893500000000014</v>
      </c>
      <c r="E1722" s="395">
        <f>IF(ISNUMBER('Tables 1-15'!E1194),'Tables 1-15'!J29,'Tables 1-15'!E1194)</f>
        <v>8.1886499999999991</v>
      </c>
      <c r="F1722" s="442">
        <f>IF(ISNUMBER('Tables 1-15'!F1194),'Tables 1-15'!K29,'Tables 1-15'!F1194)</f>
        <v>8.2823999999999991</v>
      </c>
      <c r="G1722" s="512">
        <f>IF(ISNUMBER('Tables 1-15'!G1194),'Tables 1-15'!G29,'Tables 1-15'!G1194)</f>
        <v>7.9123999999999999</v>
      </c>
      <c r="H1722" s="512">
        <f>IF(ISNUMBER('Tables 1-15'!H1194),'Tables 1-15'!H29,'Tables 1-15'!H1194)</f>
        <v>7.9968599999999999</v>
      </c>
      <c r="I1722" s="512">
        <f>IF(ISNUMBER('Tables 1-15'!I1194),'Tables 1-15'!I29,'Tables 1-15'!I1194)</f>
        <v>8.0893500000000014</v>
      </c>
      <c r="J1722" s="512">
        <f>IF(ISNUMBER('Tables 1-15'!J1194),'Tables 1-15'!J29,'Tables 1-15'!J1194)</f>
        <v>8.1886499999999991</v>
      </c>
      <c r="K1722" s="512">
        <f>IF(ISNUMBER('Tables 1-15'!K1194),'Tables 1-15'!K29,'Tables 1-15'!K1194)</f>
        <v>8.2823999999999991</v>
      </c>
      <c r="O1722" s="62"/>
    </row>
    <row r="1723" spans="1:15">
      <c r="A1723" s="66" t="s">
        <v>876</v>
      </c>
      <c r="B1723" s="395">
        <f>IF(ISNUMBER('Tables 1-15'!B1195),'Tables 1-15'!G30,'Tables 1-15'!B1195)</f>
        <v>74.724269000000007</v>
      </c>
      <c r="C1723" s="395">
        <f>IF(ISNUMBER('Tables 1-15'!C1195),'Tables 1-15'!H30,'Tables 1-15'!C1195)</f>
        <v>75.627384000000006</v>
      </c>
      <c r="D1723" s="395">
        <f>IF(ISNUMBER('Tables 1-15'!D1195),'Tables 1-15'!I30,'Tables 1-15'!D1195)</f>
        <v>76.667864000000009</v>
      </c>
      <c r="E1723" s="395">
        <f>IF(ISNUMBER('Tables 1-15'!E1195),'Tables 1-15'!J30,'Tables 1-15'!E1195)</f>
        <v>77.695903999999999</v>
      </c>
      <c r="F1723" s="442">
        <f>IF(ISNUMBER('Tables 1-15'!F1195),'Tables 1-15'!K30,'Tables 1-15'!F1195)</f>
        <v>78.741053000000008</v>
      </c>
      <c r="G1723" s="512">
        <f>IF(ISNUMBER('Tables 1-15'!G1195),'Tables 1-15'!G30,'Tables 1-15'!G1195)</f>
        <v>74.724269000000007</v>
      </c>
      <c r="H1723" s="512">
        <f>IF(ISNUMBER('Tables 1-15'!H1195),'Tables 1-15'!H30,'Tables 1-15'!H1195)</f>
        <v>75.627384000000006</v>
      </c>
      <c r="I1723" s="512">
        <f>IF(ISNUMBER('Tables 1-15'!I1195),'Tables 1-15'!I30,'Tables 1-15'!I1195)</f>
        <v>76.667864000000009</v>
      </c>
      <c r="J1723" s="512">
        <f>IF(ISNUMBER('Tables 1-15'!J1195),'Tables 1-15'!J30,'Tables 1-15'!J1195)</f>
        <v>77.695903999999999</v>
      </c>
      <c r="K1723" s="512">
        <f>IF(ISNUMBER('Tables 1-15'!K1195),'Tables 1-15'!K30,'Tables 1-15'!K1195)</f>
        <v>78.741053000000008</v>
      </c>
      <c r="O1723" s="636"/>
    </row>
    <row r="1724" spans="1:15">
      <c r="A1724" s="461" t="s">
        <v>9</v>
      </c>
      <c r="B1724" s="395">
        <f>IF(ISNUMBER('Tables 1-15'!B1196),'Tables 1-15'!G31,'Tables 1-15'!B1196)</f>
        <v>63.285000000000004</v>
      </c>
      <c r="C1724" s="395">
        <f>IF(ISNUMBER('Tables 1-15'!C1196),'Tables 1-15'!H31,'Tables 1-15'!C1196)</f>
        <v>63.704999999999998</v>
      </c>
      <c r="D1724" s="395">
        <f>IF(ISNUMBER('Tables 1-15'!D1196),'Tables 1-15'!I31,'Tables 1-15'!D1196)</f>
        <v>64.105999999999995</v>
      </c>
      <c r="E1724" s="395">
        <f>IF(ISNUMBER('Tables 1-15'!E1196),'Tables 1-15'!J31,'Tables 1-15'!E1196)</f>
        <v>64.597000000000008</v>
      </c>
      <c r="F1724" s="442">
        <f>IF(ISNUMBER('Tables 1-15'!F1196),'Tables 1-15'!K31,'Tables 1-15'!F1196)</f>
        <v>65.11</v>
      </c>
      <c r="G1724" s="512">
        <f>IF(ISNUMBER('Tables 1-15'!G1196),'Tables 1-15'!G31,'Tables 1-15'!G1196)</f>
        <v>63.285000000000004</v>
      </c>
      <c r="H1724" s="512">
        <f>IF(ISNUMBER('Tables 1-15'!H1196),'Tables 1-15'!H31,'Tables 1-15'!H1196)</f>
        <v>63.704999999999998</v>
      </c>
      <c r="I1724" s="512">
        <f>IF(ISNUMBER('Tables 1-15'!I1196),'Tables 1-15'!I31,'Tables 1-15'!I1196)</f>
        <v>64.105999999999995</v>
      </c>
      <c r="J1724" s="512">
        <f>IF(ISNUMBER('Tables 1-15'!J1196),'Tables 1-15'!J31,'Tables 1-15'!J1196)</f>
        <v>64.597000000000008</v>
      </c>
      <c r="K1724" s="512">
        <f>IF(ISNUMBER('Tables 1-15'!K1196),'Tables 1-15'!K31,'Tables 1-15'!K1196)</f>
        <v>65.11</v>
      </c>
      <c r="O1724" s="62"/>
    </row>
    <row r="1725" spans="1:15">
      <c r="A1725" s="461" t="s">
        <v>176</v>
      </c>
      <c r="B1725" s="395">
        <f>IF(ISNUMBER('Tables 1-15'!B1197),'Tables 1-15'!G32,'Tables 1-15'!B1197)</f>
        <v>311.58199999999999</v>
      </c>
      <c r="C1725" s="395">
        <f>IF(ISNUMBER('Tables 1-15'!C1197),'Tables 1-15'!H32,'Tables 1-15'!C1197)</f>
        <v>313.87400000000002</v>
      </c>
      <c r="D1725" s="395">
        <f>IF(ISNUMBER('Tables 1-15'!D1197),'Tables 1-15'!I32,'Tables 1-15'!D1197)</f>
        <v>316.12900000000002</v>
      </c>
      <c r="E1725" s="395">
        <f>IF(ISNUMBER('Tables 1-15'!E1197),'Tables 1-15'!J32,'Tables 1-15'!E1197)</f>
        <v>318.351</v>
      </c>
      <c r="F1725" s="442" t="str">
        <f>IF(ISNUMBER('Tables 1-15'!F1197),'Tables 1-15'!K32,'Tables 1-15'!F1197)</f>
        <v>nav</v>
      </c>
      <c r="G1725" s="512">
        <f>IF(ISNUMBER('Tables 1-15'!G1197),'Tables 1-15'!G32,'Tables 1-15'!G1197)</f>
        <v>311.58199999999999</v>
      </c>
      <c r="H1725" s="512">
        <f>IF(ISNUMBER('Tables 1-15'!H1197),'Tables 1-15'!H32,'Tables 1-15'!H1197)</f>
        <v>313.87400000000002</v>
      </c>
      <c r="I1725" s="512">
        <f>IF(ISNUMBER('Tables 1-15'!I1197),'Tables 1-15'!I32,'Tables 1-15'!I1197)</f>
        <v>316.12900000000002</v>
      </c>
      <c r="J1725" s="512">
        <f>IF(ISNUMBER('Tables 1-15'!J1197),'Tables 1-15'!J32,'Tables 1-15'!J1197)</f>
        <v>318.351</v>
      </c>
      <c r="K1725" s="512" t="str">
        <f>IF(ISNUMBER('Tables 1-15'!K1197),'Tables 1-15'!K32,'Tables 1-15'!K1197)</f>
        <v>nav</v>
      </c>
      <c r="O1725" s="62"/>
    </row>
    <row r="1726" spans="1:15">
      <c r="A1726" s="388" t="s">
        <v>1008</v>
      </c>
      <c r="B1726" s="445">
        <f>SUM(B1703:B1725)</f>
        <v>4017.487779666666</v>
      </c>
      <c r="C1726" s="445">
        <f t="shared" ref="C1726:K1726" si="11">SUM(C1703:C1725)</f>
        <v>4055.6045619999995</v>
      </c>
      <c r="D1726" s="445">
        <f t="shared" si="11"/>
        <v>4088.8981225833331</v>
      </c>
      <c r="E1726" s="445">
        <f t="shared" si="11"/>
        <v>4140.7603282500004</v>
      </c>
      <c r="F1726" s="497">
        <f t="shared" si="11"/>
        <v>2481.0436507499999</v>
      </c>
      <c r="G1726" s="514">
        <f t="shared" si="11"/>
        <v>2553.5693796666665</v>
      </c>
      <c r="H1726" s="514">
        <f t="shared" si="11"/>
        <v>2584.0923210000001</v>
      </c>
      <c r="I1726" s="514">
        <f t="shared" si="11"/>
        <v>2609.7403665833335</v>
      </c>
      <c r="J1726" s="514">
        <f t="shared" si="11"/>
        <v>2719.3923282500009</v>
      </c>
      <c r="K1726" s="514">
        <f t="shared" si="11"/>
        <v>2426.7806507499999</v>
      </c>
      <c r="O1726" s="636"/>
    </row>
    <row r="1727" spans="1:15">
      <c r="A1727" s="407"/>
    </row>
    <row r="1728" spans="1:15">
      <c r="A1728" s="407"/>
    </row>
    <row r="1729" spans="1:15">
      <c r="A1729" s="407"/>
    </row>
    <row r="1730" spans="1:15">
      <c r="A1730" s="570"/>
      <c r="B1730" s="570"/>
      <c r="C1730" s="570"/>
      <c r="D1730" s="570"/>
      <c r="E1730" s="570"/>
      <c r="F1730" s="570"/>
      <c r="G1730" s="570"/>
      <c r="H1730" s="570"/>
      <c r="I1730" s="570"/>
      <c r="J1730" s="570"/>
      <c r="K1730" s="570"/>
    </row>
    <row r="1731" spans="1:15">
      <c r="A1731" s="460"/>
    </row>
    <row r="1732" spans="1:15">
      <c r="A1732" s="461"/>
      <c r="B1732" s="576"/>
      <c r="C1732" s="576"/>
      <c r="D1732" s="576"/>
      <c r="E1732" s="576"/>
      <c r="F1732" s="577"/>
      <c r="G1732" s="576"/>
      <c r="H1732" s="576"/>
      <c r="I1732" s="576"/>
      <c r="J1732" s="576"/>
      <c r="K1732" s="576"/>
    </row>
    <row r="1733" spans="1:15">
      <c r="A1733" s="510"/>
      <c r="B1733" s="379"/>
      <c r="C1733" s="379"/>
      <c r="D1733" s="379"/>
      <c r="E1733" s="379"/>
      <c r="F1733" s="380"/>
      <c r="G1733" s="379"/>
      <c r="H1733" s="379"/>
      <c r="I1733" s="379"/>
      <c r="J1733" s="379"/>
      <c r="K1733" s="379"/>
    </row>
    <row r="1734" spans="1:15">
      <c r="A1734" s="63" t="s">
        <v>33</v>
      </c>
      <c r="B1734" s="759" t="str">
        <f>IF(ISNUMBER('Tables 1-15'!B1206),'Tables 1-15'!G10,'Tables 1-15'!B1206)</f>
        <v>nav</v>
      </c>
      <c r="C1734" s="511" t="str">
        <f>IF(ISNUMBER('Tables 1-15'!C1206),'Tables 1-15'!H10,'Tables 1-15'!C1206)</f>
        <v>nav</v>
      </c>
      <c r="D1734" s="511" t="str">
        <f>IF(ISNUMBER('Tables 1-15'!D1206),'Tables 1-15'!I10,'Tables 1-15'!D1206)</f>
        <v>nav</v>
      </c>
      <c r="E1734" s="511" t="str">
        <f>IF(ISNUMBER('Tables 1-15'!E1206),'Tables 1-15'!J10,'Tables 1-15'!E1206)</f>
        <v>nav</v>
      </c>
      <c r="F1734" s="515" t="str">
        <f>IF(ISNUMBER('Tables 1-15'!F1206),'Tables 1-15'!K10,'Tables 1-15'!F1206)</f>
        <v>nav</v>
      </c>
      <c r="G1734" s="516">
        <f>IF(ISNUMBER('Tables 1-15'!G1206),'Tables 1-15'!G10,'Tables 1-15'!G1206)</f>
        <v>22.390280000000004</v>
      </c>
      <c r="H1734" s="516">
        <f>IF(ISNUMBER('Tables 1-15'!H1206),'Tables 1-15'!H10,'Tables 1-15'!H1206)</f>
        <v>22.778495000000003</v>
      </c>
      <c r="I1734" s="516">
        <f>IF(ISNUMBER('Tables 1-15'!I1206),'Tables 1-15'!I10,'Tables 1-15'!I1206)</f>
        <v>23.161480000000001</v>
      </c>
      <c r="J1734" s="516">
        <f>IF(ISNUMBER('Tables 1-15'!J1206),'Tables 1-15'!J10,'Tables 1-15'!J1206)</f>
        <v>23.503817499999997</v>
      </c>
      <c r="K1734" s="516">
        <f>IF(ISNUMBER('Tables 1-15'!K1206),'Tables 1-15'!K10,'Tables 1-15'!K1206)</f>
        <v>23.826764999999998</v>
      </c>
    </row>
    <row r="1735" spans="1:15">
      <c r="A1735" s="461" t="s">
        <v>495</v>
      </c>
      <c r="B1735" s="512">
        <f>IF(ISNUMBER('Tables 1-15'!B1207),'Tables 1-15'!G11,'Tables 1-15'!B1207)</f>
        <v>10.978</v>
      </c>
      <c r="C1735" s="512">
        <f>IF(ISNUMBER('Tables 1-15'!C1207),'Tables 1-15'!H11,'Tables 1-15'!C1207)</f>
        <v>11.054</v>
      </c>
      <c r="D1735" s="512">
        <f>IF(ISNUMBER('Tables 1-15'!D1207),'Tables 1-15'!I11,'Tables 1-15'!D1207)</f>
        <v>11.105</v>
      </c>
      <c r="E1735" s="512">
        <f>IF(ISNUMBER('Tables 1-15'!E1207),'Tables 1-15'!J11,'Tables 1-15'!E1207)</f>
        <v>11.157</v>
      </c>
      <c r="F1735" s="520">
        <f>IF(ISNUMBER('Tables 1-15'!F1207),'Tables 1-15'!K11,'Tables 1-15'!F1207)</f>
        <v>11.268000000000001</v>
      </c>
      <c r="G1735" s="513" t="str">
        <f>IF(ISNUMBER('Tables 1-15'!G1207),'Tables 1-15'!G11,'Tables 1-15'!G1207)</f>
        <v>nav</v>
      </c>
      <c r="H1735" s="513" t="str">
        <f>IF(ISNUMBER('Tables 1-15'!H1207),'Tables 1-15'!H11,'Tables 1-15'!H1207)</f>
        <v>nav</v>
      </c>
      <c r="I1735" s="513" t="str">
        <f>IF(ISNUMBER('Tables 1-15'!I1207),'Tables 1-15'!I11,'Tables 1-15'!I1207)</f>
        <v>nav</v>
      </c>
      <c r="J1735" s="513">
        <f>IF(ISNUMBER('Tables 1-15'!J1207),'Tables 1-15'!J11,'Tables 1-15'!J1207)</f>
        <v>11.157</v>
      </c>
      <c r="K1735" s="513">
        <f>IF(ISNUMBER('Tables 1-15'!K1207),'Tables 1-15'!K11,'Tables 1-15'!K1207)</f>
        <v>11.268000000000001</v>
      </c>
      <c r="O1735" s="62"/>
    </row>
    <row r="1736" spans="1:15">
      <c r="A1736" s="66" t="s">
        <v>497</v>
      </c>
      <c r="B1736" s="512" t="str">
        <f>IF(ISNUMBER('Tables 1-15'!B1208),'Tables 1-15'!G12,'Tables 1-15'!B1208)</f>
        <v>nav</v>
      </c>
      <c r="C1736" s="512" t="str">
        <f>IF(ISNUMBER('Tables 1-15'!C1208),'Tables 1-15'!H12,'Tables 1-15'!C1208)</f>
        <v>nav</v>
      </c>
      <c r="D1736" s="512" t="str">
        <f>IF(ISNUMBER('Tables 1-15'!D1208),'Tables 1-15'!I12,'Tables 1-15'!D1208)</f>
        <v>nav</v>
      </c>
      <c r="E1736" s="512" t="str">
        <f>IF(ISNUMBER('Tables 1-15'!E1208),'Tables 1-15'!J12,'Tables 1-15'!E1208)</f>
        <v>nav</v>
      </c>
      <c r="F1736" s="520" t="str">
        <f>IF(ISNUMBER('Tables 1-15'!F1208),'Tables 1-15'!K12,'Tables 1-15'!F1208)</f>
        <v>nav</v>
      </c>
      <c r="G1736" s="513">
        <f>IF(ISNUMBER('Tables 1-15'!G1208),'Tables 1-15'!G12,'Tables 1-15'!G1208)</f>
        <v>197.39400000000001</v>
      </c>
      <c r="H1736" s="513">
        <f>IF(ISNUMBER('Tables 1-15'!H1208),'Tables 1-15'!H12,'Tables 1-15'!H1208)</f>
        <v>199.245</v>
      </c>
      <c r="I1736" s="513">
        <f>IF(ISNUMBER('Tables 1-15'!I1208),'Tables 1-15'!I12,'Tables 1-15'!I1208)</f>
        <v>201.041</v>
      </c>
      <c r="J1736" s="513">
        <f>IF(ISNUMBER('Tables 1-15'!J1208),'Tables 1-15'!J12,'Tables 1-15'!J1208)</f>
        <v>202.78300000000002</v>
      </c>
      <c r="K1736" s="513">
        <f>IF(ISNUMBER('Tables 1-15'!K1208),'Tables 1-15'!K12,'Tables 1-15'!K1208)</f>
        <v>204.47</v>
      </c>
      <c r="O1736" s="636"/>
    </row>
    <row r="1737" spans="1:15">
      <c r="A1737" s="461" t="s">
        <v>496</v>
      </c>
      <c r="B1737" s="517" t="str">
        <f>IF(ISNUMBER('Tables 1-15'!B1209),'Tables 1-15'!G13,'Tables 1-15'!B1209)</f>
        <v>nap</v>
      </c>
      <c r="C1737" s="517" t="str">
        <f>IF(ISNUMBER('Tables 1-15'!C1209),'Tables 1-15'!H13,'Tables 1-15'!C1209)</f>
        <v>nap</v>
      </c>
      <c r="D1737" s="517" t="str">
        <f>IF(ISNUMBER('Tables 1-15'!D1209),'Tables 1-15'!I13,'Tables 1-15'!D1209)</f>
        <v>nap</v>
      </c>
      <c r="E1737" s="517" t="str">
        <f>IF(ISNUMBER('Tables 1-15'!E1209),'Tables 1-15'!J13,'Tables 1-15'!E1209)</f>
        <v>nap</v>
      </c>
      <c r="F1737" s="518" t="str">
        <f>IF(ISNUMBER('Tables 1-15'!F1209),'Tables 1-15'!K13,'Tables 1-15'!F1209)</f>
        <v>nap</v>
      </c>
      <c r="G1737" s="512">
        <f>IF(ISNUMBER('Tables 1-15'!G1209),'Tables 1-15'!G13,'Tables 1-15'!G1209)</f>
        <v>34.302909</v>
      </c>
      <c r="H1737" s="512">
        <f>IF(ISNUMBER('Tables 1-15'!H1209),'Tables 1-15'!H13,'Tables 1-15'!H1209)</f>
        <v>34.698875000000001</v>
      </c>
      <c r="I1737" s="512">
        <f>IF(ISNUMBER('Tables 1-15'!I1209),'Tables 1-15'!I13,'Tables 1-15'!I1209)</f>
        <v>35.10235325</v>
      </c>
      <c r="J1737" s="512">
        <f>IF(ISNUMBER('Tables 1-15'!J1209),'Tables 1-15'!J13,'Tables 1-15'!J1209)</f>
        <v>35.49654675</v>
      </c>
      <c r="K1737" s="512">
        <f>IF(ISNUMBER('Tables 1-15'!K1209),'Tables 1-15'!K13,'Tables 1-15'!K1209)</f>
        <v>35.825432749999997</v>
      </c>
      <c r="O1737" s="62"/>
    </row>
    <row r="1738" spans="1:15">
      <c r="A1738" s="66" t="s">
        <v>498</v>
      </c>
      <c r="B1738" s="517" t="str">
        <f>IF(ISNUMBER('Tables 1-15'!B1210),'Tables 1-15'!G14,'Tables 1-15'!B1210)</f>
        <v>nap</v>
      </c>
      <c r="C1738" s="517" t="str">
        <f>IF(ISNUMBER('Tables 1-15'!C1210),'Tables 1-15'!H14,'Tables 1-15'!C1210)</f>
        <v>nap</v>
      </c>
      <c r="D1738" s="517" t="str">
        <f>IF(ISNUMBER('Tables 1-15'!D1210),'Tables 1-15'!I14,'Tables 1-15'!D1210)</f>
        <v>nap</v>
      </c>
      <c r="E1738" s="517" t="str">
        <f>IF(ISNUMBER('Tables 1-15'!E1210),'Tables 1-15'!J14,'Tables 1-15'!E1210)</f>
        <v>nap</v>
      </c>
      <c r="F1738" s="518" t="str">
        <f>IF(ISNUMBER('Tables 1-15'!F1210),'Tables 1-15'!K14,'Tables 1-15'!F1210)</f>
        <v>nap</v>
      </c>
      <c r="G1738" s="512" t="str">
        <f>IF(ISNUMBER('Tables 1-15'!G1210),'Tables 1-15'!G14,'Tables 1-15'!G1210)</f>
        <v>nav</v>
      </c>
      <c r="H1738" s="512" t="str">
        <f>IF(ISNUMBER('Tables 1-15'!H1210),'Tables 1-15'!H14,'Tables 1-15'!H1210)</f>
        <v>nav</v>
      </c>
      <c r="I1738" s="512" t="str">
        <f>IF(ISNUMBER('Tables 1-15'!I1210),'Tables 1-15'!I14,'Tables 1-15'!I1210)</f>
        <v>nav</v>
      </c>
      <c r="J1738" s="512" t="str">
        <f>IF(ISNUMBER('Tables 1-15'!J1210),'Tables 1-15'!J14,'Tables 1-15'!J1210)</f>
        <v>nav</v>
      </c>
      <c r="K1738" s="512" t="str">
        <f>IF(ISNUMBER('Tables 1-15'!K1210),'Tables 1-15'!K14,'Tables 1-15'!K1210)</f>
        <v>nav</v>
      </c>
      <c r="O1738" s="636"/>
    </row>
    <row r="1739" spans="1:15">
      <c r="A1739" s="461" t="s">
        <v>158</v>
      </c>
      <c r="B1739" s="517" t="str">
        <f>IF(ISNUMBER('Tables 1-15'!B1211),'Tables 1-15'!G15,'Tables 1-15'!B1211)</f>
        <v>nav</v>
      </c>
      <c r="C1739" s="517" t="str">
        <f>IF(ISNUMBER('Tables 1-15'!C1211),'Tables 1-15'!H15,'Tables 1-15'!C1211)</f>
        <v>nav</v>
      </c>
      <c r="D1739" s="517" t="str">
        <f>IF(ISNUMBER('Tables 1-15'!D1211),'Tables 1-15'!I15,'Tables 1-15'!D1211)</f>
        <v>nav</v>
      </c>
      <c r="E1739" s="517">
        <f>IF(ISNUMBER('Tables 1-15'!E1211),'Tables 1-15'!J15,'Tables 1-15'!E1211)</f>
        <v>66.074330000000003</v>
      </c>
      <c r="F1739" s="518">
        <f>IF(ISNUMBER('Tables 1-15'!F1211),'Tables 1-15'!K15,'Tables 1-15'!F1211)</f>
        <v>66.380601999999996</v>
      </c>
      <c r="G1739" s="513" t="str">
        <f>IF(ISNUMBER('Tables 1-15'!G1211),'Tables 1-15'!G15,'Tables 1-15'!G1211)</f>
        <v>nav</v>
      </c>
      <c r="H1739" s="513" t="str">
        <f>IF(ISNUMBER('Tables 1-15'!H1211),'Tables 1-15'!H15,'Tables 1-15'!H1211)</f>
        <v>nav</v>
      </c>
      <c r="I1739" s="513" t="str">
        <f>IF(ISNUMBER('Tables 1-15'!I1211),'Tables 1-15'!I15,'Tables 1-15'!I1211)</f>
        <v>nav</v>
      </c>
      <c r="J1739" s="513">
        <f>IF(ISNUMBER('Tables 1-15'!J1211),'Tables 1-15'!J15,'Tables 1-15'!J1211)</f>
        <v>66.074330000000003</v>
      </c>
      <c r="K1739" s="513">
        <f>IF(ISNUMBER('Tables 1-15'!K1211),'Tables 1-15'!K15,'Tables 1-15'!K1211)</f>
        <v>66.380601999999996</v>
      </c>
      <c r="O1739" s="62"/>
    </row>
    <row r="1740" spans="1:15">
      <c r="A1740" s="461" t="s">
        <v>55</v>
      </c>
      <c r="B1740" s="513">
        <f>IF(ISNUMBER('Tables 1-15'!B1212),'Tables 1-15'!G16,'Tables 1-15'!B1212)</f>
        <v>80.275000000000006</v>
      </c>
      <c r="C1740" s="513">
        <f>IF(ISNUMBER('Tables 1-15'!C1212),'Tables 1-15'!H16,'Tables 1-15'!C1212)</f>
        <v>80.426000000000002</v>
      </c>
      <c r="D1740" s="513">
        <f>IF(ISNUMBER('Tables 1-15'!D1212),'Tables 1-15'!I16,'Tables 1-15'!D1212)</f>
        <v>80.646000000000001</v>
      </c>
      <c r="E1740" s="513">
        <f>IF(ISNUMBER('Tables 1-15'!E1212),'Tables 1-15'!J16,'Tables 1-15'!E1212)</f>
        <v>80.983000000000004</v>
      </c>
      <c r="F1740" s="519">
        <f>IF(ISNUMBER('Tables 1-15'!F1212),'Tables 1-15'!K16,'Tables 1-15'!F1212)</f>
        <v>81.680999999999997</v>
      </c>
      <c r="G1740" s="513">
        <f>IF(ISNUMBER('Tables 1-15'!G1212),'Tables 1-15'!G16,'Tables 1-15'!G1212)</f>
        <v>80.275000000000006</v>
      </c>
      <c r="H1740" s="513">
        <f>IF(ISNUMBER('Tables 1-15'!H1212),'Tables 1-15'!H16,'Tables 1-15'!H1212)</f>
        <v>80.426000000000002</v>
      </c>
      <c r="I1740" s="513">
        <f>IF(ISNUMBER('Tables 1-15'!I1212),'Tables 1-15'!I16,'Tables 1-15'!I1212)</f>
        <v>80.646000000000001</v>
      </c>
      <c r="J1740" s="513">
        <f>IF(ISNUMBER('Tables 1-15'!J1212),'Tables 1-15'!J16,'Tables 1-15'!J1212)</f>
        <v>80.983000000000004</v>
      </c>
      <c r="K1740" s="513">
        <f>IF(ISNUMBER('Tables 1-15'!K1212),'Tables 1-15'!K16,'Tables 1-15'!K1212)</f>
        <v>81.680999999999997</v>
      </c>
      <c r="O1740" s="62"/>
    </row>
    <row r="1741" spans="1:15">
      <c r="A1741" s="461" t="s">
        <v>693</v>
      </c>
      <c r="B1741" s="513" t="str">
        <f>IF(ISNUMBER('Tables 1-15'!B1213),'Tables 1-15'!G17,'Tables 1-15'!B1213)</f>
        <v>nav</v>
      </c>
      <c r="C1741" s="513" t="str">
        <f>IF(ISNUMBER('Tables 1-15'!C1213),'Tables 1-15'!H17,'Tables 1-15'!C1213)</f>
        <v>nav</v>
      </c>
      <c r="D1741" s="513" t="str">
        <f>IF(ISNUMBER('Tables 1-15'!D1213),'Tables 1-15'!I17,'Tables 1-15'!D1213)</f>
        <v>nav</v>
      </c>
      <c r="E1741" s="513" t="str">
        <f>IF(ISNUMBER('Tables 1-15'!E1213),'Tables 1-15'!J17,'Tables 1-15'!E1213)</f>
        <v>nav</v>
      </c>
      <c r="F1741" s="519" t="str">
        <f>IF(ISNUMBER('Tables 1-15'!F1213),'Tables 1-15'!K17,'Tables 1-15'!F1213)</f>
        <v>nav</v>
      </c>
      <c r="G1741" s="513">
        <f>IF(ISNUMBER('Tables 1-15'!G1213),'Tables 1-15'!G17,'Tables 1-15'!G1213)</f>
        <v>7.1124000000000001</v>
      </c>
      <c r="H1741" s="513">
        <f>IF(ISNUMBER('Tables 1-15'!H1213),'Tables 1-15'!H17,'Tables 1-15'!H1213)</f>
        <v>7.1779000000000002</v>
      </c>
      <c r="I1741" s="513">
        <f>IF(ISNUMBER('Tables 1-15'!I1213),'Tables 1-15'!I17,'Tables 1-15'!I1213)</f>
        <v>7.2218</v>
      </c>
      <c r="J1741" s="513">
        <f>IF(ISNUMBER('Tables 1-15'!J1213),'Tables 1-15'!J17,'Tables 1-15'!J1213)</f>
        <v>7.2664999999999997</v>
      </c>
      <c r="K1741" s="513">
        <f>IF(ISNUMBER('Tables 1-15'!K1213),'Tables 1-15'!K17,'Tables 1-15'!K1213)</f>
        <v>7.3248000000000006</v>
      </c>
      <c r="O1741" s="62"/>
    </row>
    <row r="1742" spans="1:15">
      <c r="A1742" s="66" t="s">
        <v>924</v>
      </c>
      <c r="B1742" s="513">
        <f>IF(ISNUMBER('Tables 1-15'!B1214),'Tables 1-15'!G18,'Tables 1-15'!B1214)</f>
        <v>1202</v>
      </c>
      <c r="C1742" s="513">
        <f>IF(ISNUMBER('Tables 1-15'!C1214),'Tables 1-15'!H18,'Tables 1-15'!C1214)</f>
        <v>1217</v>
      </c>
      <c r="D1742" s="513">
        <f>IF(ISNUMBER('Tables 1-15'!D1214),'Tables 1-15'!I18,'Tables 1-15'!D1214)</f>
        <v>1233</v>
      </c>
      <c r="E1742" s="513">
        <f>IF(ISNUMBER('Tables 1-15'!E1214),'Tables 1-15'!J18,'Tables 1-15'!E1214)</f>
        <v>1267</v>
      </c>
      <c r="F1742" s="519">
        <f>IF(ISNUMBER('Tables 1-15'!F1214),'Tables 1-15'!K18,'Tables 1-15'!F1214)</f>
        <v>1283</v>
      </c>
      <c r="G1742" s="513">
        <f>IF(ISNUMBER('Tables 1-15'!G1214),'Tables 1-15'!G18,'Tables 1-15'!G1214)</f>
        <v>1202</v>
      </c>
      <c r="H1742" s="513">
        <f>IF(ISNUMBER('Tables 1-15'!H1214),'Tables 1-15'!H18,'Tables 1-15'!H1214)</f>
        <v>1217</v>
      </c>
      <c r="I1742" s="513">
        <f>IF(ISNUMBER('Tables 1-15'!I1214),'Tables 1-15'!I18,'Tables 1-15'!I1214)</f>
        <v>1233</v>
      </c>
      <c r="J1742" s="513">
        <f>IF(ISNUMBER('Tables 1-15'!J1214),'Tables 1-15'!J18,'Tables 1-15'!J1214)</f>
        <v>1267</v>
      </c>
      <c r="K1742" s="513">
        <f>IF(ISNUMBER('Tables 1-15'!K1214),'Tables 1-15'!K18,'Tables 1-15'!K1214)</f>
        <v>1283</v>
      </c>
      <c r="O1742" s="636"/>
    </row>
    <row r="1743" spans="1:15">
      <c r="A1743" s="461" t="s">
        <v>119</v>
      </c>
      <c r="B1743" s="517" t="str">
        <f>IF(ISNUMBER('Tables 1-15'!B1215),'Tables 1-15'!G19,'Tables 1-15'!B1215)</f>
        <v>nav</v>
      </c>
      <c r="C1743" s="517" t="str">
        <f>IF(ISNUMBER('Tables 1-15'!C1215),'Tables 1-15'!H19,'Tables 1-15'!C1215)</f>
        <v>nav</v>
      </c>
      <c r="D1743" s="517" t="str">
        <f>IF(ISNUMBER('Tables 1-15'!D1215),'Tables 1-15'!I19,'Tables 1-15'!D1215)</f>
        <v>nav</v>
      </c>
      <c r="E1743" s="517" t="str">
        <f>IF(ISNUMBER('Tables 1-15'!E1215),'Tables 1-15'!J19,'Tables 1-15'!E1215)</f>
        <v>nav</v>
      </c>
      <c r="F1743" s="518">
        <f>IF(ISNUMBER('Tables 1-15'!F1215),'Tables 1-15'!K19,'Tables 1-15'!F1215)</f>
        <v>60.441000000000003</v>
      </c>
      <c r="G1743" s="513">
        <f>IF(ISNUMBER('Tables 1-15'!G1215),'Tables 1-15'!G19,'Tables 1-15'!G1215)</f>
        <v>59.659750000000003</v>
      </c>
      <c r="H1743" s="513">
        <f>IF(ISNUMBER('Tables 1-15'!H1215),'Tables 1-15'!H19,'Tables 1-15'!H1215)</f>
        <v>59.898000000000003</v>
      </c>
      <c r="I1743" s="513">
        <f>IF(ISNUMBER('Tables 1-15'!I1215),'Tables 1-15'!I19,'Tables 1-15'!I1215)</f>
        <v>60.22475</v>
      </c>
      <c r="J1743" s="513">
        <f>IF(ISNUMBER('Tables 1-15'!J1215),'Tables 1-15'!J19,'Tables 1-15'!J1215)</f>
        <v>60.448</v>
      </c>
      <c r="K1743" s="513" t="str">
        <f>IF(ISNUMBER('Tables 1-15'!K1215),'Tables 1-15'!K19,'Tables 1-15'!K1215)</f>
        <v>nap</v>
      </c>
      <c r="O1743" s="62"/>
    </row>
    <row r="1744" spans="1:15">
      <c r="A1744" s="461" t="s">
        <v>4</v>
      </c>
      <c r="B1744" s="517" t="str">
        <f>IF(ISNUMBER('Tables 1-15'!B1216),'Tables 1-15'!G20,'Tables 1-15'!B1216)</f>
        <v>nav</v>
      </c>
      <c r="C1744" s="517" t="str">
        <f>IF(ISNUMBER('Tables 1-15'!C1216),'Tables 1-15'!H20,'Tables 1-15'!C1216)</f>
        <v>nav</v>
      </c>
      <c r="D1744" s="517" t="str">
        <f>IF(ISNUMBER('Tables 1-15'!D1216),'Tables 1-15'!I20,'Tables 1-15'!D1216)</f>
        <v>nav</v>
      </c>
      <c r="E1744" s="517" t="str">
        <f>IF(ISNUMBER('Tables 1-15'!E1216),'Tables 1-15'!J20,'Tables 1-15'!E1216)</f>
        <v>nav</v>
      </c>
      <c r="F1744" s="518" t="str">
        <f>IF(ISNUMBER('Tables 1-15'!F1216),'Tables 1-15'!K20,'Tables 1-15'!F1216)</f>
        <v>nav</v>
      </c>
      <c r="G1744" s="513">
        <f>IF(ISNUMBER('Tables 1-15'!G1216),'Tables 1-15'!G20,'Tables 1-15'!G1216)</f>
        <v>127.79900000000001</v>
      </c>
      <c r="H1744" s="513">
        <f>IF(ISNUMBER('Tables 1-15'!H1216),'Tables 1-15'!H20,'Tables 1-15'!H1216)</f>
        <v>127.515</v>
      </c>
      <c r="I1744" s="513">
        <f>IF(ISNUMBER('Tables 1-15'!I1216),'Tables 1-15'!I20,'Tables 1-15'!I1216)</f>
        <v>127.298</v>
      </c>
      <c r="J1744" s="513">
        <f>IF(ISNUMBER('Tables 1-15'!J1216),'Tables 1-15'!J20,'Tables 1-15'!J1216)</f>
        <v>127.083</v>
      </c>
      <c r="K1744" s="513">
        <f>IF(ISNUMBER('Tables 1-15'!K1216),'Tables 1-15'!K20,'Tables 1-15'!K1216)</f>
        <v>127.11</v>
      </c>
      <c r="O1744" s="62"/>
    </row>
    <row r="1745" spans="1:15">
      <c r="A1745" s="66" t="s">
        <v>871</v>
      </c>
      <c r="B1745" s="517" t="str">
        <f>IF(ISNUMBER('Tables 1-15'!B1217),'Tables 1-15'!G21,'Tables 1-15'!B1217)</f>
        <v>nap</v>
      </c>
      <c r="C1745" s="517" t="str">
        <f>IF(ISNUMBER('Tables 1-15'!C1217),'Tables 1-15'!H21,'Tables 1-15'!C1217)</f>
        <v>nap</v>
      </c>
      <c r="D1745" s="517" t="str">
        <f>IF(ISNUMBER('Tables 1-15'!D1217),'Tables 1-15'!I21,'Tables 1-15'!D1217)</f>
        <v>nap</v>
      </c>
      <c r="E1745" s="517" t="str">
        <f>IF(ISNUMBER('Tables 1-15'!E1217),'Tables 1-15'!J21,'Tables 1-15'!E1217)</f>
        <v>nap</v>
      </c>
      <c r="F1745" s="518" t="str">
        <f>IF(ISNUMBER('Tables 1-15'!F1217),'Tables 1-15'!K21,'Tables 1-15'!F1217)</f>
        <v>nap</v>
      </c>
      <c r="G1745" s="513">
        <f>IF(ISNUMBER('Tables 1-15'!G1217),'Tables 1-15'!G21,'Tables 1-15'!G1217)</f>
        <v>49.779440000000001</v>
      </c>
      <c r="H1745" s="513">
        <f>IF(ISNUMBER('Tables 1-15'!H1217),'Tables 1-15'!H21,'Tables 1-15'!H1217)</f>
        <v>50.004441</v>
      </c>
      <c r="I1745" s="513">
        <f>IF(ISNUMBER('Tables 1-15'!I1217),'Tables 1-15'!I21,'Tables 1-15'!I1217)</f>
        <v>50.219669000000003</v>
      </c>
      <c r="J1745" s="513">
        <f>IF(ISNUMBER('Tables 1-15'!J1217),'Tables 1-15'!J21,'Tables 1-15'!J1217)</f>
        <v>50.423954999999999</v>
      </c>
      <c r="K1745" s="513">
        <f>IF(ISNUMBER('Tables 1-15'!K1217),'Tables 1-15'!K21,'Tables 1-15'!K1217)</f>
        <v>50.617044999999997</v>
      </c>
      <c r="O1745" s="636"/>
    </row>
    <row r="1746" spans="1:15">
      <c r="A1746" s="66" t="s">
        <v>872</v>
      </c>
      <c r="B1746" s="517" t="str">
        <f>IF(ISNUMBER('Tables 1-15'!B1218),'Tables 1-15'!G22,'Tables 1-15'!B1218)</f>
        <v>nap</v>
      </c>
      <c r="C1746" s="517" t="str">
        <f>IF(ISNUMBER('Tables 1-15'!C1218),'Tables 1-15'!H22,'Tables 1-15'!C1218)</f>
        <v>nap</v>
      </c>
      <c r="D1746" s="517" t="str">
        <f>IF(ISNUMBER('Tables 1-15'!D1218),'Tables 1-15'!I22,'Tables 1-15'!D1218)</f>
        <v>nap</v>
      </c>
      <c r="E1746" s="517" t="str">
        <f>IF(ISNUMBER('Tables 1-15'!E1218),'Tables 1-15'!J22,'Tables 1-15'!E1218)</f>
        <v>nap</v>
      </c>
      <c r="F1746" s="518" t="str">
        <f>IF(ISNUMBER('Tables 1-15'!F1218),'Tables 1-15'!K22,'Tables 1-15'!F1218)</f>
        <v>nap</v>
      </c>
      <c r="G1746" s="513">
        <f>IF(ISNUMBER('Tables 1-15'!G1218),'Tables 1-15'!G22,'Tables 1-15'!G1218)</f>
        <v>108.8134</v>
      </c>
      <c r="H1746" s="513">
        <f>IF(ISNUMBER('Tables 1-15'!H1218),'Tables 1-15'!H22,'Tables 1-15'!H1218)</f>
        <v>116.28439999999999</v>
      </c>
      <c r="I1746" s="513">
        <f>IF(ISNUMBER('Tables 1-15'!I1218),'Tables 1-15'!I22,'Tables 1-15'!I1218)</f>
        <v>117.6448</v>
      </c>
      <c r="J1746" s="513">
        <f>IF(ISNUMBER('Tables 1-15'!J1218),'Tables 1-15'!J22,'Tables 1-15'!J1218)</f>
        <v>118.97800000000001</v>
      </c>
      <c r="K1746" s="513">
        <f>IF(ISNUMBER('Tables 1-15'!K1218),'Tables 1-15'!K22,'Tables 1-15'!K1218)</f>
        <v>120.285088</v>
      </c>
      <c r="O1746" s="636"/>
    </row>
    <row r="1747" spans="1:15">
      <c r="A1747" s="461" t="s">
        <v>5</v>
      </c>
      <c r="B1747" s="512">
        <f>IF(ISNUMBER('Tables 1-15'!B1219),'Tables 1-15'!G23,'Tables 1-15'!B1219)</f>
        <v>16.695666666666668</v>
      </c>
      <c r="C1747" s="512">
        <f>IF(ISNUMBER('Tables 1-15'!C1219),'Tables 1-15'!H23,'Tables 1-15'!C1219)</f>
        <v>16.754249999999999</v>
      </c>
      <c r="D1747" s="512">
        <f>IF(ISNUMBER('Tables 1-15'!D1219),'Tables 1-15'!I23,'Tables 1-15'!D1219)</f>
        <v>16.801833333333331</v>
      </c>
      <c r="E1747" s="512">
        <f>IF(ISNUMBER('Tables 1-15'!E1219),'Tables 1-15'!J23,'Tables 1-15'!E1219)</f>
        <v>16.86675</v>
      </c>
      <c r="F1747" s="520">
        <f>IF(ISNUMBER('Tables 1-15'!F1219),'Tables 1-15'!K23,'Tables 1-15'!F1219)</f>
        <v>16.934249999999999</v>
      </c>
      <c r="G1747" s="517" t="str">
        <f>IF(ISNUMBER('Tables 1-15'!G1219),'Tables 1-15'!G23,'Tables 1-15'!G1219)</f>
        <v>nav</v>
      </c>
      <c r="H1747" s="517" t="str">
        <f>IF(ISNUMBER('Tables 1-15'!H1219),'Tables 1-15'!H23,'Tables 1-15'!H1219)</f>
        <v>nav</v>
      </c>
      <c r="I1747" s="517" t="str">
        <f>IF(ISNUMBER('Tables 1-15'!I1219),'Tables 1-15'!I23,'Tables 1-15'!I1219)</f>
        <v>nav</v>
      </c>
      <c r="J1747" s="517" t="str">
        <f>IF(ISNUMBER('Tables 1-15'!J1219),'Tables 1-15'!J23,'Tables 1-15'!J1219)</f>
        <v>nav</v>
      </c>
      <c r="K1747" s="517" t="str">
        <f>IF(ISNUMBER('Tables 1-15'!K1219),'Tables 1-15'!K23,'Tables 1-15'!K1219)</f>
        <v>nav</v>
      </c>
      <c r="O1747" s="62"/>
    </row>
    <row r="1748" spans="1:15">
      <c r="A1748" s="66" t="s">
        <v>873</v>
      </c>
      <c r="B1748" s="512" t="str">
        <f>IF(ISNUMBER('Tables 1-15'!B1220),'Tables 1-15'!G24,'Tables 1-15'!B1220)</f>
        <v>nav</v>
      </c>
      <c r="C1748" s="512" t="str">
        <f>IF(ISNUMBER('Tables 1-15'!C1220),'Tables 1-15'!H24,'Tables 1-15'!C1220)</f>
        <v>nav</v>
      </c>
      <c r="D1748" s="512" t="str">
        <f>IF(ISNUMBER('Tables 1-15'!D1220),'Tables 1-15'!I24,'Tables 1-15'!D1220)</f>
        <v>nav</v>
      </c>
      <c r="E1748" s="512" t="str">
        <f>IF(ISNUMBER('Tables 1-15'!E1220),'Tables 1-15'!J24,'Tables 1-15'!E1220)</f>
        <v>nav</v>
      </c>
      <c r="F1748" s="520" t="str">
        <f>IF(ISNUMBER('Tables 1-15'!F1220),'Tables 1-15'!K24,'Tables 1-15'!F1220)</f>
        <v>nav</v>
      </c>
      <c r="G1748" s="517">
        <f>IF(ISNUMBER('Tables 1-15'!G1220),'Tables 1-15'!G24,'Tables 1-15'!G1220)</f>
        <v>142.96091000000001</v>
      </c>
      <c r="H1748" s="517">
        <f>IF(ISNUMBER('Tables 1-15'!H1220),'Tables 1-15'!H24,'Tables 1-15'!H1220)</f>
        <v>143.20172099999999</v>
      </c>
      <c r="I1748" s="517">
        <f>IF(ISNUMBER('Tables 1-15'!I1220),'Tables 1-15'!I24,'Tables 1-15'!I1220)</f>
        <v>143.50699499999999</v>
      </c>
      <c r="J1748" s="517">
        <f>IF(ISNUMBER('Tables 1-15'!J1220),'Tables 1-15'!J24,'Tables 1-15'!J1220)</f>
        <v>143.82</v>
      </c>
      <c r="K1748" s="517">
        <f>IF(ISNUMBER('Tables 1-15'!K1220),'Tables 1-15'!K24,'Tables 1-15'!K1220)</f>
        <v>146.40599900000001</v>
      </c>
      <c r="O1748" s="636"/>
    </row>
    <row r="1749" spans="1:15">
      <c r="A1749" s="66" t="s">
        <v>874</v>
      </c>
      <c r="B1749" s="512" t="str">
        <f>IF(ISNUMBER('Tables 1-15'!B1221),'Tables 1-15'!G25,'Tables 1-15'!B1221)</f>
        <v>nap</v>
      </c>
      <c r="C1749" s="512" t="str">
        <f>IF(ISNUMBER('Tables 1-15'!C1221),'Tables 1-15'!H25,'Tables 1-15'!C1221)</f>
        <v>nap</v>
      </c>
      <c r="D1749" s="512" t="str">
        <f>IF(ISNUMBER('Tables 1-15'!D1221),'Tables 1-15'!I25,'Tables 1-15'!D1221)</f>
        <v>nap</v>
      </c>
      <c r="E1749" s="512" t="str">
        <f>IF(ISNUMBER('Tables 1-15'!E1221),'Tables 1-15'!J25,'Tables 1-15'!E1221)</f>
        <v>nap</v>
      </c>
      <c r="F1749" s="520" t="str">
        <f>IF(ISNUMBER('Tables 1-15'!F1221),'Tables 1-15'!K25,'Tables 1-15'!F1221)</f>
        <v>nap</v>
      </c>
      <c r="G1749" s="517">
        <f>IF(ISNUMBER('Tables 1-15'!G1221),'Tables 1-15'!G25,'Tables 1-15'!G1221)</f>
        <v>28.376355</v>
      </c>
      <c r="H1749" s="517">
        <f>IF(ISNUMBER('Tables 1-15'!H1221),'Tables 1-15'!H25,'Tables 1-15'!H1221)</f>
        <v>29.195895</v>
      </c>
      <c r="I1749" s="517">
        <f>IF(ISNUMBER('Tables 1-15'!I1221),'Tables 1-15'!I25,'Tables 1-15'!I1221)</f>
        <v>29.994272000000002</v>
      </c>
      <c r="J1749" s="517">
        <f>IF(ISNUMBER('Tables 1-15'!J1221),'Tables 1-15'!J25,'Tables 1-15'!J1221)</f>
        <v>30.770375000000001</v>
      </c>
      <c r="K1749" s="517">
        <f>IF(ISNUMBER('Tables 1-15'!K1221),'Tables 1-15'!K25,'Tables 1-15'!K1221)</f>
        <v>31.015999000000001</v>
      </c>
      <c r="O1749" s="636"/>
    </row>
    <row r="1750" spans="1:15">
      <c r="A1750" s="461" t="s">
        <v>6</v>
      </c>
      <c r="B1750" s="517" t="str">
        <f>IF(ISNUMBER('Tables 1-15'!B1222),'Tables 1-15'!G26,'Tables 1-15'!B1222)</f>
        <v>nav</v>
      </c>
      <c r="C1750" s="517" t="str">
        <f>IF(ISNUMBER('Tables 1-15'!C1222),'Tables 1-15'!H26,'Tables 1-15'!C1222)</f>
        <v>nav</v>
      </c>
      <c r="D1750" s="517" t="str">
        <f>IF(ISNUMBER('Tables 1-15'!D1222),'Tables 1-15'!I26,'Tables 1-15'!D1222)</f>
        <v>nav</v>
      </c>
      <c r="E1750" s="517" t="str">
        <f>IF(ISNUMBER('Tables 1-15'!E1222),'Tables 1-15'!J26,'Tables 1-15'!E1222)</f>
        <v>nav</v>
      </c>
      <c r="F1750" s="518" t="str">
        <f>IF(ISNUMBER('Tables 1-15'!F1222),'Tables 1-15'!K26,'Tables 1-15'!F1222)</f>
        <v>nav</v>
      </c>
      <c r="G1750" s="512">
        <f>IF(ISNUMBER('Tables 1-15'!G1222),'Tables 1-15'!G26,'Tables 1-15'!G1222)</f>
        <v>5.1840000000000002</v>
      </c>
      <c r="H1750" s="512">
        <f>IF(ISNUMBER('Tables 1-15'!H1222),'Tables 1-15'!H26,'Tables 1-15'!H1222)</f>
        <v>5.3120000000000003</v>
      </c>
      <c r="I1750" s="512">
        <f>IF(ISNUMBER('Tables 1-15'!I1222),'Tables 1-15'!I26,'Tables 1-15'!I1222)</f>
        <v>5.399</v>
      </c>
      <c r="J1750" s="512">
        <f>IF(ISNUMBER('Tables 1-15'!J1222),'Tables 1-15'!J26,'Tables 1-15'!J1222)</f>
        <v>5.47</v>
      </c>
      <c r="K1750" s="512">
        <f>IF(ISNUMBER('Tables 1-15'!K1222),'Tables 1-15'!K26,'Tables 1-15'!K1222)</f>
        <v>5.5350000000000001</v>
      </c>
      <c r="O1750" s="62"/>
    </row>
    <row r="1751" spans="1:15">
      <c r="A1751" s="66" t="s">
        <v>875</v>
      </c>
      <c r="B1751" s="517" t="str">
        <f>IF(ISNUMBER('Tables 1-15'!B1223),'Tables 1-15'!G27,'Tables 1-15'!B1223)</f>
        <v>nav</v>
      </c>
      <c r="C1751" s="517" t="str">
        <f>IF(ISNUMBER('Tables 1-15'!C1223),'Tables 1-15'!H27,'Tables 1-15'!C1223)</f>
        <v>nav</v>
      </c>
      <c r="D1751" s="517" t="str">
        <f>IF(ISNUMBER('Tables 1-15'!D1223),'Tables 1-15'!I27,'Tables 1-15'!D1223)</f>
        <v>nav</v>
      </c>
      <c r="E1751" s="517" t="str">
        <f>IF(ISNUMBER('Tables 1-15'!E1223),'Tables 1-15'!J27,'Tables 1-15'!E1223)</f>
        <v>nav</v>
      </c>
      <c r="F1751" s="518" t="str">
        <f>IF(ISNUMBER('Tables 1-15'!F1223),'Tables 1-15'!K27,'Tables 1-15'!F1223)</f>
        <v>nav</v>
      </c>
      <c r="G1751" s="512" t="str">
        <f>IF(ISNUMBER('Tables 1-15'!G1223),'Tables 1-15'!G27,'Tables 1-15'!G1223)</f>
        <v>nav</v>
      </c>
      <c r="H1751" s="512" t="str">
        <f>IF(ISNUMBER('Tables 1-15'!H1223),'Tables 1-15'!H27,'Tables 1-15'!H1223)</f>
        <v>nav</v>
      </c>
      <c r="I1751" s="512" t="str">
        <f>IF(ISNUMBER('Tables 1-15'!I1223),'Tables 1-15'!I27,'Tables 1-15'!I1223)</f>
        <v>nav</v>
      </c>
      <c r="J1751" s="512" t="str">
        <f>IF(ISNUMBER('Tables 1-15'!J1223),'Tables 1-15'!J27,'Tables 1-15'!J1223)</f>
        <v>nav</v>
      </c>
      <c r="K1751" s="512" t="str">
        <f>IF(ISNUMBER('Tables 1-15'!K1223),'Tables 1-15'!K27,'Tables 1-15'!K1223)</f>
        <v>nav</v>
      </c>
      <c r="O1751" s="636"/>
    </row>
    <row r="1752" spans="1:15">
      <c r="A1752" s="461" t="s">
        <v>7</v>
      </c>
      <c r="B1752" s="512">
        <f>IF(ISNUMBER('Tables 1-15'!B1224),'Tables 1-15'!G28,'Tables 1-15'!B1224)</f>
        <v>9.4570000000000007</v>
      </c>
      <c r="C1752" s="512">
        <f>IF(ISNUMBER('Tables 1-15'!C1224),'Tables 1-15'!H28,'Tables 1-15'!C1224)</f>
        <v>9.5210000000000008</v>
      </c>
      <c r="D1752" s="512">
        <f>IF(ISNUMBER('Tables 1-15'!D1224),'Tables 1-15'!I28,'Tables 1-15'!D1224)</f>
        <v>9.6029999999999998</v>
      </c>
      <c r="E1752" s="512">
        <f>IF(ISNUMBER('Tables 1-15'!E1224),'Tables 1-15'!J28,'Tables 1-15'!E1224)</f>
        <v>9.702</v>
      </c>
      <c r="F1752" s="520">
        <f>IF(ISNUMBER('Tables 1-15'!F1224),'Tables 1-15'!K28,'Tables 1-15'!F1224)</f>
        <v>9.8510170000000006</v>
      </c>
      <c r="G1752" s="512">
        <f>IF(ISNUMBER('Tables 1-15'!G1224),'Tables 1-15'!G28,'Tables 1-15'!G1224)</f>
        <v>9.4570000000000007</v>
      </c>
      <c r="H1752" s="512">
        <f>IF(ISNUMBER('Tables 1-15'!H1224),'Tables 1-15'!H28,'Tables 1-15'!H1224)</f>
        <v>9.5210000000000008</v>
      </c>
      <c r="I1752" s="512">
        <f>IF(ISNUMBER('Tables 1-15'!I1224),'Tables 1-15'!I28,'Tables 1-15'!I1224)</f>
        <v>9.6029999999999998</v>
      </c>
      <c r="J1752" s="512">
        <f>IF(ISNUMBER('Tables 1-15'!J1224),'Tables 1-15'!J28,'Tables 1-15'!J1224)</f>
        <v>9.702</v>
      </c>
      <c r="K1752" s="512">
        <f>IF(ISNUMBER('Tables 1-15'!K1224),'Tables 1-15'!K28,'Tables 1-15'!K1224)</f>
        <v>9.8510170000000006</v>
      </c>
      <c r="O1752" s="62"/>
    </row>
    <row r="1753" spans="1:15">
      <c r="A1753" s="461" t="s">
        <v>8</v>
      </c>
      <c r="B1753" s="517" t="str">
        <f>IF(ISNUMBER('Tables 1-15'!B1225),'Tables 1-15'!G29,'Tables 1-15'!B1225)</f>
        <v>nav</v>
      </c>
      <c r="C1753" s="517" t="str">
        <f>IF(ISNUMBER('Tables 1-15'!C1225),'Tables 1-15'!H29,'Tables 1-15'!C1225)</f>
        <v>nav</v>
      </c>
      <c r="D1753" s="517" t="str">
        <f>IF(ISNUMBER('Tables 1-15'!D1225),'Tables 1-15'!I29,'Tables 1-15'!D1225)</f>
        <v>nav</v>
      </c>
      <c r="E1753" s="517" t="str">
        <f>IF(ISNUMBER('Tables 1-15'!E1225),'Tables 1-15'!J29,'Tables 1-15'!E1225)</f>
        <v>nav</v>
      </c>
      <c r="F1753" s="518" t="str">
        <f>IF(ISNUMBER('Tables 1-15'!F1225),'Tables 1-15'!K29,'Tables 1-15'!F1225)</f>
        <v>nav</v>
      </c>
      <c r="G1753" s="512">
        <f>IF(ISNUMBER('Tables 1-15'!G1225),'Tables 1-15'!G29,'Tables 1-15'!G1225)</f>
        <v>7.9123999999999999</v>
      </c>
      <c r="H1753" s="512">
        <f>IF(ISNUMBER('Tables 1-15'!H1225),'Tables 1-15'!H29,'Tables 1-15'!H1225)</f>
        <v>7.9968599999999999</v>
      </c>
      <c r="I1753" s="512">
        <f>IF(ISNUMBER('Tables 1-15'!I1225),'Tables 1-15'!I29,'Tables 1-15'!I1225)</f>
        <v>8.0893500000000014</v>
      </c>
      <c r="J1753" s="512">
        <f>IF(ISNUMBER('Tables 1-15'!J1225),'Tables 1-15'!J29,'Tables 1-15'!J1225)</f>
        <v>8.1886499999999991</v>
      </c>
      <c r="K1753" s="512">
        <f>IF(ISNUMBER('Tables 1-15'!K1225),'Tables 1-15'!K29,'Tables 1-15'!K1225)</f>
        <v>8.2823999999999991</v>
      </c>
      <c r="O1753" s="62"/>
    </row>
    <row r="1754" spans="1:15">
      <c r="A1754" s="66" t="s">
        <v>876</v>
      </c>
      <c r="B1754" s="517" t="str">
        <f>IF(ISNUMBER('Tables 1-15'!B1226),'Tables 1-15'!G30,'Tables 1-15'!B1226)</f>
        <v>nap</v>
      </c>
      <c r="C1754" s="517" t="str">
        <f>IF(ISNUMBER('Tables 1-15'!C1226),'Tables 1-15'!H30,'Tables 1-15'!C1226)</f>
        <v>nap</v>
      </c>
      <c r="D1754" s="517" t="str">
        <f>IF(ISNUMBER('Tables 1-15'!D1226),'Tables 1-15'!I30,'Tables 1-15'!D1226)</f>
        <v>nap</v>
      </c>
      <c r="E1754" s="517" t="str">
        <f>IF(ISNUMBER('Tables 1-15'!E1226),'Tables 1-15'!J30,'Tables 1-15'!E1226)</f>
        <v>nap</v>
      </c>
      <c r="F1754" s="518" t="str">
        <f>IF(ISNUMBER('Tables 1-15'!F1226),'Tables 1-15'!K30,'Tables 1-15'!F1226)</f>
        <v>nap</v>
      </c>
      <c r="G1754" s="512">
        <f>IF(ISNUMBER('Tables 1-15'!G1226),'Tables 1-15'!G30,'Tables 1-15'!G1226)</f>
        <v>74.724269000000007</v>
      </c>
      <c r="H1754" s="512">
        <f>IF(ISNUMBER('Tables 1-15'!H1226),'Tables 1-15'!H30,'Tables 1-15'!H1226)</f>
        <v>75.627384000000006</v>
      </c>
      <c r="I1754" s="512">
        <f>IF(ISNUMBER('Tables 1-15'!I1226),'Tables 1-15'!I30,'Tables 1-15'!I1226)</f>
        <v>76.667864000000009</v>
      </c>
      <c r="J1754" s="512">
        <f>IF(ISNUMBER('Tables 1-15'!J1226),'Tables 1-15'!J30,'Tables 1-15'!J1226)</f>
        <v>77.695903999999999</v>
      </c>
      <c r="K1754" s="512">
        <f>IF(ISNUMBER('Tables 1-15'!K1226),'Tables 1-15'!K30,'Tables 1-15'!K1226)</f>
        <v>78.741053000000008</v>
      </c>
      <c r="O1754" s="636"/>
    </row>
    <row r="1755" spans="1:15">
      <c r="A1755" s="461" t="s">
        <v>9</v>
      </c>
      <c r="B1755" s="512">
        <f>IF(ISNUMBER('Tables 1-15'!B1227),'Tables 1-15'!G31,'Tables 1-15'!B1227)</f>
        <v>63.285000000000004</v>
      </c>
      <c r="C1755" s="512">
        <f>IF(ISNUMBER('Tables 1-15'!C1227),'Tables 1-15'!H31,'Tables 1-15'!C1227)</f>
        <v>63.704999999999998</v>
      </c>
      <c r="D1755" s="512">
        <f>IF(ISNUMBER('Tables 1-15'!D1227),'Tables 1-15'!I31,'Tables 1-15'!D1227)</f>
        <v>64.105999999999995</v>
      </c>
      <c r="E1755" s="512">
        <f>IF(ISNUMBER('Tables 1-15'!E1227),'Tables 1-15'!J31,'Tables 1-15'!E1227)</f>
        <v>64.597000000000008</v>
      </c>
      <c r="F1755" s="520">
        <f>IF(ISNUMBER('Tables 1-15'!F1227),'Tables 1-15'!K31,'Tables 1-15'!F1227)</f>
        <v>65.11</v>
      </c>
      <c r="G1755" s="512">
        <f>IF(ISNUMBER('Tables 1-15'!G1227),'Tables 1-15'!G31,'Tables 1-15'!G1227)</f>
        <v>63.285000000000004</v>
      </c>
      <c r="H1755" s="512">
        <f>IF(ISNUMBER('Tables 1-15'!H1227),'Tables 1-15'!H31,'Tables 1-15'!H1227)</f>
        <v>63.704999999999998</v>
      </c>
      <c r="I1755" s="512">
        <f>IF(ISNUMBER('Tables 1-15'!I1227),'Tables 1-15'!I31,'Tables 1-15'!I1227)</f>
        <v>64.105999999999995</v>
      </c>
      <c r="J1755" s="512">
        <f>IF(ISNUMBER('Tables 1-15'!J1227),'Tables 1-15'!J31,'Tables 1-15'!J1227)</f>
        <v>64.597000000000008</v>
      </c>
      <c r="K1755" s="512">
        <f>IF(ISNUMBER('Tables 1-15'!K1227),'Tables 1-15'!K31,'Tables 1-15'!K1227)</f>
        <v>65.11</v>
      </c>
      <c r="O1755" s="62"/>
    </row>
    <row r="1756" spans="1:15">
      <c r="A1756" s="461" t="s">
        <v>176</v>
      </c>
      <c r="B1756" s="478" t="str">
        <f>IF(ISNUMBER('Tables 1-15'!B1228),'Tables 1-15'!G32,'Tables 1-15'!B1228)</f>
        <v>nav</v>
      </c>
      <c r="C1756" s="478" t="str">
        <f>IF(ISNUMBER('Tables 1-15'!C1228),'Tables 1-15'!H32,'Tables 1-15'!C1228)</f>
        <v>nav</v>
      </c>
      <c r="D1756" s="478" t="str">
        <f>IF(ISNUMBER('Tables 1-15'!D1228),'Tables 1-15'!I32,'Tables 1-15'!D1228)</f>
        <v>nav</v>
      </c>
      <c r="E1756" s="478" t="str">
        <f>IF(ISNUMBER('Tables 1-15'!E1228),'Tables 1-15'!J32,'Tables 1-15'!E1228)</f>
        <v>nav</v>
      </c>
      <c r="F1756" s="491" t="str">
        <f>IF(ISNUMBER('Tables 1-15'!F1228),'Tables 1-15'!K32,'Tables 1-15'!F1228)</f>
        <v>nav</v>
      </c>
      <c r="G1756" s="512">
        <f>IF(ISNUMBER('Tables 1-15'!G1228),'Tables 1-15'!G32,'Tables 1-15'!G1228)</f>
        <v>311.58199999999999</v>
      </c>
      <c r="H1756" s="512">
        <f>IF(ISNUMBER('Tables 1-15'!H1228),'Tables 1-15'!H32,'Tables 1-15'!H1228)</f>
        <v>313.87400000000002</v>
      </c>
      <c r="I1756" s="512">
        <f>IF(ISNUMBER('Tables 1-15'!I1228),'Tables 1-15'!I32,'Tables 1-15'!I1228)</f>
        <v>316.12900000000002</v>
      </c>
      <c r="J1756" s="512">
        <f>IF(ISNUMBER('Tables 1-15'!J1228),'Tables 1-15'!J32,'Tables 1-15'!J1228)</f>
        <v>318.351</v>
      </c>
      <c r="K1756" s="512" t="str">
        <f>IF(ISNUMBER('Tables 1-15'!K1228),'Tables 1-15'!K32,'Tables 1-15'!K1228)</f>
        <v>nav</v>
      </c>
      <c r="O1756" s="62"/>
    </row>
    <row r="1757" spans="1:15">
      <c r="A1757" s="388" t="s">
        <v>1008</v>
      </c>
      <c r="B1757" s="521">
        <f>SUM(B1734:B1756)</f>
        <v>1382.6906666666669</v>
      </c>
      <c r="C1757" s="521">
        <f t="shared" ref="C1757:K1757" si="12">SUM(C1734:C1756)</f>
        <v>1398.4602499999999</v>
      </c>
      <c r="D1757" s="521">
        <f t="shared" si="12"/>
        <v>1415.2618333333335</v>
      </c>
      <c r="E1757" s="521">
        <f t="shared" si="12"/>
        <v>1516.3800799999999</v>
      </c>
      <c r="F1757" s="522">
        <f t="shared" si="12"/>
        <v>1594.6658689999999</v>
      </c>
      <c r="G1757" s="514">
        <f t="shared" si="12"/>
        <v>2533.0081129999999</v>
      </c>
      <c r="H1757" s="514">
        <f t="shared" si="12"/>
        <v>2563.4619709999997</v>
      </c>
      <c r="I1757" s="514">
        <f t="shared" si="12"/>
        <v>2589.0553332500003</v>
      </c>
      <c r="J1757" s="514">
        <f t="shared" si="12"/>
        <v>2709.7920782500009</v>
      </c>
      <c r="K1757" s="514">
        <f t="shared" si="12"/>
        <v>2356.7302007500002</v>
      </c>
      <c r="O1757" s="636"/>
    </row>
    <row r="1758" spans="1:15" ht="14.25">
      <c r="A1758" s="582"/>
      <c r="B1758" s="583"/>
      <c r="C1758" s="583"/>
      <c r="D1758" s="583"/>
      <c r="E1758" s="583"/>
      <c r="F1758" s="583"/>
      <c r="G1758" s="583"/>
      <c r="H1758" s="583"/>
      <c r="I1758" s="583"/>
      <c r="J1758" s="583"/>
      <c r="K1758" s="583"/>
    </row>
    <row r="1759" spans="1:15" ht="14.25">
      <c r="A1759" s="584"/>
      <c r="B1759" s="585"/>
      <c r="C1759" s="585"/>
      <c r="D1759" s="585"/>
      <c r="E1759" s="585"/>
      <c r="F1759" s="585"/>
      <c r="G1759" s="585"/>
      <c r="H1759" s="585"/>
      <c r="I1759" s="585"/>
      <c r="J1759" s="585"/>
      <c r="K1759" s="585"/>
    </row>
    <row r="1760" spans="1:15">
      <c r="A1760" s="407"/>
    </row>
    <row r="1761" spans="1:16">
      <c r="A1761" s="407"/>
    </row>
    <row r="1762" spans="1:16">
      <c r="A1762" s="407"/>
    </row>
    <row r="1763" spans="1:16">
      <c r="A1763" s="407"/>
    </row>
    <row r="1764" spans="1:16">
      <c r="A1764" s="570"/>
      <c r="B1764" s="570"/>
      <c r="C1764" s="570"/>
      <c r="D1764" s="570"/>
      <c r="E1764" s="570"/>
      <c r="F1764" s="570"/>
      <c r="G1764" s="570"/>
      <c r="H1764" s="570"/>
      <c r="I1764" s="570"/>
      <c r="J1764" s="570"/>
      <c r="K1764" s="570"/>
    </row>
    <row r="1765" spans="1:16" ht="15">
      <c r="A1765" s="553"/>
      <c r="B1765" s="553"/>
      <c r="C1765" s="553"/>
      <c r="D1765" s="553"/>
      <c r="E1765" s="553"/>
      <c r="F1765" s="553"/>
      <c r="G1765" s="553"/>
      <c r="H1765" s="553"/>
      <c r="I1765" s="553"/>
      <c r="J1765" s="553"/>
      <c r="K1765" s="553"/>
    </row>
    <row r="1766" spans="1:16">
      <c r="A1766" s="458" t="s">
        <v>283</v>
      </c>
    </row>
    <row r="1767" spans="1:16">
      <c r="A1767" s="508"/>
      <c r="B1767" s="509"/>
      <c r="C1767" s="509"/>
      <c r="D1767" s="509"/>
      <c r="E1767" s="509"/>
      <c r="F1767" s="509"/>
      <c r="G1767" s="509"/>
      <c r="H1767" s="509"/>
      <c r="I1767" s="509"/>
      <c r="J1767" s="509"/>
      <c r="K1767" s="509"/>
    </row>
    <row r="1768" spans="1:16">
      <c r="A1768" s="461"/>
      <c r="B1768" s="562"/>
      <c r="C1768" s="562"/>
      <c r="D1768" s="562"/>
      <c r="E1768" s="562"/>
      <c r="F1768" s="437"/>
      <c r="G1768" s="562"/>
      <c r="H1768" s="562"/>
      <c r="I1768" s="562"/>
      <c r="J1768" s="562"/>
      <c r="K1768" s="562"/>
      <c r="O1768" s="636"/>
      <c r="P1768" s="636"/>
    </row>
    <row r="1769" spans="1:16">
      <c r="A1769" s="510"/>
      <c r="B1769" s="379"/>
      <c r="C1769" s="379"/>
      <c r="D1769" s="379"/>
      <c r="E1769" s="379"/>
      <c r="F1769" s="380"/>
      <c r="G1769" s="379"/>
      <c r="H1769" s="379"/>
      <c r="I1769" s="379"/>
      <c r="J1769" s="379"/>
      <c r="K1769" s="379"/>
      <c r="O1769" s="636"/>
      <c r="P1769" s="636"/>
    </row>
    <row r="1770" spans="1:16">
      <c r="A1770" s="63" t="s">
        <v>33</v>
      </c>
      <c r="B1770" s="749"/>
      <c r="C1770" s="750"/>
      <c r="D1770" s="750"/>
      <c r="E1770" s="750"/>
      <c r="F1770" s="751"/>
      <c r="G1770" s="456">
        <f>IF(ISNUMBER('Tables 1-15'!G1110),'Tables 1-15'!B10,'Tables 1-15'!G1110)</f>
        <v>1516.7124570714957</v>
      </c>
      <c r="H1770" s="456">
        <f>IF(ISNUMBER('Tables 1-15'!H1110),'Tables 1-15'!C10,'Tables 1-15'!H1110)</f>
        <v>1564.6195512101033</v>
      </c>
      <c r="I1770" s="456">
        <f>IF(ISNUMBER('Tables 1-15'!I1110),'Tables 1-15'!D10,'Tables 1-15'!I1110)</f>
        <v>1493.3560287282996</v>
      </c>
      <c r="J1770" s="456">
        <f>IF(ISNUMBER('Tables 1-15'!J1110),'Tables 1-15'!E10,'Tables 1-15'!J1110)</f>
        <v>1438.2139745960567</v>
      </c>
      <c r="K1770" s="456">
        <f>IF(ISNUMBER('Tables 1-15'!K1110),'Tables 1-15'!F10,'Tables 1-15'!K1110)</f>
        <v>1216.146430131045</v>
      </c>
      <c r="O1770" s="636"/>
      <c r="P1770" s="636"/>
    </row>
    <row r="1771" spans="1:16">
      <c r="A1771" s="461" t="s">
        <v>495</v>
      </c>
      <c r="B1771" s="395"/>
      <c r="C1771" s="395"/>
      <c r="D1771" s="395"/>
      <c r="E1771" s="395"/>
      <c r="F1771" s="442"/>
      <c r="G1771" s="448">
        <f>IF(ISNUMBER('Tables 1-15'!G1111),'Tables 1-15'!B11,'Tables 1-15'!G1111)</f>
        <v>527.11685977546392</v>
      </c>
      <c r="H1771" s="448">
        <f>IF(ISNUMBER('Tables 1-15'!H1111),'Tables 1-15'!C11,'Tables 1-15'!H1111)</f>
        <v>497.46177037540338</v>
      </c>
      <c r="I1771" s="448">
        <f>IF(ISNUMBER('Tables 1-15'!I1111),'Tables 1-15'!D11,'Tables 1-15'!I1111)</f>
        <v>521.3185828382376</v>
      </c>
      <c r="J1771" s="448">
        <f>IF(ISNUMBER('Tables 1-15'!J1111),'Tables 1-15'!E11,'Tables 1-15'!J1111)</f>
        <v>531.0869649310938</v>
      </c>
      <c r="K1771" s="448">
        <f>IF(ISNUMBER('Tables 1-15'!K1111),'Tables 1-15'!F11,'Tables 1-15'!K1111)</f>
        <v>453.93914282180305</v>
      </c>
      <c r="O1771" s="62"/>
      <c r="P1771" s="636"/>
    </row>
    <row r="1772" spans="1:16">
      <c r="A1772" s="66" t="s">
        <v>497</v>
      </c>
      <c r="B1772" s="395"/>
      <c r="C1772" s="395"/>
      <c r="D1772" s="395"/>
      <c r="E1772" s="395"/>
      <c r="F1772" s="442"/>
      <c r="G1772" s="448">
        <f>IF(ISNUMBER('Tables 1-15'!G1112),'Tables 1-15'!B12,'Tables 1-15'!G1112)</f>
        <v>2611.7628090290218</v>
      </c>
      <c r="H1772" s="448">
        <f>IF(ISNUMBER('Tables 1-15'!H1112),'Tables 1-15'!C12,'Tables 1-15'!H1112)</f>
        <v>2458.2675191815856</v>
      </c>
      <c r="I1772" s="448">
        <f>IF(ISNUMBER('Tables 1-15'!I1112),'Tables 1-15'!D12,'Tables 1-15'!I1112)</f>
        <v>2460.7521407081695</v>
      </c>
      <c r="J1772" s="448">
        <f>IF(ISNUMBER('Tables 1-15'!J1112),'Tables 1-15'!E12,'Tables 1-15'!J1112)</f>
        <v>2415.3008875865294</v>
      </c>
      <c r="K1772" s="448">
        <f>IF(ISNUMBER('Tables 1-15'!K1112),'Tables 1-15'!F12,'Tables 1-15'!K1112)</f>
        <v>1768.4520921316682</v>
      </c>
      <c r="O1772" s="636"/>
      <c r="P1772" s="636"/>
    </row>
    <row r="1773" spans="1:16">
      <c r="A1773" s="461" t="s">
        <v>496</v>
      </c>
      <c r="B1773" s="395"/>
      <c r="C1773" s="395"/>
      <c r="D1773" s="395"/>
      <c r="E1773" s="395"/>
      <c r="F1773" s="442"/>
      <c r="G1773" s="448">
        <f>IF(ISNUMBER('Tables 1-15'!G1113),'Tables 1-15'!B13,'Tables 1-15'!G1113)</f>
        <v>1828.5919731399986</v>
      </c>
      <c r="H1773" s="448">
        <f>IF(ISNUMBER('Tables 1-15'!H1113),'Tables 1-15'!C13,'Tables 1-15'!H1113)</f>
        <v>1840.3688082565354</v>
      </c>
      <c r="I1773" s="448">
        <f>IF(ISNUMBER('Tables 1-15'!I1113),'Tables 1-15'!D13,'Tables 1-15'!I1113)</f>
        <v>1862.6239762745411</v>
      </c>
      <c r="J1773" s="448">
        <f>IF(ISNUMBER('Tables 1-15'!J1113),'Tables 1-15'!E13,'Tables 1-15'!J1113)</f>
        <v>1804.150855109762</v>
      </c>
      <c r="K1773" s="448">
        <f>IF(ISNUMBER('Tables 1-15'!K1113),'Tables 1-15'!F13,'Tables 1-15'!K1113)</f>
        <v>1557.5155852284977</v>
      </c>
      <c r="O1773" s="62"/>
      <c r="P1773" s="636"/>
    </row>
    <row r="1774" spans="1:16">
      <c r="A1774" s="66" t="s">
        <v>498</v>
      </c>
      <c r="B1774" s="395"/>
      <c r="C1774" s="395"/>
      <c r="D1774" s="395"/>
      <c r="E1774" s="395"/>
      <c r="F1774" s="442"/>
      <c r="G1774" s="448" t="str">
        <f>IF(ISNUMBER('Tables 1-15'!G1114),'Tables 1-15'!B14,'Tables 1-15'!G1114)</f>
        <v>nav</v>
      </c>
      <c r="H1774" s="448" t="str">
        <f>IF(ISNUMBER('Tables 1-15'!H1114),'Tables 1-15'!C14,'Tables 1-15'!H1114)</f>
        <v>nav</v>
      </c>
      <c r="I1774" s="448" t="str">
        <f>IF(ISNUMBER('Tables 1-15'!I1114),'Tables 1-15'!D14,'Tables 1-15'!I1114)</f>
        <v>nav</v>
      </c>
      <c r="J1774" s="448" t="str">
        <f>IF(ISNUMBER('Tables 1-15'!J1114),'Tables 1-15'!E14,'Tables 1-15'!J1114)</f>
        <v>nav</v>
      </c>
      <c r="K1774" s="448" t="str">
        <f>IF(ISNUMBER('Tables 1-15'!K1114),'Tables 1-15'!F14,'Tables 1-15'!K1114)</f>
        <v>nav</v>
      </c>
      <c r="O1774" s="636"/>
      <c r="P1774" s="636"/>
    </row>
    <row r="1775" spans="1:16">
      <c r="A1775" s="461" t="s">
        <v>158</v>
      </c>
      <c r="B1775" s="393"/>
      <c r="C1775" s="393"/>
      <c r="D1775" s="393"/>
      <c r="E1775" s="393"/>
      <c r="F1775" s="443"/>
      <c r="G1775" s="384">
        <f>IF(ISNUMBER('Tables 1-15'!G1115),'Tables 1-15'!B15,'Tables 1-15'!G1115)</f>
        <v>2862.0629874354709</v>
      </c>
      <c r="H1775" s="384">
        <f>IF(ISNUMBER('Tables 1-15'!H1115),'Tables 1-15'!C15,'Tables 1-15'!H1115)</f>
        <v>2679.4863249365044</v>
      </c>
      <c r="I1775" s="384">
        <f>IF(ISNUMBER('Tables 1-15'!I1115),'Tables 1-15'!D15,'Tables 1-15'!I1115)</f>
        <v>2809.3744586742296</v>
      </c>
      <c r="J1775" s="384">
        <f>IF(ISNUMBER('Tables 1-15'!J1115),'Tables 1-15'!E15,'Tables 1-15'!J1115)</f>
        <v>2840.2995324315402</v>
      </c>
      <c r="K1775" s="384">
        <f>IF(ISNUMBER('Tables 1-15'!K1115),'Tables 1-15'!F15,'Tables 1-15'!K1115)</f>
        <v>2418.3924222781416</v>
      </c>
      <c r="O1775" s="62"/>
      <c r="P1775" s="636"/>
    </row>
    <row r="1776" spans="1:16">
      <c r="A1776" s="461" t="s">
        <v>55</v>
      </c>
      <c r="B1776" s="393"/>
      <c r="C1776" s="393"/>
      <c r="D1776" s="393"/>
      <c r="E1776" s="393"/>
      <c r="F1776" s="443"/>
      <c r="G1776" s="384">
        <f>IF(ISNUMBER('Tables 1-15'!G1116),'Tables 1-15'!B16,'Tables 1-15'!G1116)</f>
        <v>3758.4742156448383</v>
      </c>
      <c r="H1776" s="384">
        <f>IF(ISNUMBER('Tables 1-15'!H1116),'Tables 1-15'!C16,'Tables 1-15'!H1116)</f>
        <v>3541.4621941985874</v>
      </c>
      <c r="I1776" s="384">
        <f>IF(ISNUMBER('Tables 1-15'!I1116),'Tables 1-15'!D16,'Tables 1-15'!I1116)</f>
        <v>3752.1396359858422</v>
      </c>
      <c r="J1776" s="384">
        <f>IF(ISNUMBER('Tables 1-15'!J1116),'Tables 1-15'!E16,'Tables 1-15'!J1116)</f>
        <v>3878.1970124747086</v>
      </c>
      <c r="K1776" s="384">
        <f>IF(ISNUMBER('Tables 1-15'!K1116),'Tables 1-15'!F16,'Tables 1-15'!K1116)</f>
        <v>3362.7150338119636</v>
      </c>
      <c r="O1776" s="62"/>
      <c r="P1776" s="636"/>
    </row>
    <row r="1777" spans="1:16">
      <c r="A1777" s="461" t="s">
        <v>693</v>
      </c>
      <c r="B1777" s="393"/>
      <c r="C1777" s="393"/>
      <c r="D1777" s="393"/>
      <c r="E1777" s="393"/>
      <c r="F1777" s="443"/>
      <c r="G1777" s="384" t="str">
        <f>IF(ISNUMBER('Tables 1-15'!G1117),'Tables 1-15'!B17,'Tables 1-15'!G1117)</f>
        <v>nav</v>
      </c>
      <c r="H1777" s="384" t="str">
        <f>IF(ISNUMBER('Tables 1-15'!H1117),'Tables 1-15'!C17,'Tables 1-15'!H1117)</f>
        <v>nav</v>
      </c>
      <c r="I1777" s="384" t="str">
        <f>IF(ISNUMBER('Tables 1-15'!I1117),'Tables 1-15'!D17,'Tables 1-15'!I1117)</f>
        <v>nav</v>
      </c>
      <c r="J1777" s="384" t="str">
        <f>IF(ISNUMBER('Tables 1-15'!J1117),'Tables 1-15'!E17,'Tables 1-15'!J1117)</f>
        <v>nav</v>
      </c>
      <c r="K1777" s="384" t="str">
        <f>IF(ISNUMBER('Tables 1-15'!K1117),'Tables 1-15'!F17,'Tables 1-15'!K1117)</f>
        <v>nav</v>
      </c>
      <c r="O1777" s="62"/>
      <c r="P1777" s="636"/>
    </row>
    <row r="1778" spans="1:16">
      <c r="A1778" s="66" t="s">
        <v>924</v>
      </c>
      <c r="B1778" s="393"/>
      <c r="C1778" s="393"/>
      <c r="D1778" s="393"/>
      <c r="E1778" s="393"/>
      <c r="F1778" s="443"/>
      <c r="G1778" s="384">
        <f>IF(ISNUMBER('Tables 1-15'!G1118),'Tables 1-15'!B18,'Tables 1-15'!G1118)</f>
        <v>1871.8128863971488</v>
      </c>
      <c r="H1778" s="384">
        <f>IF(ISNUMBER('Tables 1-15'!H1118),'Tables 1-15'!C18,'Tables 1-15'!H1118)</f>
        <v>1860.2571353287506</v>
      </c>
      <c r="I1778" s="384">
        <f>IF(ISNUMBER('Tables 1-15'!I1118),'Tables 1-15'!D18,'Tables 1-15'!I1118)</f>
        <v>1922.1481301768854</v>
      </c>
      <c r="J1778" s="384">
        <f>IF(ISNUMBER('Tables 1-15'!J1118),'Tables 1-15'!E18,'Tables 1-15'!J1118)</f>
        <v>2046.4673604755826</v>
      </c>
      <c r="K1778" s="384">
        <f>IF(ISNUMBER('Tables 1-15'!K1118),'Tables 1-15'!F18,'Tables 1-15'!K1118)</f>
        <v>2118.0746139730468</v>
      </c>
      <c r="O1778" s="636"/>
      <c r="P1778" s="636"/>
    </row>
    <row r="1779" spans="1:16">
      <c r="A1779" s="461" t="s">
        <v>119</v>
      </c>
      <c r="B1779" s="393"/>
      <c r="C1779" s="393"/>
      <c r="D1779" s="393"/>
      <c r="E1779" s="393"/>
      <c r="F1779" s="443"/>
      <c r="G1779" s="384">
        <f>IF(ISNUMBER('Tables 1-15'!G1119),'Tables 1-15'!B19,'Tables 1-15'!G1119)</f>
        <v>2276.7599379500111</v>
      </c>
      <c r="H1779" s="384">
        <f>IF(ISNUMBER('Tables 1-15'!H1119),'Tables 1-15'!C19,'Tables 1-15'!H1119)</f>
        <v>2071.3481153254456</v>
      </c>
      <c r="I1779" s="384">
        <f>IF(ISNUMBER('Tables 1-15'!I1119),'Tables 1-15'!D19,'Tables 1-15'!I1119)</f>
        <v>2130.1173546370965</v>
      </c>
      <c r="J1779" s="384">
        <f>IF(ISNUMBER('Tables 1-15'!J1119),'Tables 1-15'!E19,'Tables 1-15'!J1119)</f>
        <v>2137.9456161522617</v>
      </c>
      <c r="K1779" s="384">
        <f>IF(ISNUMBER('Tables 1-15'!K1119),'Tables 1-15'!F19,'Tables 1-15'!K1119)</f>
        <v>1814.368274093895</v>
      </c>
      <c r="O1779" s="62"/>
      <c r="P1779" s="636"/>
    </row>
    <row r="1780" spans="1:16">
      <c r="A1780" s="461" t="s">
        <v>4</v>
      </c>
      <c r="B1780" s="393"/>
      <c r="C1780" s="393"/>
      <c r="D1780" s="393"/>
      <c r="E1780" s="393"/>
      <c r="F1780" s="443"/>
      <c r="G1780" s="384" t="str">
        <f>IF(ISNUMBER('Tables 1-15'!G1120),'Tables 1-15'!B20,'Tables 1-15'!G1120)</f>
        <v>nav</v>
      </c>
      <c r="H1780" s="384" t="str">
        <f>IF(ISNUMBER('Tables 1-15'!H1120),'Tables 1-15'!C20,'Tables 1-15'!H1120)</f>
        <v>nav</v>
      </c>
      <c r="I1780" s="384" t="str">
        <f>IF(ISNUMBER('Tables 1-15'!I1120),'Tables 1-15'!D20,'Tables 1-15'!I1120)</f>
        <v>nav</v>
      </c>
      <c r="J1780" s="384" t="str">
        <f>IF(ISNUMBER('Tables 1-15'!J1120),'Tables 1-15'!E20,'Tables 1-15'!J1120)</f>
        <v>nav</v>
      </c>
      <c r="K1780" s="384" t="str">
        <f>IF(ISNUMBER('Tables 1-15'!K1120),'Tables 1-15'!F20,'Tables 1-15'!K1120)</f>
        <v>nav</v>
      </c>
      <c r="O1780" s="62"/>
      <c r="P1780" s="636"/>
    </row>
    <row r="1781" spans="1:16">
      <c r="A1781" s="66" t="s">
        <v>871</v>
      </c>
      <c r="B1781" s="393"/>
      <c r="C1781" s="393"/>
      <c r="D1781" s="393"/>
      <c r="E1781" s="393"/>
      <c r="F1781" s="443"/>
      <c r="G1781" s="384">
        <f>IF(ISNUMBER('Tables 1-15'!G1121),'Tables 1-15'!B21,'Tables 1-15'!G1121)</f>
        <v>1202.6612881392643</v>
      </c>
      <c r="H1781" s="384">
        <f>IF(ISNUMBER('Tables 1-15'!H1121),'Tables 1-15'!C21,'Tables 1-15'!H1121)</f>
        <v>1222.3632507454208</v>
      </c>
      <c r="I1781" s="384">
        <f>IF(ISNUMBER('Tables 1-15'!I1121),'Tables 1-15'!D21,'Tables 1-15'!I1121)</f>
        <v>1305.3819038573934</v>
      </c>
      <c r="J1781" s="384">
        <f>IF(ISNUMBER('Tables 1-15'!J1121),'Tables 1-15'!E21,'Tables 1-15'!J1121)</f>
        <v>1410.9865934942368</v>
      </c>
      <c r="K1781" s="384">
        <f>IF(ISNUMBER('Tables 1-15'!K1121),'Tables 1-15'!F21,'Tables 1-15'!K1121)</f>
        <v>1377.4682940193904</v>
      </c>
      <c r="O1781" s="636"/>
      <c r="P1781" s="636"/>
    </row>
    <row r="1782" spans="1:16">
      <c r="A1782" s="66" t="s">
        <v>872</v>
      </c>
      <c r="B1782" s="393"/>
      <c r="C1782" s="393"/>
      <c r="D1782" s="393"/>
      <c r="E1782" s="393"/>
      <c r="F1782" s="443"/>
      <c r="G1782" s="384">
        <f>IF(ISNUMBER('Tables 1-15'!G1122),'Tables 1-15'!B22,'Tables 1-15'!G1122)</f>
        <v>1170.8103697588131</v>
      </c>
      <c r="H1782" s="384">
        <f>IF(ISNUMBER('Tables 1-15'!H1122),'Tables 1-15'!C22,'Tables 1-15'!H1122)</f>
        <v>1186.6955234081331</v>
      </c>
      <c r="I1782" s="384">
        <f>IF(ISNUMBER('Tables 1-15'!I1122),'Tables 1-15'!D22,'Tables 1-15'!I1122)</f>
        <v>1262.267476013315</v>
      </c>
      <c r="J1782" s="384">
        <f>IF(ISNUMBER('Tables 1-15'!J1122),'Tables 1-15'!E22,'Tables 1-15'!J1122)</f>
        <v>1290.4656986231323</v>
      </c>
      <c r="K1782" s="384">
        <f>IF(ISNUMBER('Tables 1-15'!K1122),'Tables 1-15'!F22,'Tables 1-15'!K1122)</f>
        <v>1143.9384382490223</v>
      </c>
      <c r="O1782" s="636"/>
      <c r="P1782" s="636"/>
    </row>
    <row r="1783" spans="1:16">
      <c r="A1783" s="461" t="s">
        <v>5</v>
      </c>
      <c r="B1783" s="395"/>
      <c r="C1783" s="395"/>
      <c r="D1783" s="395"/>
      <c r="E1783" s="395"/>
      <c r="F1783" s="442"/>
      <c r="G1783" s="448">
        <f>IF(ISNUMBER('Tables 1-15'!G1123),'Tables 1-15'!B23,'Tables 1-15'!G1123)</f>
        <v>893.94184090618251</v>
      </c>
      <c r="H1783" s="448">
        <f>IF(ISNUMBER('Tables 1-15'!H1123),'Tables 1-15'!C23,'Tables 1-15'!H1123)</f>
        <v>828.35697688322978</v>
      </c>
      <c r="I1783" s="448">
        <f>IF(ISNUMBER('Tables 1-15'!I1123),'Tables 1-15'!D23,'Tables 1-15'!I1123)</f>
        <v>866.59365202901631</v>
      </c>
      <c r="J1783" s="448">
        <f>IF(ISNUMBER('Tables 1-15'!J1123),'Tables 1-15'!E23,'Tables 1-15'!J1123)</f>
        <v>879.3902880188075</v>
      </c>
      <c r="K1783" s="448">
        <f>IF(ISNUMBER('Tables 1-15'!K1123),'Tables 1-15'!F23,'Tables 1-15'!K1123)</f>
        <v>750.12066807124779</v>
      </c>
      <c r="O1783" s="62"/>
      <c r="P1783" s="636"/>
    </row>
    <row r="1784" spans="1:16">
      <c r="A1784" s="66" t="s">
        <v>873</v>
      </c>
      <c r="B1784" s="395"/>
      <c r="C1784" s="395"/>
      <c r="D1784" s="395"/>
      <c r="E1784" s="395"/>
      <c r="F1784" s="442"/>
      <c r="G1784" s="448">
        <f>IF(ISNUMBER('Tables 1-15'!G1124),'Tables 1-15'!B24,'Tables 1-15'!G1124)</f>
        <v>2033.8058590462952</v>
      </c>
      <c r="H1784" s="448">
        <f>IF(ISNUMBER('Tables 1-15'!H1124),'Tables 1-15'!C24,'Tables 1-15'!H1124)</f>
        <v>2154.2623731781428</v>
      </c>
      <c r="I1784" s="448">
        <f>IF(ISNUMBER('Tables 1-15'!I1124),'Tables 1-15'!D24,'Tables 1-15'!I1124)</f>
        <v>2231.7206919849787</v>
      </c>
      <c r="J1784" s="448">
        <f>IF(ISNUMBER('Tables 1-15'!J1124),'Tables 1-15'!E24,'Tables 1-15'!J1124)</f>
        <v>2052.9534625849087</v>
      </c>
      <c r="K1784" s="448">
        <f>IF(ISNUMBER('Tables 1-15'!K1124),'Tables 1-15'!F24,'Tables 1-15'!K1124)</f>
        <v>1332.072218210832</v>
      </c>
      <c r="O1784" s="636"/>
      <c r="P1784" s="636"/>
    </row>
    <row r="1785" spans="1:16">
      <c r="A1785" s="66" t="s">
        <v>874</v>
      </c>
      <c r="B1785" s="395"/>
      <c r="C1785" s="395"/>
      <c r="D1785" s="395"/>
      <c r="E1785" s="395"/>
      <c r="F1785" s="442"/>
      <c r="G1785" s="448">
        <f>IF(ISNUMBER('Tables 1-15'!G1125),'Tables 1-15'!B25,'Tables 1-15'!G1125)</f>
        <v>669.50676266666665</v>
      </c>
      <c r="H1785" s="448">
        <f>IF(ISNUMBER('Tables 1-15'!H1125),'Tables 1-15'!C25,'Tables 1-15'!H1125)</f>
        <v>733.95561599999996</v>
      </c>
      <c r="I1785" s="448">
        <f>IF(ISNUMBER('Tables 1-15'!I1125),'Tables 1-15'!D25,'Tables 1-15'!I1125)</f>
        <v>744.3357413333332</v>
      </c>
      <c r="J1785" s="448">
        <f>IF(ISNUMBER('Tables 1-15'!J1125),'Tables 1-15'!E25,'Tables 1-15'!J1125)</f>
        <v>753.83166373333336</v>
      </c>
      <c r="K1785" s="448">
        <f>IF(ISNUMBER('Tables 1-15'!K1125),'Tables 1-15'!F25,'Tables 1-15'!K1125)</f>
        <v>646.0018154666667</v>
      </c>
      <c r="O1785" s="636"/>
      <c r="P1785" s="636"/>
    </row>
    <row r="1786" spans="1:16">
      <c r="A1786" s="461" t="s">
        <v>6</v>
      </c>
      <c r="B1786" s="395"/>
      <c r="C1786" s="395"/>
      <c r="D1786" s="395"/>
      <c r="E1786" s="395"/>
      <c r="F1786" s="442"/>
      <c r="G1786" s="448">
        <f>IF(ISNUMBER('Tables 1-15'!G1126),'Tables 1-15'!B26,'Tables 1-15'!G1126)</f>
        <v>265.60139915732572</v>
      </c>
      <c r="H1786" s="448">
        <f>IF(ISNUMBER('Tables 1-15'!H1126),'Tables 1-15'!C26,'Tables 1-15'!H1126)</f>
        <v>286.86884852364568</v>
      </c>
      <c r="I1786" s="448">
        <f>IF(ISNUMBER('Tables 1-15'!I1126),'Tables 1-15'!D26,'Tables 1-15'!I1126)</f>
        <v>302.24566450891069</v>
      </c>
      <c r="J1786" s="448">
        <f>IF(ISNUMBER('Tables 1-15'!J1126),'Tables 1-15'!E26,'Tables 1-15'!J1126)</f>
        <v>306.36887380632942</v>
      </c>
      <c r="K1786" s="448">
        <f>IF(ISNUMBER('Tables 1-15'!K1126),'Tables 1-15'!F26,'Tables 1-15'!K1126)</f>
        <v>292.74856353189324</v>
      </c>
      <c r="O1786" s="62"/>
      <c r="P1786" s="636"/>
    </row>
    <row r="1787" spans="1:16">
      <c r="A1787" s="66" t="s">
        <v>875</v>
      </c>
      <c r="B1787" s="395"/>
      <c r="C1787" s="395"/>
      <c r="D1787" s="395"/>
      <c r="E1787" s="395"/>
      <c r="F1787" s="442"/>
      <c r="G1787" s="448">
        <f>IF(ISNUMBER('Tables 1-15'!G1127),'Tables 1-15'!B27,'Tables 1-15'!G1127)</f>
        <v>416.883910106163</v>
      </c>
      <c r="H1787" s="448">
        <f>IF(ISNUMBER('Tables 1-15'!H1127),'Tables 1-15'!C27,'Tables 1-15'!H1127)</f>
        <v>396.3422655298416</v>
      </c>
      <c r="I1787" s="448">
        <f>IF(ISNUMBER('Tables 1-15'!I1127),'Tables 1-15'!D27,'Tables 1-15'!I1127)</f>
        <v>367.78787564766839</v>
      </c>
      <c r="J1787" s="448">
        <f>IF(ISNUMBER('Tables 1-15'!J1127),'Tables 1-15'!E27,'Tables 1-15'!J1127)</f>
        <v>351.58677609738106</v>
      </c>
      <c r="K1787" s="448">
        <f>IF(ISNUMBER('Tables 1-15'!K1127),'Tables 1-15'!F27,'Tables 1-15'!K1127)</f>
        <v>314.76684181632817</v>
      </c>
      <c r="O1787" s="636"/>
      <c r="P1787" s="636"/>
    </row>
    <row r="1788" spans="1:16">
      <c r="A1788" s="461" t="s">
        <v>7</v>
      </c>
      <c r="B1788" s="395"/>
      <c r="C1788" s="395"/>
      <c r="D1788" s="395"/>
      <c r="E1788" s="395"/>
      <c r="F1788" s="442"/>
      <c r="G1788" s="448">
        <f>IF(ISNUMBER('Tables 1-15'!G1128),'Tables 1-15'!B28,'Tables 1-15'!G1128)</f>
        <v>563.07441688764993</v>
      </c>
      <c r="H1788" s="448">
        <f>IF(ISNUMBER('Tables 1-15'!H1128),'Tables 1-15'!C28,'Tables 1-15'!H1128)</f>
        <v>543.70342208917361</v>
      </c>
      <c r="I1788" s="448">
        <f>IF(ISNUMBER('Tables 1-15'!I1128),'Tables 1-15'!D28,'Tables 1-15'!I1128)</f>
        <v>578.65890732764717</v>
      </c>
      <c r="J1788" s="448">
        <f>IF(ISNUMBER('Tables 1-15'!J1128),'Tables 1-15'!E28,'Tables 1-15'!J1128)</f>
        <v>573.58129511965126</v>
      </c>
      <c r="K1788" s="448">
        <f>IF(ISNUMBER('Tables 1-15'!K1128),'Tables 1-15'!F28,'Tables 1-15'!K1128)</f>
        <v>495.63061842900083</v>
      </c>
      <c r="O1788" s="62"/>
      <c r="P1788" s="636"/>
    </row>
    <row r="1789" spans="1:16">
      <c r="A1789" s="461" t="s">
        <v>8</v>
      </c>
      <c r="B1789" s="395"/>
      <c r="C1789" s="395"/>
      <c r="D1789" s="395"/>
      <c r="E1789" s="395"/>
      <c r="F1789" s="442"/>
      <c r="G1789" s="448">
        <f>IF(ISNUMBER('Tables 1-15'!G1129),'Tables 1-15'!B29,'Tables 1-15'!G1129)</f>
        <v>697.28083081174645</v>
      </c>
      <c r="H1789" s="448">
        <f>IF(ISNUMBER('Tables 1-15'!H1129),'Tables 1-15'!C29,'Tables 1-15'!H1129)</f>
        <v>664.3475657889536</v>
      </c>
      <c r="I1789" s="448">
        <f>IF(ISNUMBER('Tables 1-15'!I1129),'Tables 1-15'!D29,'Tables 1-15'!I1129)</f>
        <v>684.5561412300857</v>
      </c>
      <c r="J1789" s="448">
        <f>IF(ISNUMBER('Tables 1-15'!J1129),'Tables 1-15'!E29,'Tables 1-15'!J1129)</f>
        <v>703.17032620861244</v>
      </c>
      <c r="K1789" s="448">
        <f>IF(ISNUMBER('Tables 1-15'!K1129),'Tables 1-15'!F29,'Tables 1-15'!K1129)</f>
        <v>670.46287500740391</v>
      </c>
      <c r="O1789" s="62"/>
      <c r="P1789" s="636"/>
    </row>
    <row r="1790" spans="1:16">
      <c r="A1790" s="66" t="s">
        <v>876</v>
      </c>
      <c r="B1790" s="395"/>
      <c r="C1790" s="395"/>
      <c r="D1790" s="395"/>
      <c r="E1790" s="395"/>
      <c r="F1790" s="442"/>
      <c r="G1790" s="448" t="str">
        <f>IF(ISNUMBER('Tables 1-15'!G1130),'Tables 1-15'!B30,'Tables 1-15'!G1130)</f>
        <v>nap</v>
      </c>
      <c r="H1790" s="448" t="str">
        <f>IF(ISNUMBER('Tables 1-15'!H1130),'Tables 1-15'!C30,'Tables 1-15'!H1130)</f>
        <v>nap</v>
      </c>
      <c r="I1790" s="448" t="str">
        <f>IF(ISNUMBER('Tables 1-15'!I1130),'Tables 1-15'!D30,'Tables 1-15'!I1130)</f>
        <v>nap</v>
      </c>
      <c r="J1790" s="448" t="str">
        <f>IF(ISNUMBER('Tables 1-15'!J1130),'Tables 1-15'!E30,'Tables 1-15'!J1130)</f>
        <v>nap</v>
      </c>
      <c r="K1790" s="448" t="str">
        <f>IF(ISNUMBER('Tables 1-15'!K1130),'Tables 1-15'!F30,'Tables 1-15'!K1130)</f>
        <v>nap</v>
      </c>
      <c r="O1790" s="636"/>
      <c r="P1790" s="636"/>
    </row>
    <row r="1791" spans="1:16">
      <c r="A1791" s="461" t="s">
        <v>9</v>
      </c>
      <c r="B1791" s="395"/>
      <c r="C1791" s="395"/>
      <c r="D1791" s="395"/>
      <c r="E1791" s="395"/>
      <c r="F1791" s="442"/>
      <c r="G1791" s="448">
        <f>IF(ISNUMBER('Tables 1-15'!G1131),'Tables 1-15'!B31,'Tables 1-15'!G1131)</f>
        <v>2610.0748784651091</v>
      </c>
      <c r="H1791" s="448">
        <f>IF(ISNUMBER('Tables 1-15'!H1131),'Tables 1-15'!C31,'Tables 1-15'!H1131)</f>
        <v>2653.4364515458797</v>
      </c>
      <c r="I1791" s="448">
        <f>IF(ISNUMBER('Tables 1-15'!I1131),'Tables 1-15'!D31,'Tables 1-15'!I1131)</f>
        <v>2719.1790816434623</v>
      </c>
      <c r="J1791" s="448">
        <f>IF(ISNUMBER('Tables 1-15'!J1131),'Tables 1-15'!E31,'Tables 1-15'!J1131)</f>
        <v>3000.6679677136881</v>
      </c>
      <c r="K1791" s="448">
        <f>IF(ISNUMBER('Tables 1-15'!K1131),'Tables 1-15'!F31,'Tables 1-15'!K1131)</f>
        <v>2852.1561621206874</v>
      </c>
      <c r="O1791" s="62"/>
      <c r="P1791" s="636"/>
    </row>
    <row r="1792" spans="1:16">
      <c r="A1792" s="461" t="s">
        <v>176</v>
      </c>
      <c r="B1792" s="395"/>
      <c r="C1792" s="395"/>
      <c r="D1792" s="395"/>
      <c r="E1792" s="395"/>
      <c r="F1792" s="442"/>
      <c r="G1792" s="448" t="str">
        <f>IF(ISNUMBER('Tables 1-15'!G1132),'Tables 1-15'!B32,'Tables 1-15'!G1132)</f>
        <v>nav</v>
      </c>
      <c r="H1792" s="448">
        <f>IF(ISNUMBER('Tables 1-15'!H1132),'Tables 1-15'!C32,'Tables 1-15'!H1132)</f>
        <v>16155.25</v>
      </c>
      <c r="I1792" s="448">
        <f>IF(ISNUMBER('Tables 1-15'!I1132),'Tables 1-15'!D32,'Tables 1-15'!I1132)</f>
        <v>16691.5</v>
      </c>
      <c r="J1792" s="448">
        <f>IF(ISNUMBER('Tables 1-15'!J1132),'Tables 1-15'!E32,'Tables 1-15'!J1132)</f>
        <v>17393.100000000002</v>
      </c>
      <c r="K1792" s="448">
        <f>IF(ISNUMBER('Tables 1-15'!K1132),'Tables 1-15'!F32,'Tables 1-15'!K1132)</f>
        <v>18036.649999999998</v>
      </c>
      <c r="O1792" s="62"/>
      <c r="P1792" s="636"/>
    </row>
    <row r="1793" spans="1:16">
      <c r="A1793" s="388" t="s">
        <v>1008</v>
      </c>
      <c r="B1793" s="445"/>
      <c r="C1793" s="445"/>
      <c r="D1793" s="445"/>
      <c r="E1793" s="445"/>
      <c r="F1793" s="497"/>
      <c r="G1793" s="391">
        <f>SUM(G1770:G1792)</f>
        <v>27776.935682388663</v>
      </c>
      <c r="H1793" s="391">
        <f>SUM(H1770:H1792)</f>
        <v>43338.853712505341</v>
      </c>
      <c r="I1793" s="391">
        <f>SUM(I1770:I1792)</f>
        <v>44706.057443599115</v>
      </c>
      <c r="J1793" s="391">
        <f>SUM(J1770:J1792)</f>
        <v>45807.765149157611</v>
      </c>
      <c r="K1793" s="391">
        <f>SUM(K1770:K1792)</f>
        <v>42621.620089392527</v>
      </c>
      <c r="O1793" s="636"/>
      <c r="P1793" s="636"/>
    </row>
    <row r="1794" spans="1:16">
      <c r="A1794" s="407"/>
    </row>
    <row r="1795" spans="1:16">
      <c r="A1795" s="407"/>
    </row>
    <row r="1796" spans="1:16">
      <c r="A1796" s="407"/>
    </row>
    <row r="1797" spans="1:16">
      <c r="A1797" s="570"/>
      <c r="B1797" s="570"/>
      <c r="C1797" s="570"/>
      <c r="D1797" s="570"/>
      <c r="E1797" s="570"/>
      <c r="F1797" s="570"/>
      <c r="G1797" s="570"/>
      <c r="H1797" s="570"/>
      <c r="I1797" s="570"/>
      <c r="J1797" s="570"/>
      <c r="K1797" s="570"/>
    </row>
    <row r="1798" spans="1:16">
      <c r="A1798" s="460"/>
    </row>
    <row r="1799" spans="1:16">
      <c r="A1799" s="461"/>
      <c r="B1799" s="562"/>
      <c r="C1799" s="562"/>
      <c r="D1799" s="562"/>
      <c r="E1799" s="562"/>
      <c r="F1799" s="437"/>
      <c r="G1799" s="562"/>
      <c r="H1799" s="562"/>
      <c r="I1799" s="562"/>
      <c r="J1799" s="562"/>
      <c r="K1799" s="562"/>
    </row>
    <row r="1800" spans="1:16">
      <c r="A1800" s="510"/>
      <c r="B1800" s="379"/>
      <c r="C1800" s="379"/>
      <c r="D1800" s="379"/>
      <c r="E1800" s="379"/>
      <c r="F1800" s="380"/>
      <c r="G1800" s="379"/>
      <c r="H1800" s="379"/>
      <c r="I1800" s="379"/>
      <c r="J1800" s="379"/>
      <c r="K1800" s="379"/>
    </row>
    <row r="1801" spans="1:16">
      <c r="A1801" s="63" t="s">
        <v>33</v>
      </c>
      <c r="B1801" s="601">
        <f>IF(ISNUMBER('Tables 1-15'!B1141),'Tables 1-15'!B10,'Tables 1-15'!B1141)</f>
        <v>1516.7124570714957</v>
      </c>
      <c r="C1801" s="456">
        <f>IF(ISNUMBER('Tables 1-15'!C1141),'Tables 1-15'!C10,'Tables 1-15'!C1141)</f>
        <v>1564.6195512101033</v>
      </c>
      <c r="D1801" s="456">
        <f>IF(ISNUMBER('Tables 1-15'!D1141),'Tables 1-15'!D10,'Tables 1-15'!D1141)</f>
        <v>1493.3560287282996</v>
      </c>
      <c r="E1801" s="456">
        <f>IF(ISNUMBER('Tables 1-15'!E1141),'Tables 1-15'!E10,'Tables 1-15'!E1141)</f>
        <v>1438.2139745960567</v>
      </c>
      <c r="F1801" s="466">
        <f>IF(ISNUMBER('Tables 1-15'!F1141),'Tables 1-15'!F10,'Tables 1-15'!F1141)</f>
        <v>1216.146430131045</v>
      </c>
      <c r="G1801" s="523" t="str">
        <f>IF(ISNUMBER('Tables 1-15'!G1141),'Tables 1-15'!B10,'Tables 1-15'!G1141)</f>
        <v>nap</v>
      </c>
      <c r="H1801" s="523" t="str">
        <f>IF(ISNUMBER('Tables 1-15'!H1141),'Tables 1-15'!C10,'Tables 1-15'!H1141)</f>
        <v>nap</v>
      </c>
      <c r="I1801" s="523" t="str">
        <f>IF(ISNUMBER('Tables 1-15'!I1141),'Tables 1-15'!D10,'Tables 1-15'!I1141)</f>
        <v>nap</v>
      </c>
      <c r="J1801" s="523" t="str">
        <f>IF(ISNUMBER('Tables 1-15'!J1141),'Tables 1-15'!E10,'Tables 1-15'!J1141)</f>
        <v>nap</v>
      </c>
      <c r="K1801" s="523" t="str">
        <f>IF(ISNUMBER('Tables 1-15'!K1141),'Tables 1-15'!F10,'Tables 1-15'!K1141)</f>
        <v>nap</v>
      </c>
    </row>
    <row r="1802" spans="1:16">
      <c r="A1802" s="461" t="s">
        <v>495</v>
      </c>
      <c r="B1802" s="448">
        <f>IF(ISNUMBER('Tables 1-15'!B1142),'Tables 1-15'!B11,'Tables 1-15'!B1142)</f>
        <v>527.11685977546392</v>
      </c>
      <c r="C1802" s="448">
        <f>IF(ISNUMBER('Tables 1-15'!C1142),'Tables 1-15'!C11,'Tables 1-15'!C1142)</f>
        <v>497.46177037540338</v>
      </c>
      <c r="D1802" s="448">
        <f>IF(ISNUMBER('Tables 1-15'!D1142),'Tables 1-15'!D11,'Tables 1-15'!D1142)</f>
        <v>521.3185828382376</v>
      </c>
      <c r="E1802" s="448">
        <f>IF(ISNUMBER('Tables 1-15'!E1142),'Tables 1-15'!E11,'Tables 1-15'!E1142)</f>
        <v>531.0869649310938</v>
      </c>
      <c r="F1802" s="467">
        <f>IF(ISNUMBER('Tables 1-15'!F1142),'Tables 1-15'!F11,'Tables 1-15'!F1142)</f>
        <v>453.93914282180305</v>
      </c>
      <c r="G1802" s="524">
        <f>IF(ISNUMBER('Tables 1-15'!G1142),'Tables 1-15'!B11,'Tables 1-15'!G1142)</f>
        <v>527.11685977546392</v>
      </c>
      <c r="H1802" s="524">
        <f>IF(ISNUMBER('Tables 1-15'!H1142),'Tables 1-15'!C11,'Tables 1-15'!H1142)</f>
        <v>497.46177037540338</v>
      </c>
      <c r="I1802" s="524">
        <f>IF(ISNUMBER('Tables 1-15'!I1142),'Tables 1-15'!D11,'Tables 1-15'!I1142)</f>
        <v>521.3185828382376</v>
      </c>
      <c r="J1802" s="524">
        <f>IF(ISNUMBER('Tables 1-15'!J1142),'Tables 1-15'!E11,'Tables 1-15'!J1142)</f>
        <v>531.0869649310938</v>
      </c>
      <c r="K1802" s="524">
        <f>IF(ISNUMBER('Tables 1-15'!K1142),'Tables 1-15'!F11,'Tables 1-15'!K1142)</f>
        <v>453.93914282180305</v>
      </c>
      <c r="O1802" s="62"/>
    </row>
    <row r="1803" spans="1:16">
      <c r="A1803" s="66" t="s">
        <v>497</v>
      </c>
      <c r="B1803" s="448">
        <f>IF(ISNUMBER('Tables 1-15'!B1143),'Tables 1-15'!B12,'Tables 1-15'!B1143)</f>
        <v>2611.7628090290218</v>
      </c>
      <c r="C1803" s="448">
        <f>IF(ISNUMBER('Tables 1-15'!C1143),'Tables 1-15'!C12,'Tables 1-15'!C1143)</f>
        <v>2458.2675191815856</v>
      </c>
      <c r="D1803" s="448">
        <f>IF(ISNUMBER('Tables 1-15'!D1143),'Tables 1-15'!D12,'Tables 1-15'!D1143)</f>
        <v>2460.7521407081695</v>
      </c>
      <c r="E1803" s="448">
        <f>IF(ISNUMBER('Tables 1-15'!E1143),'Tables 1-15'!E12,'Tables 1-15'!E1143)</f>
        <v>2415.3008875865294</v>
      </c>
      <c r="F1803" s="467">
        <f>IF(ISNUMBER('Tables 1-15'!F1143),'Tables 1-15'!F12,'Tables 1-15'!F1143)</f>
        <v>1768.4520921316682</v>
      </c>
      <c r="G1803" s="524">
        <f>IF(ISNUMBER('Tables 1-15'!G1143),'Tables 1-15'!B12,'Tables 1-15'!G1143)</f>
        <v>2611.7628090290218</v>
      </c>
      <c r="H1803" s="524">
        <f>IF(ISNUMBER('Tables 1-15'!H1143),'Tables 1-15'!C12,'Tables 1-15'!H1143)</f>
        <v>2458.2675191815856</v>
      </c>
      <c r="I1803" s="524">
        <f>IF(ISNUMBER('Tables 1-15'!I1143),'Tables 1-15'!D12,'Tables 1-15'!I1143)</f>
        <v>2460.7521407081695</v>
      </c>
      <c r="J1803" s="524">
        <f>IF(ISNUMBER('Tables 1-15'!J1143),'Tables 1-15'!E12,'Tables 1-15'!J1143)</f>
        <v>2415.3008875865294</v>
      </c>
      <c r="K1803" s="524">
        <f>IF(ISNUMBER('Tables 1-15'!K1143),'Tables 1-15'!F12,'Tables 1-15'!K1143)</f>
        <v>1768.4520921316682</v>
      </c>
      <c r="O1803" s="636"/>
    </row>
    <row r="1804" spans="1:16">
      <c r="A1804" s="461" t="s">
        <v>496</v>
      </c>
      <c r="B1804" s="448">
        <f>IF(ISNUMBER('Tables 1-15'!B1144),'Tables 1-15'!B13,'Tables 1-15'!B1144)</f>
        <v>1828.5919731399986</v>
      </c>
      <c r="C1804" s="448">
        <f>IF(ISNUMBER('Tables 1-15'!C1144),'Tables 1-15'!C13,'Tables 1-15'!C1144)</f>
        <v>1840.3688082565354</v>
      </c>
      <c r="D1804" s="448">
        <f>IF(ISNUMBER('Tables 1-15'!D1144),'Tables 1-15'!D13,'Tables 1-15'!D1144)</f>
        <v>1862.6239762745411</v>
      </c>
      <c r="E1804" s="448">
        <f>IF(ISNUMBER('Tables 1-15'!E1144),'Tables 1-15'!E13,'Tables 1-15'!E1144)</f>
        <v>1804.150855109762</v>
      </c>
      <c r="F1804" s="467">
        <f>IF(ISNUMBER('Tables 1-15'!F1144),'Tables 1-15'!F13,'Tables 1-15'!F1144)</f>
        <v>1557.5155852284977</v>
      </c>
      <c r="G1804" s="524" t="str">
        <f>IF(ISNUMBER('Tables 1-15'!G1144),'Tables 1-15'!B13,'Tables 1-15'!G1144)</f>
        <v>nav</v>
      </c>
      <c r="H1804" s="524" t="str">
        <f>IF(ISNUMBER('Tables 1-15'!H1144),'Tables 1-15'!C13,'Tables 1-15'!H1144)</f>
        <v>nav</v>
      </c>
      <c r="I1804" s="524" t="str">
        <f>IF(ISNUMBER('Tables 1-15'!I1144),'Tables 1-15'!D13,'Tables 1-15'!I1144)</f>
        <v>nav</v>
      </c>
      <c r="J1804" s="524" t="str">
        <f>IF(ISNUMBER('Tables 1-15'!J1144),'Tables 1-15'!E13,'Tables 1-15'!J1144)</f>
        <v>nav</v>
      </c>
      <c r="K1804" s="524" t="str">
        <f>IF(ISNUMBER('Tables 1-15'!K1144),'Tables 1-15'!F13,'Tables 1-15'!K1144)</f>
        <v>nav</v>
      </c>
      <c r="O1804" s="62"/>
    </row>
    <row r="1805" spans="1:16">
      <c r="A1805" s="66" t="s">
        <v>498</v>
      </c>
      <c r="B1805" s="448">
        <f>IF(ISNUMBER('Tables 1-15'!B1145),'Tables 1-15'!B14,'Tables 1-15'!B1145)</f>
        <v>7522.1747608877331</v>
      </c>
      <c r="C1805" s="448">
        <f>IF(ISNUMBER('Tables 1-15'!C1145),'Tables 1-15'!C14,'Tables 1-15'!C1145)</f>
        <v>8570.1211881188119</v>
      </c>
      <c r="D1805" s="448">
        <f>IF(ISNUMBER('Tables 1-15'!D1145),'Tables 1-15'!D14,'Tables 1-15'!D1145)</f>
        <v>9639.0056836530384</v>
      </c>
      <c r="E1805" s="448">
        <f>IF(ISNUMBER('Tables 1-15'!E1145),'Tables 1-15'!E14,'Tables 1-15'!E1145)</f>
        <v>10556.962622908119</v>
      </c>
      <c r="F1805" s="467" t="str">
        <f>IF(ISNUMBER('Tables 1-15'!F1145),'Tables 1-15'!F14,'Tables 1-15'!F1145)</f>
        <v>nav</v>
      </c>
      <c r="G1805" s="524" t="str">
        <f>IF(ISNUMBER('Tables 1-15'!G1145),'Tables 1-15'!B14,'Tables 1-15'!G1145)</f>
        <v>nap</v>
      </c>
      <c r="H1805" s="524" t="str">
        <f>IF(ISNUMBER('Tables 1-15'!H1145),'Tables 1-15'!C14,'Tables 1-15'!H1145)</f>
        <v>nap</v>
      </c>
      <c r="I1805" s="524" t="str">
        <f>IF(ISNUMBER('Tables 1-15'!I1145),'Tables 1-15'!D14,'Tables 1-15'!I1145)</f>
        <v>nap</v>
      </c>
      <c r="J1805" s="524" t="str">
        <f>IF(ISNUMBER('Tables 1-15'!J1145),'Tables 1-15'!E14,'Tables 1-15'!J1145)</f>
        <v>nap</v>
      </c>
      <c r="K1805" s="524" t="str">
        <f>IF(ISNUMBER('Tables 1-15'!K1145),'Tables 1-15'!F14,'Tables 1-15'!K1145)</f>
        <v>nap</v>
      </c>
      <c r="O1805" s="636"/>
    </row>
    <row r="1806" spans="1:16">
      <c r="A1806" s="461" t="s">
        <v>158</v>
      </c>
      <c r="B1806" s="384">
        <f>IF(ISNUMBER('Tables 1-15'!B1146),'Tables 1-15'!B15,'Tables 1-15'!B1146)</f>
        <v>2862.0629874354709</v>
      </c>
      <c r="C1806" s="384">
        <f>IF(ISNUMBER('Tables 1-15'!C1146),'Tables 1-15'!C15,'Tables 1-15'!C1146)</f>
        <v>2679.4863249365044</v>
      </c>
      <c r="D1806" s="384">
        <f>IF(ISNUMBER('Tables 1-15'!D1146),'Tables 1-15'!D15,'Tables 1-15'!D1146)</f>
        <v>2809.3744586742296</v>
      </c>
      <c r="E1806" s="384">
        <f>IF(ISNUMBER('Tables 1-15'!E1146),'Tables 1-15'!E15,'Tables 1-15'!E1146)</f>
        <v>2840.2995324315402</v>
      </c>
      <c r="F1806" s="473">
        <f>IF(ISNUMBER('Tables 1-15'!F1146),'Tables 1-15'!F15,'Tables 1-15'!F1146)</f>
        <v>2418.3924222781416</v>
      </c>
      <c r="G1806" s="421">
        <f>IF(ISNUMBER('Tables 1-15'!G1146),'Tables 1-15'!B15,'Tables 1-15'!G1146)</f>
        <v>2862.0629874354709</v>
      </c>
      <c r="H1806" s="421">
        <f>IF(ISNUMBER('Tables 1-15'!H1146),'Tables 1-15'!C15,'Tables 1-15'!H1146)</f>
        <v>2679.4863249365044</v>
      </c>
      <c r="I1806" s="421">
        <f>IF(ISNUMBER('Tables 1-15'!I1146),'Tables 1-15'!D15,'Tables 1-15'!I1146)</f>
        <v>2809.3744586742296</v>
      </c>
      <c r="J1806" s="421">
        <f>IF(ISNUMBER('Tables 1-15'!J1146),'Tables 1-15'!E15,'Tables 1-15'!J1146)</f>
        <v>2840.2995324315402</v>
      </c>
      <c r="K1806" s="421">
        <f>IF(ISNUMBER('Tables 1-15'!K1146),'Tables 1-15'!F15,'Tables 1-15'!K1146)</f>
        <v>2418.3924222781416</v>
      </c>
      <c r="O1806" s="62"/>
    </row>
    <row r="1807" spans="1:16">
      <c r="A1807" s="461" t="s">
        <v>55</v>
      </c>
      <c r="B1807" s="384">
        <f>IF(ISNUMBER('Tables 1-15'!B1147),'Tables 1-15'!B16,'Tables 1-15'!B1147)</f>
        <v>3758.4742156448383</v>
      </c>
      <c r="C1807" s="384">
        <f>IF(ISNUMBER('Tables 1-15'!C1147),'Tables 1-15'!C16,'Tables 1-15'!C1147)</f>
        <v>3541.4621941985874</v>
      </c>
      <c r="D1807" s="384">
        <f>IF(ISNUMBER('Tables 1-15'!D1147),'Tables 1-15'!D16,'Tables 1-15'!D1147)</f>
        <v>3752.1396359858422</v>
      </c>
      <c r="E1807" s="384">
        <f>IF(ISNUMBER('Tables 1-15'!E1147),'Tables 1-15'!E16,'Tables 1-15'!E1147)</f>
        <v>3878.1970124747086</v>
      </c>
      <c r="F1807" s="473">
        <f>IF(ISNUMBER('Tables 1-15'!F1147),'Tables 1-15'!F16,'Tables 1-15'!F1147)</f>
        <v>3362.7150338119636</v>
      </c>
      <c r="G1807" s="421">
        <f>IF(ISNUMBER('Tables 1-15'!G1147),'Tables 1-15'!B16,'Tables 1-15'!G1147)</f>
        <v>3758.4742156448383</v>
      </c>
      <c r="H1807" s="421">
        <f>IF(ISNUMBER('Tables 1-15'!H1147),'Tables 1-15'!C16,'Tables 1-15'!H1147)</f>
        <v>3541.4621941985874</v>
      </c>
      <c r="I1807" s="421">
        <f>IF(ISNUMBER('Tables 1-15'!I1147),'Tables 1-15'!D16,'Tables 1-15'!I1147)</f>
        <v>3752.1396359858422</v>
      </c>
      <c r="J1807" s="421">
        <f>IF(ISNUMBER('Tables 1-15'!J1147),'Tables 1-15'!E16,'Tables 1-15'!J1147)</f>
        <v>3878.1970124747086</v>
      </c>
      <c r="K1807" s="421">
        <f>IF(ISNUMBER('Tables 1-15'!K1147),'Tables 1-15'!F16,'Tables 1-15'!K1147)</f>
        <v>3362.7150338119636</v>
      </c>
      <c r="O1807" s="62"/>
    </row>
    <row r="1808" spans="1:16">
      <c r="A1808" s="461" t="s">
        <v>693</v>
      </c>
      <c r="B1808" s="384" t="str">
        <f>IF(ISNUMBER('Tables 1-15'!B1148),'Tables 1-15'!B17,'Tables 1-15'!B1148)</f>
        <v>nav</v>
      </c>
      <c r="C1808" s="384" t="str">
        <f>IF(ISNUMBER('Tables 1-15'!C1148),'Tables 1-15'!C17,'Tables 1-15'!C1148)</f>
        <v>nav</v>
      </c>
      <c r="D1808" s="384" t="str">
        <f>IF(ISNUMBER('Tables 1-15'!D1148),'Tables 1-15'!D17,'Tables 1-15'!D1148)</f>
        <v>nav</v>
      </c>
      <c r="E1808" s="384" t="str">
        <f>IF(ISNUMBER('Tables 1-15'!E1148),'Tables 1-15'!E17,'Tables 1-15'!E1148)</f>
        <v>nav</v>
      </c>
      <c r="F1808" s="473" t="str">
        <f>IF(ISNUMBER('Tables 1-15'!F1148),'Tables 1-15'!F17,'Tables 1-15'!F1148)</f>
        <v>nav</v>
      </c>
      <c r="G1808" s="421" t="str">
        <f>IF(ISNUMBER('Tables 1-15'!G1148),'Tables 1-15'!B17,'Tables 1-15'!G1148)</f>
        <v>nav</v>
      </c>
      <c r="H1808" s="421" t="str">
        <f>IF(ISNUMBER('Tables 1-15'!H1148),'Tables 1-15'!C17,'Tables 1-15'!H1148)</f>
        <v>nav</v>
      </c>
      <c r="I1808" s="421" t="str">
        <f>IF(ISNUMBER('Tables 1-15'!I1148),'Tables 1-15'!D17,'Tables 1-15'!I1148)</f>
        <v>nav</v>
      </c>
      <c r="J1808" s="421" t="str">
        <f>IF(ISNUMBER('Tables 1-15'!J1148),'Tables 1-15'!E17,'Tables 1-15'!J1148)</f>
        <v>nav</v>
      </c>
      <c r="K1808" s="421" t="str">
        <f>IF(ISNUMBER('Tables 1-15'!K1148),'Tables 1-15'!F17,'Tables 1-15'!K1148)</f>
        <v>nav</v>
      </c>
      <c r="O1808" s="62"/>
    </row>
    <row r="1809" spans="1:15">
      <c r="A1809" s="66" t="s">
        <v>924</v>
      </c>
      <c r="B1809" s="384">
        <f>IF(ISNUMBER('Tables 1-15'!B1149),'Tables 1-15'!B18,'Tables 1-15'!B1149)</f>
        <v>1871.8128863971488</v>
      </c>
      <c r="C1809" s="384">
        <f>IF(ISNUMBER('Tables 1-15'!C1149),'Tables 1-15'!C18,'Tables 1-15'!C1149)</f>
        <v>1860.2571353287506</v>
      </c>
      <c r="D1809" s="384">
        <f>IF(ISNUMBER('Tables 1-15'!D1149),'Tables 1-15'!D18,'Tables 1-15'!D1149)</f>
        <v>1922.1481301768854</v>
      </c>
      <c r="E1809" s="384">
        <f>IF(ISNUMBER('Tables 1-15'!E1149),'Tables 1-15'!E18,'Tables 1-15'!E1149)</f>
        <v>2046.4673604755826</v>
      </c>
      <c r="F1809" s="473">
        <f>IF(ISNUMBER('Tables 1-15'!F1149),'Tables 1-15'!F18,'Tables 1-15'!F1149)</f>
        <v>2118.0746139730468</v>
      </c>
      <c r="G1809" s="421">
        <f>IF(ISNUMBER('Tables 1-15'!G1149),'Tables 1-15'!B18,'Tables 1-15'!G1149)</f>
        <v>1871.8128863971488</v>
      </c>
      <c r="H1809" s="421">
        <f>IF(ISNUMBER('Tables 1-15'!H1149),'Tables 1-15'!C18,'Tables 1-15'!H1149)</f>
        <v>1860.2571353287506</v>
      </c>
      <c r="I1809" s="421">
        <f>IF(ISNUMBER('Tables 1-15'!I1149),'Tables 1-15'!D18,'Tables 1-15'!I1149)</f>
        <v>1922.1481301768854</v>
      </c>
      <c r="J1809" s="421">
        <f>IF(ISNUMBER('Tables 1-15'!J1149),'Tables 1-15'!E18,'Tables 1-15'!J1149)</f>
        <v>2046.4673604755826</v>
      </c>
      <c r="K1809" s="421">
        <f>IF(ISNUMBER('Tables 1-15'!K1149),'Tables 1-15'!F18,'Tables 1-15'!K1149)</f>
        <v>2118.0746139730468</v>
      </c>
      <c r="O1809" s="636"/>
    </row>
    <row r="1810" spans="1:15">
      <c r="A1810" s="461" t="s">
        <v>119</v>
      </c>
      <c r="B1810" s="384">
        <f>IF(ISNUMBER('Tables 1-15'!B1150),'Tables 1-15'!B19,'Tables 1-15'!B1150)</f>
        <v>2276.7599379500111</v>
      </c>
      <c r="C1810" s="384">
        <f>IF(ISNUMBER('Tables 1-15'!C1150),'Tables 1-15'!C19,'Tables 1-15'!C1150)</f>
        <v>2071.3481153254456</v>
      </c>
      <c r="D1810" s="384">
        <f>IF(ISNUMBER('Tables 1-15'!D1150),'Tables 1-15'!D19,'Tables 1-15'!D1150)</f>
        <v>2130.1173546370965</v>
      </c>
      <c r="E1810" s="384">
        <f>IF(ISNUMBER('Tables 1-15'!E1150),'Tables 1-15'!E19,'Tables 1-15'!E1150)</f>
        <v>2137.9456161522617</v>
      </c>
      <c r="F1810" s="473">
        <f>IF(ISNUMBER('Tables 1-15'!F1150),'Tables 1-15'!F19,'Tables 1-15'!F1150)</f>
        <v>1814.368274093895</v>
      </c>
      <c r="G1810" s="421">
        <f>IF(ISNUMBER('Tables 1-15'!G1150),'Tables 1-15'!B19,'Tables 1-15'!G1150)</f>
        <v>2276.7599379500111</v>
      </c>
      <c r="H1810" s="421">
        <f>IF(ISNUMBER('Tables 1-15'!H1150),'Tables 1-15'!C19,'Tables 1-15'!H1150)</f>
        <v>2071.3481153254456</v>
      </c>
      <c r="I1810" s="421">
        <f>IF(ISNUMBER('Tables 1-15'!I1150),'Tables 1-15'!D19,'Tables 1-15'!I1150)</f>
        <v>2130.1173546370965</v>
      </c>
      <c r="J1810" s="421">
        <f>IF(ISNUMBER('Tables 1-15'!J1150),'Tables 1-15'!E19,'Tables 1-15'!J1150)</f>
        <v>2137.9456161522617</v>
      </c>
      <c r="K1810" s="421">
        <f>IF(ISNUMBER('Tables 1-15'!K1150),'Tables 1-15'!F19,'Tables 1-15'!K1150)</f>
        <v>1814.368274093895</v>
      </c>
      <c r="O1810" s="62"/>
    </row>
    <row r="1811" spans="1:15">
      <c r="A1811" s="461" t="s">
        <v>4</v>
      </c>
      <c r="B1811" s="384">
        <f>IF(ISNUMBER('Tables 1-15'!B1151),'Tables 1-15'!B20,'Tables 1-15'!B1151)</f>
        <v>5916.7922190461986</v>
      </c>
      <c r="C1811" s="384">
        <f>IF(ISNUMBER('Tables 1-15'!C1151),'Tables 1-15'!C20,'Tables 1-15'!C1151)</f>
        <v>5960.0606561680843</v>
      </c>
      <c r="D1811" s="384">
        <f>IF(ISNUMBER('Tables 1-15'!D1151),'Tables 1-15'!D20,'Tables 1-15'!D1151)</f>
        <v>4907.7354082195461</v>
      </c>
      <c r="E1811" s="384">
        <f>IF(ISNUMBER('Tables 1-15'!E1151),'Tables 1-15'!E20,'Tables 1-15'!E1151)</f>
        <v>4601.0372812739042</v>
      </c>
      <c r="F1811" s="473">
        <f>IF(ISNUMBER('Tables 1-15'!F1151),'Tables 1-15'!F20,'Tables 1-15'!F1151)</f>
        <v>4123.000260998303</v>
      </c>
      <c r="G1811" s="421">
        <f>IF(ISNUMBER('Tables 1-15'!G1151),'Tables 1-15'!B20,'Tables 1-15'!G1151)</f>
        <v>5916.7922190461986</v>
      </c>
      <c r="H1811" s="421">
        <f>IF(ISNUMBER('Tables 1-15'!H1151),'Tables 1-15'!C20,'Tables 1-15'!H1151)</f>
        <v>5960.0606561680843</v>
      </c>
      <c r="I1811" s="421">
        <f>IF(ISNUMBER('Tables 1-15'!I1151),'Tables 1-15'!D20,'Tables 1-15'!I1151)</f>
        <v>4907.7354082195461</v>
      </c>
      <c r="J1811" s="421">
        <f>IF(ISNUMBER('Tables 1-15'!J1151),'Tables 1-15'!E20,'Tables 1-15'!J1151)</f>
        <v>4601.0372812739042</v>
      </c>
      <c r="K1811" s="421">
        <f>IF(ISNUMBER('Tables 1-15'!K1151),'Tables 1-15'!F20,'Tables 1-15'!K1151)</f>
        <v>4123.000260998303</v>
      </c>
      <c r="O1811" s="62"/>
    </row>
    <row r="1812" spans="1:15">
      <c r="A1812" s="66" t="s">
        <v>871</v>
      </c>
      <c r="B1812" s="384">
        <f>IF(ISNUMBER('Tables 1-15'!B1152),'Tables 1-15'!B21,'Tables 1-15'!B1152)</f>
        <v>1202.6612881392643</v>
      </c>
      <c r="C1812" s="384">
        <f>IF(ISNUMBER('Tables 1-15'!C1152),'Tables 1-15'!C21,'Tables 1-15'!C1152)</f>
        <v>1222.3632507454208</v>
      </c>
      <c r="D1812" s="384">
        <f>IF(ISNUMBER('Tables 1-15'!D1152),'Tables 1-15'!D21,'Tables 1-15'!D1152)</f>
        <v>1305.3819038573934</v>
      </c>
      <c r="E1812" s="384">
        <f>IF(ISNUMBER('Tables 1-15'!E1152),'Tables 1-15'!E21,'Tables 1-15'!E1152)</f>
        <v>1410.9865934942368</v>
      </c>
      <c r="F1812" s="473">
        <f>IF(ISNUMBER('Tables 1-15'!F1152),'Tables 1-15'!F21,'Tables 1-15'!F1152)</f>
        <v>1377.4682940193904</v>
      </c>
      <c r="G1812" s="421">
        <f>IF(ISNUMBER('Tables 1-15'!G1152),'Tables 1-15'!B21,'Tables 1-15'!G1152)</f>
        <v>1202.6612881392643</v>
      </c>
      <c r="H1812" s="421">
        <f>IF(ISNUMBER('Tables 1-15'!H1152),'Tables 1-15'!C21,'Tables 1-15'!H1152)</f>
        <v>1222.3632507454208</v>
      </c>
      <c r="I1812" s="421">
        <f>IF(ISNUMBER('Tables 1-15'!I1152),'Tables 1-15'!D21,'Tables 1-15'!I1152)</f>
        <v>1305.3819038573934</v>
      </c>
      <c r="J1812" s="421">
        <f>IF(ISNUMBER('Tables 1-15'!J1152),'Tables 1-15'!E21,'Tables 1-15'!J1152)</f>
        <v>1410.9865934942368</v>
      </c>
      <c r="K1812" s="421">
        <f>IF(ISNUMBER('Tables 1-15'!K1152),'Tables 1-15'!F21,'Tables 1-15'!K1152)</f>
        <v>1377.4682940193904</v>
      </c>
      <c r="O1812" s="636"/>
    </row>
    <row r="1813" spans="1:15">
      <c r="A1813" s="66" t="s">
        <v>872</v>
      </c>
      <c r="B1813" s="384">
        <f>IF(ISNUMBER('Tables 1-15'!B1153),'Tables 1-15'!B22,'Tables 1-15'!B1153)</f>
        <v>1170.8103697588131</v>
      </c>
      <c r="C1813" s="384">
        <f>IF(ISNUMBER('Tables 1-15'!C1153),'Tables 1-15'!C22,'Tables 1-15'!C1153)</f>
        <v>1186.6955234081331</v>
      </c>
      <c r="D1813" s="384">
        <f>IF(ISNUMBER('Tables 1-15'!D1153),'Tables 1-15'!D22,'Tables 1-15'!D1153)</f>
        <v>1262.267476013315</v>
      </c>
      <c r="E1813" s="384">
        <f>IF(ISNUMBER('Tables 1-15'!E1153),'Tables 1-15'!E22,'Tables 1-15'!E1153)</f>
        <v>1290.4656986231323</v>
      </c>
      <c r="F1813" s="473">
        <f>IF(ISNUMBER('Tables 1-15'!F1153),'Tables 1-15'!F22,'Tables 1-15'!F1153)</f>
        <v>1143.9384382490223</v>
      </c>
      <c r="G1813" s="421" t="str">
        <f>IF(ISNUMBER('Tables 1-15'!G1153),'Tables 1-15'!B22,'Tables 1-15'!G1153)</f>
        <v>nap</v>
      </c>
      <c r="H1813" s="421" t="str">
        <f>IF(ISNUMBER('Tables 1-15'!H1153),'Tables 1-15'!C22,'Tables 1-15'!H1153)</f>
        <v>nap</v>
      </c>
      <c r="I1813" s="421" t="str">
        <f>IF(ISNUMBER('Tables 1-15'!I1153),'Tables 1-15'!D22,'Tables 1-15'!I1153)</f>
        <v>nap</v>
      </c>
      <c r="J1813" s="421" t="str">
        <f>IF(ISNUMBER('Tables 1-15'!J1153),'Tables 1-15'!E22,'Tables 1-15'!J1153)</f>
        <v>nap</v>
      </c>
      <c r="K1813" s="421" t="str">
        <f>IF(ISNUMBER('Tables 1-15'!K1153),'Tables 1-15'!F22,'Tables 1-15'!K1153)</f>
        <v>nap</v>
      </c>
      <c r="O1813" s="636"/>
    </row>
    <row r="1814" spans="1:15">
      <c r="A1814" s="461" t="s">
        <v>5</v>
      </c>
      <c r="B1814" s="448" t="str">
        <f>IF(ISNUMBER('Tables 1-15'!B1154),'Tables 1-15'!B23,'Tables 1-15'!B1154)</f>
        <v>nav</v>
      </c>
      <c r="C1814" s="448" t="str">
        <f>IF(ISNUMBER('Tables 1-15'!C1154),'Tables 1-15'!C23,'Tables 1-15'!C1154)</f>
        <v>nav</v>
      </c>
      <c r="D1814" s="448">
        <f>IF(ISNUMBER('Tables 1-15'!D1154),'Tables 1-15'!D23,'Tables 1-15'!D1154)</f>
        <v>866.59365202901631</v>
      </c>
      <c r="E1814" s="448">
        <f>IF(ISNUMBER('Tables 1-15'!E1154),'Tables 1-15'!E23,'Tables 1-15'!E1154)</f>
        <v>879.3902880188075</v>
      </c>
      <c r="F1814" s="467">
        <f>IF(ISNUMBER('Tables 1-15'!F1154),'Tables 1-15'!F23,'Tables 1-15'!F1154)</f>
        <v>750.12066807124779</v>
      </c>
      <c r="G1814" s="524">
        <f>IF(ISNUMBER('Tables 1-15'!G1154),'Tables 1-15'!B23,'Tables 1-15'!G1154)</f>
        <v>893.94184090618251</v>
      </c>
      <c r="H1814" s="524">
        <f>IF(ISNUMBER('Tables 1-15'!H1154),'Tables 1-15'!C23,'Tables 1-15'!H1154)</f>
        <v>828.35697688322978</v>
      </c>
      <c r="I1814" s="524">
        <f>IF(ISNUMBER('Tables 1-15'!I1154),'Tables 1-15'!D23,'Tables 1-15'!I1154)</f>
        <v>866.59365202901631</v>
      </c>
      <c r="J1814" s="524">
        <f>IF(ISNUMBER('Tables 1-15'!J1154),'Tables 1-15'!E23,'Tables 1-15'!J1154)</f>
        <v>879.3902880188075</v>
      </c>
      <c r="K1814" s="524">
        <f>IF(ISNUMBER('Tables 1-15'!K1154),'Tables 1-15'!F23,'Tables 1-15'!K1154)</f>
        <v>750.12066807124779</v>
      </c>
      <c r="O1814" s="62"/>
    </row>
    <row r="1815" spans="1:15">
      <c r="A1815" s="66" t="s">
        <v>873</v>
      </c>
      <c r="B1815" s="448">
        <f>IF(ISNUMBER('Tables 1-15'!B1155),'Tables 1-15'!B24,'Tables 1-15'!B1155)</f>
        <v>2033.8058590462952</v>
      </c>
      <c r="C1815" s="448">
        <f>IF(ISNUMBER('Tables 1-15'!C1155),'Tables 1-15'!C24,'Tables 1-15'!C1155)</f>
        <v>2154.2623731781428</v>
      </c>
      <c r="D1815" s="448">
        <f>IF(ISNUMBER('Tables 1-15'!D1155),'Tables 1-15'!D24,'Tables 1-15'!D1155)</f>
        <v>2231.7206919849787</v>
      </c>
      <c r="E1815" s="448">
        <f>IF(ISNUMBER('Tables 1-15'!E1155),'Tables 1-15'!E24,'Tables 1-15'!E1155)</f>
        <v>2052.9534625849087</v>
      </c>
      <c r="F1815" s="467">
        <f>IF(ISNUMBER('Tables 1-15'!F1155),'Tables 1-15'!F24,'Tables 1-15'!F1155)</f>
        <v>1332.072218210832</v>
      </c>
      <c r="G1815" s="524">
        <f>IF(ISNUMBER('Tables 1-15'!G1155),'Tables 1-15'!B24,'Tables 1-15'!G1155)</f>
        <v>2033.8058590462952</v>
      </c>
      <c r="H1815" s="524">
        <f>IF(ISNUMBER('Tables 1-15'!H1155),'Tables 1-15'!C24,'Tables 1-15'!H1155)</f>
        <v>2154.2623731781428</v>
      </c>
      <c r="I1815" s="524">
        <f>IF(ISNUMBER('Tables 1-15'!I1155),'Tables 1-15'!D24,'Tables 1-15'!I1155)</f>
        <v>2231.7206919849787</v>
      </c>
      <c r="J1815" s="524">
        <f>IF(ISNUMBER('Tables 1-15'!J1155),'Tables 1-15'!E24,'Tables 1-15'!J1155)</f>
        <v>2052.9534625849087</v>
      </c>
      <c r="K1815" s="524">
        <f>IF(ISNUMBER('Tables 1-15'!K1155),'Tables 1-15'!F24,'Tables 1-15'!K1155)</f>
        <v>1332.072218210832</v>
      </c>
      <c r="O1815" s="636"/>
    </row>
    <row r="1816" spans="1:15">
      <c r="A1816" s="66" t="s">
        <v>874</v>
      </c>
      <c r="B1816" s="448">
        <f>IF(ISNUMBER('Tables 1-15'!B1156),'Tables 1-15'!B25,'Tables 1-15'!B1156)</f>
        <v>669.50676266666665</v>
      </c>
      <c r="C1816" s="448">
        <f>IF(ISNUMBER('Tables 1-15'!C1156),'Tables 1-15'!C25,'Tables 1-15'!C1156)</f>
        <v>733.95561599999996</v>
      </c>
      <c r="D1816" s="448">
        <f>IF(ISNUMBER('Tables 1-15'!D1156),'Tables 1-15'!D25,'Tables 1-15'!D1156)</f>
        <v>744.3357413333332</v>
      </c>
      <c r="E1816" s="448">
        <f>IF(ISNUMBER('Tables 1-15'!E1156),'Tables 1-15'!E25,'Tables 1-15'!E1156)</f>
        <v>753.83166373333336</v>
      </c>
      <c r="F1816" s="467">
        <f>IF(ISNUMBER('Tables 1-15'!F1156),'Tables 1-15'!F25,'Tables 1-15'!F1156)</f>
        <v>646.0018154666667</v>
      </c>
      <c r="G1816" s="524" t="str">
        <f>IF(ISNUMBER('Tables 1-15'!G1156),'Tables 1-15'!B25,'Tables 1-15'!G1156)</f>
        <v>nap</v>
      </c>
      <c r="H1816" s="524" t="str">
        <f>IF(ISNUMBER('Tables 1-15'!H1156),'Tables 1-15'!C25,'Tables 1-15'!H1156)</f>
        <v>nap</v>
      </c>
      <c r="I1816" s="524" t="str">
        <f>IF(ISNUMBER('Tables 1-15'!I1156),'Tables 1-15'!D25,'Tables 1-15'!I1156)</f>
        <v>nap</v>
      </c>
      <c r="J1816" s="524" t="str">
        <f>IF(ISNUMBER('Tables 1-15'!J1156),'Tables 1-15'!E25,'Tables 1-15'!J1156)</f>
        <v>nap</v>
      </c>
      <c r="K1816" s="524" t="str">
        <f>IF(ISNUMBER('Tables 1-15'!K1156),'Tables 1-15'!F25,'Tables 1-15'!K1156)</f>
        <v>nap</v>
      </c>
      <c r="O1816" s="636"/>
    </row>
    <row r="1817" spans="1:15">
      <c r="A1817" s="461" t="s">
        <v>6</v>
      </c>
      <c r="B1817" s="448">
        <f>IF(ISNUMBER('Tables 1-15'!B1157),'Tables 1-15'!B26,'Tables 1-15'!B1157)</f>
        <v>265.60139915732572</v>
      </c>
      <c r="C1817" s="448">
        <f>IF(ISNUMBER('Tables 1-15'!C1157),'Tables 1-15'!C26,'Tables 1-15'!C1157)</f>
        <v>286.86884852364568</v>
      </c>
      <c r="D1817" s="448">
        <f>IF(ISNUMBER('Tables 1-15'!D1157),'Tables 1-15'!D26,'Tables 1-15'!D1157)</f>
        <v>302.24566450891069</v>
      </c>
      <c r="E1817" s="448">
        <f>IF(ISNUMBER('Tables 1-15'!E1157),'Tables 1-15'!E26,'Tables 1-15'!E1157)</f>
        <v>306.36887380632942</v>
      </c>
      <c r="F1817" s="467">
        <f>IF(ISNUMBER('Tables 1-15'!F1157),'Tables 1-15'!F26,'Tables 1-15'!F1157)</f>
        <v>292.74856353189324</v>
      </c>
      <c r="G1817" s="524">
        <f>IF(ISNUMBER('Tables 1-15'!G1157),'Tables 1-15'!B26,'Tables 1-15'!G1157)</f>
        <v>265.60139915732572</v>
      </c>
      <c r="H1817" s="524">
        <f>IF(ISNUMBER('Tables 1-15'!H1157),'Tables 1-15'!C26,'Tables 1-15'!H1157)</f>
        <v>286.86884852364568</v>
      </c>
      <c r="I1817" s="524">
        <f>IF(ISNUMBER('Tables 1-15'!I1157),'Tables 1-15'!D26,'Tables 1-15'!I1157)</f>
        <v>302.24566450891069</v>
      </c>
      <c r="J1817" s="524">
        <f>IF(ISNUMBER('Tables 1-15'!J1157),'Tables 1-15'!E26,'Tables 1-15'!J1157)</f>
        <v>306.36887380632942</v>
      </c>
      <c r="K1817" s="524">
        <f>IF(ISNUMBER('Tables 1-15'!K1157),'Tables 1-15'!F26,'Tables 1-15'!K1157)</f>
        <v>292.74856353189324</v>
      </c>
      <c r="O1817" s="62"/>
    </row>
    <row r="1818" spans="1:15">
      <c r="A1818" s="66" t="s">
        <v>875</v>
      </c>
      <c r="B1818" s="448">
        <f>IF(ISNUMBER('Tables 1-15'!B1158),'Tables 1-15'!B27,'Tables 1-15'!B1158)</f>
        <v>416.883910106163</v>
      </c>
      <c r="C1818" s="448">
        <f>IF(ISNUMBER('Tables 1-15'!C1158),'Tables 1-15'!C27,'Tables 1-15'!C1158)</f>
        <v>396.3422655298416</v>
      </c>
      <c r="D1818" s="448">
        <f>IF(ISNUMBER('Tables 1-15'!D1158),'Tables 1-15'!D27,'Tables 1-15'!D1158)</f>
        <v>367.78787564766839</v>
      </c>
      <c r="E1818" s="448">
        <f>IF(ISNUMBER('Tables 1-15'!E1158),'Tables 1-15'!E27,'Tables 1-15'!E1158)</f>
        <v>351.58677609738106</v>
      </c>
      <c r="F1818" s="467">
        <f>IF(ISNUMBER('Tables 1-15'!F1158),'Tables 1-15'!F27,'Tables 1-15'!F1158)</f>
        <v>314.76684181632817</v>
      </c>
      <c r="G1818" s="524" t="str">
        <f>IF(ISNUMBER('Tables 1-15'!G1158),'Tables 1-15'!B27,'Tables 1-15'!G1158)</f>
        <v>nap</v>
      </c>
      <c r="H1818" s="524" t="str">
        <f>IF(ISNUMBER('Tables 1-15'!H1158),'Tables 1-15'!C27,'Tables 1-15'!H1158)</f>
        <v>nap</v>
      </c>
      <c r="I1818" s="524" t="str">
        <f>IF(ISNUMBER('Tables 1-15'!I1158),'Tables 1-15'!D27,'Tables 1-15'!I1158)</f>
        <v>nap</v>
      </c>
      <c r="J1818" s="524" t="str">
        <f>IF(ISNUMBER('Tables 1-15'!J1158),'Tables 1-15'!E27,'Tables 1-15'!J1158)</f>
        <v>nap</v>
      </c>
      <c r="K1818" s="524" t="str">
        <f>IF(ISNUMBER('Tables 1-15'!K1158),'Tables 1-15'!F27,'Tables 1-15'!K1158)</f>
        <v>nap</v>
      </c>
      <c r="O1818" s="636"/>
    </row>
    <row r="1819" spans="1:15">
      <c r="A1819" s="461" t="s">
        <v>7</v>
      </c>
      <c r="B1819" s="448">
        <f>IF(ISNUMBER('Tables 1-15'!B1159),'Tables 1-15'!B28,'Tables 1-15'!B1159)</f>
        <v>563.07441688764993</v>
      </c>
      <c r="C1819" s="448">
        <f>IF(ISNUMBER('Tables 1-15'!C1159),'Tables 1-15'!C28,'Tables 1-15'!C1159)</f>
        <v>543.70342208917361</v>
      </c>
      <c r="D1819" s="448">
        <f>IF(ISNUMBER('Tables 1-15'!D1159),'Tables 1-15'!D28,'Tables 1-15'!D1159)</f>
        <v>578.65890732764717</v>
      </c>
      <c r="E1819" s="419">
        <f>IF(ISNUMBER('Tables 1-15'!E1159),'Tables 1-15'!E28,'Tables 1-15'!E1159)</f>
        <v>573.58129511965126</v>
      </c>
      <c r="F1819" s="467">
        <f>IF(ISNUMBER('Tables 1-15'!F1159),'Tables 1-15'!F28,'Tables 1-15'!F1159)</f>
        <v>495.63061842900083</v>
      </c>
      <c r="G1819" s="421" t="str">
        <f>IF(ISNUMBER('Tables 1-15'!G1159),'Tables 1-15'!B28,'Tables 1-15'!G1159)</f>
        <v>nap</v>
      </c>
      <c r="H1819" s="421" t="str">
        <f>IF(ISNUMBER('Tables 1-15'!H1159),'Tables 1-15'!C28,'Tables 1-15'!H1159)</f>
        <v>nap</v>
      </c>
      <c r="I1819" s="421" t="str">
        <f>IF(ISNUMBER('Tables 1-15'!I1159),'Tables 1-15'!D28,'Tables 1-15'!I1159)</f>
        <v>nap</v>
      </c>
      <c r="J1819" s="421" t="str">
        <f>IF(ISNUMBER('Tables 1-15'!J1159),'Tables 1-15'!E28,'Tables 1-15'!J1159)</f>
        <v>nap</v>
      </c>
      <c r="K1819" s="421">
        <f>IF(ISNUMBER('Tables 1-15'!K1159),'Tables 1-15'!F28,'Tables 1-15'!K1159)</f>
        <v>495.63061842900083</v>
      </c>
      <c r="O1819" s="62"/>
    </row>
    <row r="1820" spans="1:15">
      <c r="A1820" s="461" t="s">
        <v>8</v>
      </c>
      <c r="B1820" s="448">
        <f>IF(ISNUMBER('Tables 1-15'!B1160),'Tables 1-15'!B29,'Tables 1-15'!B1160)</f>
        <v>697.28083081174645</v>
      </c>
      <c r="C1820" s="448">
        <f>IF(ISNUMBER('Tables 1-15'!C1160),'Tables 1-15'!C29,'Tables 1-15'!C1160)</f>
        <v>664.3475657889536</v>
      </c>
      <c r="D1820" s="448">
        <f>IF(ISNUMBER('Tables 1-15'!D1160),'Tables 1-15'!D29,'Tables 1-15'!D1160)</f>
        <v>684.5561412300857</v>
      </c>
      <c r="E1820" s="448" t="str">
        <f>IF(ISNUMBER('Tables 1-15'!E1160),'Tables 1-15'!E29,'Tables 1-15'!E1160)</f>
        <v>nav</v>
      </c>
      <c r="F1820" s="467" t="str">
        <f>IF(ISNUMBER('Tables 1-15'!F1160),'Tables 1-15'!F29,'Tables 1-15'!F1160)</f>
        <v>nav</v>
      </c>
      <c r="G1820" s="524">
        <f>IF(ISNUMBER('Tables 1-15'!G1160),'Tables 1-15'!B29,'Tables 1-15'!G1160)</f>
        <v>697.28083081174645</v>
      </c>
      <c r="H1820" s="524">
        <f>IF(ISNUMBER('Tables 1-15'!H1160),'Tables 1-15'!C29,'Tables 1-15'!H1160)</f>
        <v>664.3475657889536</v>
      </c>
      <c r="I1820" s="524">
        <f>IF(ISNUMBER('Tables 1-15'!I1160),'Tables 1-15'!D29,'Tables 1-15'!I1160)</f>
        <v>684.5561412300857</v>
      </c>
      <c r="J1820" s="524" t="str">
        <f>IF(ISNUMBER('Tables 1-15'!J1160),'Tables 1-15'!E29,'Tables 1-15'!J1160)</f>
        <v>nav</v>
      </c>
      <c r="K1820" s="524">
        <f>IF(ISNUMBER('Tables 1-15'!K1160),'Tables 1-15'!F29,'Tables 1-15'!K1160)</f>
        <v>670.46287500740391</v>
      </c>
      <c r="O1820" s="62"/>
    </row>
    <row r="1821" spans="1:15">
      <c r="A1821" s="66" t="s">
        <v>876</v>
      </c>
      <c r="B1821" s="448">
        <f>IF(ISNUMBER('Tables 1-15'!B1161),'Tables 1-15'!B30,'Tables 1-15'!B1161)</f>
        <v>777.07365269461081</v>
      </c>
      <c r="C1821" s="448">
        <f>IF(ISNUMBER('Tables 1-15'!C1161),'Tables 1-15'!C30,'Tables 1-15'!C1161)</f>
        <v>790.40334728033474</v>
      </c>
      <c r="D1821" s="448">
        <f>IF(ISNUMBER('Tables 1-15'!D1161),'Tables 1-15'!D30,'Tables 1-15'!D1161)</f>
        <v>824.32493557039925</v>
      </c>
      <c r="E1821" s="448">
        <f>IF(ISNUMBER('Tables 1-15'!E1161),'Tables 1-15'!E30,'Tables 1-15'!E1161)</f>
        <v>799.01640842817312</v>
      </c>
      <c r="F1821" s="467">
        <f>IF(ISNUMBER('Tables 1-15'!F1161),'Tables 1-15'!F30,'Tables 1-15'!F1161)</f>
        <v>718.22095588235288</v>
      </c>
      <c r="G1821" s="524" t="str">
        <f>IF(ISNUMBER('Tables 1-15'!G1161),'Tables 1-15'!B30,'Tables 1-15'!G1161)</f>
        <v>nav</v>
      </c>
      <c r="H1821" s="524" t="str">
        <f>IF(ISNUMBER('Tables 1-15'!H1161),'Tables 1-15'!C30,'Tables 1-15'!H1161)</f>
        <v>nav</v>
      </c>
      <c r="I1821" s="524" t="str">
        <f>IF(ISNUMBER('Tables 1-15'!I1161),'Tables 1-15'!D30,'Tables 1-15'!I1161)</f>
        <v>nav</v>
      </c>
      <c r="J1821" s="524" t="str">
        <f>IF(ISNUMBER('Tables 1-15'!J1161),'Tables 1-15'!E30,'Tables 1-15'!J1161)</f>
        <v>nav</v>
      </c>
      <c r="K1821" s="524" t="str">
        <f>IF(ISNUMBER('Tables 1-15'!K1161),'Tables 1-15'!F30,'Tables 1-15'!K1161)</f>
        <v>nav</v>
      </c>
      <c r="O1821" s="636"/>
    </row>
    <row r="1822" spans="1:15">
      <c r="A1822" s="461" t="s">
        <v>9</v>
      </c>
      <c r="B1822" s="448">
        <f>IF(ISNUMBER('Tables 1-15'!B1162),'Tables 1-15'!B31,'Tables 1-15'!B1162)</f>
        <v>2610.0748784651091</v>
      </c>
      <c r="C1822" s="448">
        <f>IF(ISNUMBER('Tables 1-15'!C1162),'Tables 1-15'!C31,'Tables 1-15'!C1162)</f>
        <v>2653.4364515458797</v>
      </c>
      <c r="D1822" s="448">
        <f>IF(ISNUMBER('Tables 1-15'!D1162),'Tables 1-15'!D31,'Tables 1-15'!D1162)</f>
        <v>2719.1790816434623</v>
      </c>
      <c r="E1822" s="448">
        <f>IF(ISNUMBER('Tables 1-15'!E1162),'Tables 1-15'!E31,'Tables 1-15'!E1162)</f>
        <v>3000.6679677136881</v>
      </c>
      <c r="F1822" s="467" t="str">
        <f>IF(ISNUMBER('Tables 1-15'!F1162),'Tables 1-15'!F31,'Tables 1-15'!F1162)</f>
        <v>nav</v>
      </c>
      <c r="G1822" s="524" t="str">
        <f>IF(ISNUMBER('Tables 1-15'!G1162),'Tables 1-15'!B31,'Tables 1-15'!G1162)</f>
        <v>nav</v>
      </c>
      <c r="H1822" s="524" t="str">
        <f>IF(ISNUMBER('Tables 1-15'!H1162),'Tables 1-15'!C31,'Tables 1-15'!H1162)</f>
        <v>nav</v>
      </c>
      <c r="I1822" s="524" t="str">
        <f>IF(ISNUMBER('Tables 1-15'!I1162),'Tables 1-15'!D31,'Tables 1-15'!I1162)</f>
        <v>nav</v>
      </c>
      <c r="J1822" s="524" t="str">
        <f>IF(ISNUMBER('Tables 1-15'!J1162),'Tables 1-15'!E31,'Tables 1-15'!J1162)</f>
        <v>nav</v>
      </c>
      <c r="K1822" s="524" t="str">
        <f>IF(ISNUMBER('Tables 1-15'!K1162),'Tables 1-15'!F31,'Tables 1-15'!K1162)</f>
        <v>nav</v>
      </c>
      <c r="O1822" s="62"/>
    </row>
    <row r="1823" spans="1:15">
      <c r="A1823" s="461" t="s">
        <v>176</v>
      </c>
      <c r="B1823" s="448">
        <f>IF(ISNUMBER('Tables 1-15'!B1163),'Tables 1-15'!B32,'Tables 1-15'!B1163)</f>
        <v>15517.924999999999</v>
      </c>
      <c r="C1823" s="448">
        <f>IF(ISNUMBER('Tables 1-15'!C1163),'Tables 1-15'!C32,'Tables 1-15'!C1163)</f>
        <v>16155.25</v>
      </c>
      <c r="D1823" s="448">
        <f>IF(ISNUMBER('Tables 1-15'!D1163),'Tables 1-15'!D32,'Tables 1-15'!D1163)</f>
        <v>16691.5</v>
      </c>
      <c r="E1823" s="448">
        <f>IF(ISNUMBER('Tables 1-15'!E1163),'Tables 1-15'!E32,'Tables 1-15'!E1163)</f>
        <v>17393.100000000002</v>
      </c>
      <c r="F1823" s="467">
        <f>IF(ISNUMBER('Tables 1-15'!F1163),'Tables 1-15'!F32,'Tables 1-15'!F1163)</f>
        <v>18036.649999999998</v>
      </c>
      <c r="G1823" s="524" t="str">
        <f>IF(ISNUMBER('Tables 1-15'!G1163),'Tables 1-15'!B32,'Tables 1-15'!G1163)</f>
        <v>nav</v>
      </c>
      <c r="H1823" s="524" t="str">
        <f>IF(ISNUMBER('Tables 1-15'!H1163),'Tables 1-15'!C32,'Tables 1-15'!H1163)</f>
        <v>nav</v>
      </c>
      <c r="I1823" s="524" t="str">
        <f>IF(ISNUMBER('Tables 1-15'!I1163),'Tables 1-15'!D32,'Tables 1-15'!I1163)</f>
        <v>nav</v>
      </c>
      <c r="J1823" s="524" t="str">
        <f>IF(ISNUMBER('Tables 1-15'!J1163),'Tables 1-15'!E32,'Tables 1-15'!J1163)</f>
        <v>nav</v>
      </c>
      <c r="K1823" s="524" t="str">
        <f>IF(ISNUMBER('Tables 1-15'!K1163),'Tables 1-15'!F32,'Tables 1-15'!K1163)</f>
        <v>nav</v>
      </c>
      <c r="O1823" s="62"/>
    </row>
    <row r="1824" spans="1:15">
      <c r="A1824" s="388" t="s">
        <v>1008</v>
      </c>
      <c r="B1824" s="471">
        <f>SUM(B1801:B1823)</f>
        <v>56616.95947411102</v>
      </c>
      <c r="C1824" s="471">
        <f t="shared" ref="C1824:K1824" si="13">SUM(C1801:C1823)</f>
        <v>57831.081927189334</v>
      </c>
      <c r="D1824" s="471">
        <f t="shared" si="13"/>
        <v>60077.123471042112</v>
      </c>
      <c r="E1824" s="471">
        <f t="shared" si="13"/>
        <v>61061.6111355592</v>
      </c>
      <c r="F1824" s="472">
        <f t="shared" si="13"/>
        <v>43940.222269145088</v>
      </c>
      <c r="G1824" s="422">
        <f t="shared" si="13"/>
        <v>24918.07313333897</v>
      </c>
      <c r="H1824" s="422">
        <f t="shared" si="13"/>
        <v>24224.542730633755</v>
      </c>
      <c r="I1824" s="422">
        <f t="shared" si="13"/>
        <v>23894.083764850388</v>
      </c>
      <c r="J1824" s="422">
        <f t="shared" si="13"/>
        <v>23100.033873229899</v>
      </c>
      <c r="K1824" s="422">
        <f t="shared" si="13"/>
        <v>20977.44507737859</v>
      </c>
    </row>
    <row r="1825" spans="1:15" ht="14.25">
      <c r="A1825" s="582"/>
      <c r="B1825" s="583"/>
      <c r="C1825" s="583"/>
      <c r="D1825" s="583"/>
      <c r="E1825" s="583"/>
      <c r="F1825" s="583"/>
      <c r="G1825" s="583"/>
      <c r="H1825" s="583"/>
      <c r="I1825" s="583"/>
      <c r="J1825" s="583"/>
      <c r="K1825" s="583"/>
    </row>
    <row r="1826" spans="1:15" ht="14.25">
      <c r="A1826" s="565"/>
      <c r="B1826" s="566"/>
      <c r="C1826" s="566"/>
      <c r="D1826" s="566"/>
      <c r="E1826" s="566"/>
      <c r="F1826" s="566"/>
      <c r="G1826" s="566"/>
      <c r="H1826" s="566"/>
      <c r="I1826" s="566"/>
      <c r="J1826" s="566"/>
      <c r="K1826" s="566"/>
    </row>
    <row r="1827" spans="1:15">
      <c r="A1827" s="407"/>
    </row>
    <row r="1828" spans="1:15">
      <c r="A1828" s="407"/>
    </row>
    <row r="1829" spans="1:15">
      <c r="A1829" s="372"/>
      <c r="B1829" s="459"/>
      <c r="C1829" s="459"/>
      <c r="D1829" s="459"/>
      <c r="E1829" s="459"/>
      <c r="F1829" s="459"/>
      <c r="G1829" s="459"/>
      <c r="H1829" s="459"/>
      <c r="I1829" s="459"/>
      <c r="J1829" s="459"/>
      <c r="K1829" s="463"/>
    </row>
    <row r="1830" spans="1:15">
      <c r="A1830" s="372"/>
      <c r="B1830" s="459"/>
      <c r="C1830" s="459"/>
      <c r="D1830" s="459"/>
      <c r="E1830" s="459"/>
      <c r="F1830" s="459"/>
      <c r="G1830" s="459"/>
      <c r="H1830" s="459"/>
      <c r="I1830" s="459"/>
      <c r="J1830" s="459"/>
      <c r="K1830" s="463"/>
    </row>
    <row r="1831" spans="1:15">
      <c r="A1831" s="570"/>
      <c r="B1831" s="570"/>
      <c r="C1831" s="570"/>
      <c r="D1831" s="570"/>
      <c r="E1831" s="570"/>
      <c r="F1831" s="570"/>
      <c r="G1831" s="570"/>
      <c r="H1831" s="570"/>
      <c r="I1831" s="570"/>
      <c r="J1831" s="570"/>
      <c r="K1831" s="570"/>
    </row>
    <row r="1832" spans="1:15">
      <c r="A1832" s="508"/>
      <c r="B1832" s="459"/>
      <c r="C1832" s="459"/>
      <c r="D1832" s="459"/>
      <c r="E1832" s="459"/>
      <c r="F1832" s="459"/>
      <c r="G1832" s="459"/>
      <c r="H1832" s="459"/>
      <c r="I1832" s="459"/>
      <c r="J1832" s="459"/>
      <c r="K1832" s="463"/>
    </row>
    <row r="1833" spans="1:15">
      <c r="A1833" s="461"/>
      <c r="B1833" s="551"/>
      <c r="C1833" s="551"/>
      <c r="D1833" s="551"/>
      <c r="E1833" s="551"/>
      <c r="F1833" s="552"/>
      <c r="G1833" s="586"/>
      <c r="H1833" s="586"/>
      <c r="I1833" s="586"/>
      <c r="J1833" s="586"/>
      <c r="K1833" s="586"/>
    </row>
    <row r="1834" spans="1:15">
      <c r="A1834" s="510"/>
      <c r="B1834" s="379"/>
      <c r="C1834" s="379"/>
      <c r="D1834" s="379"/>
      <c r="E1834" s="379"/>
      <c r="F1834" s="380"/>
      <c r="G1834" s="379"/>
      <c r="H1834" s="379"/>
      <c r="I1834" s="379"/>
      <c r="J1834" s="379"/>
      <c r="K1834" s="379"/>
    </row>
    <row r="1835" spans="1:15">
      <c r="A1835" s="63" t="s">
        <v>33</v>
      </c>
      <c r="B1835" s="546">
        <f>IF(ISNUMBER('Tables 1-15'!B1175),'Tables 1-15'!B10,'Tables 1-15'!B1175)</f>
        <v>1516.7124570714957</v>
      </c>
      <c r="C1835" s="420">
        <f>IF(ISNUMBER('Tables 1-15'!C1175),'Tables 1-15'!C10,'Tables 1-15'!C1175)</f>
        <v>1564.6195512101033</v>
      </c>
      <c r="D1835" s="420">
        <f>IF(ISNUMBER('Tables 1-15'!D1175),'Tables 1-15'!D10,'Tables 1-15'!D1175)</f>
        <v>1493.3560287282996</v>
      </c>
      <c r="E1835" s="420">
        <f>IF(ISNUMBER('Tables 1-15'!E1175),'Tables 1-15'!E10,'Tables 1-15'!E1175)</f>
        <v>1438.2139745960567</v>
      </c>
      <c r="F1835" s="489">
        <f>IF(ISNUMBER('Tables 1-15'!F1175),'Tables 1-15'!F10,'Tables 1-15'!F1175)</f>
        <v>1216.146430131045</v>
      </c>
      <c r="G1835" s="504">
        <f>IF(ISNUMBER('Tables 1-15'!G1175),'Tables 1-15'!B10,'Tables 1-15'!G1175)</f>
        <v>1516.7124570714957</v>
      </c>
      <c r="H1835" s="504">
        <f>IF(ISNUMBER('Tables 1-15'!H1175),'Tables 1-15'!C10,'Tables 1-15'!H1175)</f>
        <v>1564.6195512101033</v>
      </c>
      <c r="I1835" s="504">
        <f>IF(ISNUMBER('Tables 1-15'!I1175),'Tables 1-15'!D10,'Tables 1-15'!I1175)</f>
        <v>1493.3560287282996</v>
      </c>
      <c r="J1835" s="504">
        <f>IF(ISNUMBER('Tables 1-15'!J1175),'Tables 1-15'!E10,'Tables 1-15'!J1175)</f>
        <v>1438.2139745960567</v>
      </c>
      <c r="K1835" s="504">
        <f>IF(ISNUMBER('Tables 1-15'!K1175),'Tables 1-15'!F10,'Tables 1-15'!K1175)</f>
        <v>1216.146430131045</v>
      </c>
    </row>
    <row r="1836" spans="1:15">
      <c r="A1836" s="461" t="s">
        <v>495</v>
      </c>
      <c r="B1836" s="419">
        <f>IF(ISNUMBER('Tables 1-15'!B1176),'Tables 1-15'!B11,'Tables 1-15'!B1176)</f>
        <v>527.11685977546392</v>
      </c>
      <c r="C1836" s="419">
        <f>IF(ISNUMBER('Tables 1-15'!C1176),'Tables 1-15'!C11,'Tables 1-15'!C1176)</f>
        <v>497.46177037540338</v>
      </c>
      <c r="D1836" s="419">
        <f>IF(ISNUMBER('Tables 1-15'!D1176),'Tables 1-15'!D11,'Tables 1-15'!D1176)</f>
        <v>521.3185828382376</v>
      </c>
      <c r="E1836" s="419">
        <f>IF(ISNUMBER('Tables 1-15'!E1176),'Tables 1-15'!E11,'Tables 1-15'!E1176)</f>
        <v>531.0869649310938</v>
      </c>
      <c r="F1836" s="470">
        <f>IF(ISNUMBER('Tables 1-15'!F1176),'Tables 1-15'!F11,'Tables 1-15'!F1176)</f>
        <v>453.93914282180305</v>
      </c>
      <c r="G1836" s="478">
        <f>IF(ISNUMBER('Tables 1-15'!G1176),'Tables 1-15'!B11,'Tables 1-15'!G1176)</f>
        <v>527.11685977546392</v>
      </c>
      <c r="H1836" s="478">
        <f>IF(ISNUMBER('Tables 1-15'!H1176),'Tables 1-15'!C11,'Tables 1-15'!H1176)</f>
        <v>497.46177037540338</v>
      </c>
      <c r="I1836" s="478">
        <f>IF(ISNUMBER('Tables 1-15'!I1176),'Tables 1-15'!D11,'Tables 1-15'!I1176)</f>
        <v>521.3185828382376</v>
      </c>
      <c r="J1836" s="478">
        <f>IF(ISNUMBER('Tables 1-15'!J1176),'Tables 1-15'!E11,'Tables 1-15'!J1176)</f>
        <v>531.0869649310938</v>
      </c>
      <c r="K1836" s="478">
        <f>IF(ISNUMBER('Tables 1-15'!K1176),'Tables 1-15'!F11,'Tables 1-15'!K1176)</f>
        <v>453.93914282180305</v>
      </c>
      <c r="O1836" s="62"/>
    </row>
    <row r="1837" spans="1:15">
      <c r="A1837" s="66" t="s">
        <v>497</v>
      </c>
      <c r="B1837" s="419">
        <f>IF(ISNUMBER('Tables 1-15'!B1177),'Tables 1-15'!B12,'Tables 1-15'!B1177)</f>
        <v>2611.7628090290218</v>
      </c>
      <c r="C1837" s="419">
        <f>IF(ISNUMBER('Tables 1-15'!C1177),'Tables 1-15'!C12,'Tables 1-15'!C1177)</f>
        <v>2458.2675191815856</v>
      </c>
      <c r="D1837" s="419">
        <f>IF(ISNUMBER('Tables 1-15'!D1177),'Tables 1-15'!D12,'Tables 1-15'!D1177)</f>
        <v>2460.7521407081695</v>
      </c>
      <c r="E1837" s="419">
        <f>IF(ISNUMBER('Tables 1-15'!E1177),'Tables 1-15'!E12,'Tables 1-15'!E1177)</f>
        <v>2415.3008875865294</v>
      </c>
      <c r="F1837" s="470">
        <f>IF(ISNUMBER('Tables 1-15'!F1177),'Tables 1-15'!F12,'Tables 1-15'!F1177)</f>
        <v>1768.4520921316682</v>
      </c>
      <c r="G1837" s="478">
        <f>IF(ISNUMBER('Tables 1-15'!G1177),'Tables 1-15'!B12,'Tables 1-15'!G1177)</f>
        <v>2611.7628090290218</v>
      </c>
      <c r="H1837" s="478">
        <f>IF(ISNUMBER('Tables 1-15'!H1177),'Tables 1-15'!C12,'Tables 1-15'!H1177)</f>
        <v>2458.2675191815856</v>
      </c>
      <c r="I1837" s="478">
        <f>IF(ISNUMBER('Tables 1-15'!I1177),'Tables 1-15'!D12,'Tables 1-15'!I1177)</f>
        <v>2460.7521407081695</v>
      </c>
      <c r="J1837" s="478">
        <f>IF(ISNUMBER('Tables 1-15'!J1177),'Tables 1-15'!E12,'Tables 1-15'!J1177)</f>
        <v>2415.3008875865294</v>
      </c>
      <c r="K1837" s="478">
        <f>IF(ISNUMBER('Tables 1-15'!K1177),'Tables 1-15'!F12,'Tables 1-15'!K1177)</f>
        <v>1768.4520921316682</v>
      </c>
      <c r="O1837" s="636"/>
    </row>
    <row r="1838" spans="1:15">
      <c r="A1838" s="461" t="s">
        <v>496</v>
      </c>
      <c r="B1838" s="419">
        <f>IF(ISNUMBER('Tables 1-15'!B1178),'Tables 1-15'!B13,'Tables 1-15'!B1178)</f>
        <v>1828.5919731399986</v>
      </c>
      <c r="C1838" s="419">
        <f>IF(ISNUMBER('Tables 1-15'!C1178),'Tables 1-15'!C13,'Tables 1-15'!C1178)</f>
        <v>1840.3688082565354</v>
      </c>
      <c r="D1838" s="419">
        <f>IF(ISNUMBER('Tables 1-15'!D1178),'Tables 1-15'!D13,'Tables 1-15'!D1178)</f>
        <v>1862.6239762745411</v>
      </c>
      <c r="E1838" s="419">
        <f>IF(ISNUMBER('Tables 1-15'!E1178),'Tables 1-15'!E13,'Tables 1-15'!E1178)</f>
        <v>1804.150855109762</v>
      </c>
      <c r="F1838" s="470">
        <f>IF(ISNUMBER('Tables 1-15'!F1178),'Tables 1-15'!F13,'Tables 1-15'!F1178)</f>
        <v>1557.5155852284977</v>
      </c>
      <c r="G1838" s="478">
        <f>IF(ISNUMBER('Tables 1-15'!G1178),'Tables 1-15'!B13,'Tables 1-15'!G1178)</f>
        <v>1828.5919731399986</v>
      </c>
      <c r="H1838" s="478">
        <f>IF(ISNUMBER('Tables 1-15'!H1178),'Tables 1-15'!C13,'Tables 1-15'!H1178)</f>
        <v>1840.3688082565354</v>
      </c>
      <c r="I1838" s="478">
        <f>IF(ISNUMBER('Tables 1-15'!I1178),'Tables 1-15'!D13,'Tables 1-15'!I1178)</f>
        <v>1862.6239762745411</v>
      </c>
      <c r="J1838" s="478">
        <f>IF(ISNUMBER('Tables 1-15'!J1178),'Tables 1-15'!E13,'Tables 1-15'!J1178)</f>
        <v>1804.150855109762</v>
      </c>
      <c r="K1838" s="478">
        <f>IF(ISNUMBER('Tables 1-15'!K1178),'Tables 1-15'!F13,'Tables 1-15'!K1178)</f>
        <v>1557.5155852284977</v>
      </c>
      <c r="O1838" s="62"/>
    </row>
    <row r="1839" spans="1:15">
      <c r="A1839" s="66" t="s">
        <v>498</v>
      </c>
      <c r="B1839" s="419">
        <f>IF(ISNUMBER('Tables 1-15'!B1179),'Tables 1-15'!B14,'Tables 1-15'!B1179)</f>
        <v>7522.1747608877331</v>
      </c>
      <c r="C1839" s="419">
        <f>IF(ISNUMBER('Tables 1-15'!C1179),'Tables 1-15'!C14,'Tables 1-15'!C1179)</f>
        <v>8570.1211881188119</v>
      </c>
      <c r="D1839" s="419">
        <f>IF(ISNUMBER('Tables 1-15'!D1179),'Tables 1-15'!D14,'Tables 1-15'!D1179)</f>
        <v>9639.0056836530384</v>
      </c>
      <c r="E1839" s="419">
        <f>IF(ISNUMBER('Tables 1-15'!E1179),'Tables 1-15'!E14,'Tables 1-15'!E1179)</f>
        <v>10556.962622908119</v>
      </c>
      <c r="F1839" s="470" t="str">
        <f>IF(ISNUMBER('Tables 1-15'!F1179),'Tables 1-15'!F14,'Tables 1-15'!F1179)</f>
        <v>nav</v>
      </c>
      <c r="G1839" s="478" t="str">
        <f>IF(ISNUMBER('Tables 1-15'!G1179),'Tables 1-15'!B14,'Tables 1-15'!G1179)</f>
        <v>nav</v>
      </c>
      <c r="H1839" s="478" t="str">
        <f>IF(ISNUMBER('Tables 1-15'!H1179),'Tables 1-15'!C14,'Tables 1-15'!H1179)</f>
        <v>nav</v>
      </c>
      <c r="I1839" s="478" t="str">
        <f>IF(ISNUMBER('Tables 1-15'!I1179),'Tables 1-15'!D14,'Tables 1-15'!I1179)</f>
        <v>nav</v>
      </c>
      <c r="J1839" s="478" t="str">
        <f>IF(ISNUMBER('Tables 1-15'!J1179),'Tables 1-15'!E14,'Tables 1-15'!J1179)</f>
        <v>nav</v>
      </c>
      <c r="K1839" s="478" t="str">
        <f>IF(ISNUMBER('Tables 1-15'!K1179),'Tables 1-15'!F14,'Tables 1-15'!K1179)</f>
        <v>nav</v>
      </c>
      <c r="O1839" s="636"/>
    </row>
    <row r="1840" spans="1:15">
      <c r="A1840" s="461" t="s">
        <v>158</v>
      </c>
      <c r="B1840" s="468">
        <f>IF(ISNUMBER('Tables 1-15'!B1180),'Tables 1-15'!B15,'Tables 1-15'!B1180)</f>
        <v>2862.0629874354709</v>
      </c>
      <c r="C1840" s="468">
        <f>IF(ISNUMBER('Tables 1-15'!C1180),'Tables 1-15'!C15,'Tables 1-15'!C1180)</f>
        <v>2679.4863249365044</v>
      </c>
      <c r="D1840" s="468">
        <f>IF(ISNUMBER('Tables 1-15'!D1180),'Tables 1-15'!D15,'Tables 1-15'!D1180)</f>
        <v>2809.3744586742296</v>
      </c>
      <c r="E1840" s="468">
        <f>IF(ISNUMBER('Tables 1-15'!E1180),'Tables 1-15'!E15,'Tables 1-15'!E1180)</f>
        <v>2840.2995324315402</v>
      </c>
      <c r="F1840" s="469">
        <f>IF(ISNUMBER('Tables 1-15'!F1180),'Tables 1-15'!F15,'Tables 1-15'!F1180)</f>
        <v>2418.3924222781416</v>
      </c>
      <c r="G1840" s="476" t="str">
        <f>IF(ISNUMBER('Tables 1-15'!G1180),'Tables 1-15'!B15,'Tables 1-15'!G1180)</f>
        <v>nav</v>
      </c>
      <c r="H1840" s="476" t="str">
        <f>IF(ISNUMBER('Tables 1-15'!H1180),'Tables 1-15'!C15,'Tables 1-15'!H1180)</f>
        <v>nav</v>
      </c>
      <c r="I1840" s="476" t="str">
        <f>IF(ISNUMBER('Tables 1-15'!I1180),'Tables 1-15'!D15,'Tables 1-15'!I1180)</f>
        <v>nav</v>
      </c>
      <c r="J1840" s="476">
        <f>IF(ISNUMBER('Tables 1-15'!J1180),'Tables 1-15'!E15,'Tables 1-15'!J1180)</f>
        <v>2840.2995324315402</v>
      </c>
      <c r="K1840" s="476">
        <f>IF(ISNUMBER('Tables 1-15'!K1180),'Tables 1-15'!F15,'Tables 1-15'!K1180)</f>
        <v>2418.3924222781416</v>
      </c>
      <c r="O1840" s="62"/>
    </row>
    <row r="1841" spans="1:15">
      <c r="A1841" s="461" t="s">
        <v>55</v>
      </c>
      <c r="B1841" s="468">
        <f>IF(ISNUMBER('Tables 1-15'!B1181),'Tables 1-15'!B16,'Tables 1-15'!B1181)</f>
        <v>3758.4742156448383</v>
      </c>
      <c r="C1841" s="468">
        <f>IF(ISNUMBER('Tables 1-15'!C1181),'Tables 1-15'!C16,'Tables 1-15'!C1181)</f>
        <v>3541.4621941985874</v>
      </c>
      <c r="D1841" s="468">
        <f>IF(ISNUMBER('Tables 1-15'!D1181),'Tables 1-15'!D16,'Tables 1-15'!D1181)</f>
        <v>3752.1396359858422</v>
      </c>
      <c r="E1841" s="468">
        <f>IF(ISNUMBER('Tables 1-15'!E1181),'Tables 1-15'!E16,'Tables 1-15'!E1181)</f>
        <v>3878.1970124747086</v>
      </c>
      <c r="F1841" s="469">
        <f>IF(ISNUMBER('Tables 1-15'!F1181),'Tables 1-15'!F16,'Tables 1-15'!F1181)</f>
        <v>3362.7150338119636</v>
      </c>
      <c r="G1841" s="476">
        <f>IF(ISNUMBER('Tables 1-15'!G1181),'Tables 1-15'!B16,'Tables 1-15'!G1181)</f>
        <v>3758.4742156448383</v>
      </c>
      <c r="H1841" s="476">
        <f>IF(ISNUMBER('Tables 1-15'!H1181),'Tables 1-15'!C16,'Tables 1-15'!H1181)</f>
        <v>3541.4621941985874</v>
      </c>
      <c r="I1841" s="476">
        <f>IF(ISNUMBER('Tables 1-15'!I1181),'Tables 1-15'!D16,'Tables 1-15'!I1181)</f>
        <v>3752.1396359858422</v>
      </c>
      <c r="J1841" s="476">
        <f>IF(ISNUMBER('Tables 1-15'!J1181),'Tables 1-15'!E16,'Tables 1-15'!J1181)</f>
        <v>3878.1970124747086</v>
      </c>
      <c r="K1841" s="476">
        <f>IF(ISNUMBER('Tables 1-15'!K1181),'Tables 1-15'!F16,'Tables 1-15'!K1181)</f>
        <v>3362.7150338119636</v>
      </c>
      <c r="O1841" s="62"/>
    </row>
    <row r="1842" spans="1:15">
      <c r="A1842" s="461" t="s">
        <v>693</v>
      </c>
      <c r="B1842" s="468" t="str">
        <f>IF(ISNUMBER('Tables 1-15'!B1182),'Tables 1-15'!B17,'Tables 1-15'!B1182)</f>
        <v>nav</v>
      </c>
      <c r="C1842" s="468" t="str">
        <f>IF(ISNUMBER('Tables 1-15'!C1182),'Tables 1-15'!C17,'Tables 1-15'!C1182)</f>
        <v>nav</v>
      </c>
      <c r="D1842" s="468" t="str">
        <f>IF(ISNUMBER('Tables 1-15'!D1182),'Tables 1-15'!D17,'Tables 1-15'!D1182)</f>
        <v>nav</v>
      </c>
      <c r="E1842" s="468" t="str">
        <f>IF(ISNUMBER('Tables 1-15'!E1182),'Tables 1-15'!E17,'Tables 1-15'!E1182)</f>
        <v>nav</v>
      </c>
      <c r="F1842" s="469" t="str">
        <f>IF(ISNUMBER('Tables 1-15'!F1182),'Tables 1-15'!F17,'Tables 1-15'!F1182)</f>
        <v>nav</v>
      </c>
      <c r="G1842" s="476" t="str">
        <f>IF(ISNUMBER('Tables 1-15'!G1182),'Tables 1-15'!B17,'Tables 1-15'!G1182)</f>
        <v>nav</v>
      </c>
      <c r="H1842" s="476" t="str">
        <f>IF(ISNUMBER('Tables 1-15'!H1182),'Tables 1-15'!C17,'Tables 1-15'!H1182)</f>
        <v>nav</v>
      </c>
      <c r="I1842" s="476" t="str">
        <f>IF(ISNUMBER('Tables 1-15'!I1182),'Tables 1-15'!D17,'Tables 1-15'!I1182)</f>
        <v>nav</v>
      </c>
      <c r="J1842" s="476" t="str">
        <f>IF(ISNUMBER('Tables 1-15'!J1182),'Tables 1-15'!E17,'Tables 1-15'!J1182)</f>
        <v>nav</v>
      </c>
      <c r="K1842" s="476" t="str">
        <f>IF(ISNUMBER('Tables 1-15'!K1182),'Tables 1-15'!F17,'Tables 1-15'!K1182)</f>
        <v>nav</v>
      </c>
      <c r="O1842" s="62"/>
    </row>
    <row r="1843" spans="1:15">
      <c r="A1843" s="66" t="s">
        <v>924</v>
      </c>
      <c r="B1843" s="468">
        <f>IF(ISNUMBER('Tables 1-15'!B1183),'Tables 1-15'!B18,'Tables 1-15'!B1183)</f>
        <v>1871.8128863971488</v>
      </c>
      <c r="C1843" s="468">
        <f>IF(ISNUMBER('Tables 1-15'!C1183),'Tables 1-15'!C18,'Tables 1-15'!C1183)</f>
        <v>1860.2571353287506</v>
      </c>
      <c r="D1843" s="468">
        <f>IF(ISNUMBER('Tables 1-15'!D1183),'Tables 1-15'!D18,'Tables 1-15'!D1183)</f>
        <v>1922.1481301768854</v>
      </c>
      <c r="E1843" s="468">
        <f>IF(ISNUMBER('Tables 1-15'!E1183),'Tables 1-15'!E18,'Tables 1-15'!E1183)</f>
        <v>2046.4673604755826</v>
      </c>
      <c r="F1843" s="469">
        <f>IF(ISNUMBER('Tables 1-15'!F1183),'Tables 1-15'!F18,'Tables 1-15'!F1183)</f>
        <v>2118.0746139730468</v>
      </c>
      <c r="G1843" s="476">
        <f>IF(ISNUMBER('Tables 1-15'!G1183),'Tables 1-15'!B18,'Tables 1-15'!G1183)</f>
        <v>1871.8128863971488</v>
      </c>
      <c r="H1843" s="476">
        <f>IF(ISNUMBER('Tables 1-15'!H1183),'Tables 1-15'!C18,'Tables 1-15'!H1183)</f>
        <v>1860.2571353287506</v>
      </c>
      <c r="I1843" s="476">
        <f>IF(ISNUMBER('Tables 1-15'!I1183),'Tables 1-15'!D18,'Tables 1-15'!I1183)</f>
        <v>1922.1481301768854</v>
      </c>
      <c r="J1843" s="476">
        <f>IF(ISNUMBER('Tables 1-15'!J1183),'Tables 1-15'!E18,'Tables 1-15'!J1183)</f>
        <v>2046.4673604755826</v>
      </c>
      <c r="K1843" s="476">
        <f>IF(ISNUMBER('Tables 1-15'!K1183),'Tables 1-15'!F18,'Tables 1-15'!K1183)</f>
        <v>2118.0746139730468</v>
      </c>
      <c r="O1843" s="636"/>
    </row>
    <row r="1844" spans="1:15">
      <c r="A1844" s="461" t="s">
        <v>119</v>
      </c>
      <c r="B1844" s="468">
        <f>IF(ISNUMBER('Tables 1-15'!B1184),'Tables 1-15'!B19,'Tables 1-15'!B1184)</f>
        <v>2276.7599379500111</v>
      </c>
      <c r="C1844" s="468">
        <f>IF(ISNUMBER('Tables 1-15'!C1184),'Tables 1-15'!C19,'Tables 1-15'!C1184)</f>
        <v>2071.3481153254456</v>
      </c>
      <c r="D1844" s="468">
        <f>IF(ISNUMBER('Tables 1-15'!D1184),'Tables 1-15'!D19,'Tables 1-15'!D1184)</f>
        <v>2130.1173546370965</v>
      </c>
      <c r="E1844" s="468">
        <f>IF(ISNUMBER('Tables 1-15'!E1184),'Tables 1-15'!E19,'Tables 1-15'!E1184)</f>
        <v>2137.9456161522617</v>
      </c>
      <c r="F1844" s="469">
        <f>IF(ISNUMBER('Tables 1-15'!F1184),'Tables 1-15'!F19,'Tables 1-15'!F1184)</f>
        <v>1814.368274093895</v>
      </c>
      <c r="G1844" s="476">
        <f>IF(ISNUMBER('Tables 1-15'!G1184),'Tables 1-15'!B19,'Tables 1-15'!G1184)</f>
        <v>2276.7599379500111</v>
      </c>
      <c r="H1844" s="476">
        <f>IF(ISNUMBER('Tables 1-15'!H1184),'Tables 1-15'!C19,'Tables 1-15'!H1184)</f>
        <v>2071.3481153254456</v>
      </c>
      <c r="I1844" s="476">
        <f>IF(ISNUMBER('Tables 1-15'!I1184),'Tables 1-15'!D19,'Tables 1-15'!I1184)</f>
        <v>2130.1173546370965</v>
      </c>
      <c r="J1844" s="476">
        <f>IF(ISNUMBER('Tables 1-15'!J1184),'Tables 1-15'!E19,'Tables 1-15'!J1184)</f>
        <v>2137.9456161522617</v>
      </c>
      <c r="K1844" s="476">
        <f>IF(ISNUMBER('Tables 1-15'!K1184),'Tables 1-15'!F19,'Tables 1-15'!K1184)</f>
        <v>1814.368274093895</v>
      </c>
      <c r="O1844" s="62"/>
    </row>
    <row r="1845" spans="1:15">
      <c r="A1845" s="461" t="s">
        <v>4</v>
      </c>
      <c r="B1845" s="468">
        <f>IF(ISNUMBER('Tables 1-15'!B1185),'Tables 1-15'!B20,'Tables 1-15'!B1185)</f>
        <v>5916.7922190461986</v>
      </c>
      <c r="C1845" s="468">
        <f>IF(ISNUMBER('Tables 1-15'!C1185),'Tables 1-15'!C20,'Tables 1-15'!C1185)</f>
        <v>5960.0606561680843</v>
      </c>
      <c r="D1845" s="468">
        <f>IF(ISNUMBER('Tables 1-15'!D1185),'Tables 1-15'!D20,'Tables 1-15'!D1185)</f>
        <v>4907.7354082195461</v>
      </c>
      <c r="E1845" s="468">
        <f>IF(ISNUMBER('Tables 1-15'!E1185),'Tables 1-15'!E20,'Tables 1-15'!E1185)</f>
        <v>4601.0372812739042</v>
      </c>
      <c r="F1845" s="469">
        <f>IF(ISNUMBER('Tables 1-15'!F1185),'Tables 1-15'!F20,'Tables 1-15'!F1185)</f>
        <v>4123.000260998303</v>
      </c>
      <c r="G1845" s="476">
        <f>IF(ISNUMBER('Tables 1-15'!G1185),'Tables 1-15'!B20,'Tables 1-15'!G1185)</f>
        <v>5916.7922190461986</v>
      </c>
      <c r="H1845" s="476">
        <f>IF(ISNUMBER('Tables 1-15'!H1185),'Tables 1-15'!C20,'Tables 1-15'!H1185)</f>
        <v>5960.0606561680843</v>
      </c>
      <c r="I1845" s="476">
        <f>IF(ISNUMBER('Tables 1-15'!I1185),'Tables 1-15'!D20,'Tables 1-15'!I1185)</f>
        <v>4907.7354082195461</v>
      </c>
      <c r="J1845" s="476">
        <f>IF(ISNUMBER('Tables 1-15'!J1185),'Tables 1-15'!E20,'Tables 1-15'!J1185)</f>
        <v>4601.0372812739042</v>
      </c>
      <c r="K1845" s="476">
        <f>IF(ISNUMBER('Tables 1-15'!K1185),'Tables 1-15'!F20,'Tables 1-15'!K1185)</f>
        <v>4123.000260998303</v>
      </c>
      <c r="O1845" s="62"/>
    </row>
    <row r="1846" spans="1:15">
      <c r="A1846" s="66" t="s">
        <v>871</v>
      </c>
      <c r="B1846" s="468">
        <f>IF(ISNUMBER('Tables 1-15'!B1186),'Tables 1-15'!B21,'Tables 1-15'!B1186)</f>
        <v>1202.6612881392643</v>
      </c>
      <c r="C1846" s="468">
        <f>IF(ISNUMBER('Tables 1-15'!C1186),'Tables 1-15'!C21,'Tables 1-15'!C1186)</f>
        <v>1222.3632507454208</v>
      </c>
      <c r="D1846" s="468">
        <f>IF(ISNUMBER('Tables 1-15'!D1186),'Tables 1-15'!D21,'Tables 1-15'!D1186)</f>
        <v>1305.3819038573934</v>
      </c>
      <c r="E1846" s="468">
        <f>IF(ISNUMBER('Tables 1-15'!E1186),'Tables 1-15'!E21,'Tables 1-15'!E1186)</f>
        <v>1410.9865934942368</v>
      </c>
      <c r="F1846" s="469">
        <f>IF(ISNUMBER('Tables 1-15'!F1186),'Tables 1-15'!F21,'Tables 1-15'!F1186)</f>
        <v>1377.4682940193904</v>
      </c>
      <c r="G1846" s="476">
        <f>IF(ISNUMBER('Tables 1-15'!G1186),'Tables 1-15'!B21,'Tables 1-15'!G1186)</f>
        <v>1202.6612881392643</v>
      </c>
      <c r="H1846" s="476">
        <f>IF(ISNUMBER('Tables 1-15'!H1186),'Tables 1-15'!C21,'Tables 1-15'!H1186)</f>
        <v>1222.3632507454208</v>
      </c>
      <c r="I1846" s="476">
        <f>IF(ISNUMBER('Tables 1-15'!I1186),'Tables 1-15'!D21,'Tables 1-15'!I1186)</f>
        <v>1305.3819038573934</v>
      </c>
      <c r="J1846" s="476">
        <f>IF(ISNUMBER('Tables 1-15'!J1186),'Tables 1-15'!E21,'Tables 1-15'!J1186)</f>
        <v>1410.9865934942368</v>
      </c>
      <c r="K1846" s="476">
        <f>IF(ISNUMBER('Tables 1-15'!K1186),'Tables 1-15'!F21,'Tables 1-15'!K1186)</f>
        <v>1377.4682940193904</v>
      </c>
      <c r="O1846" s="636"/>
    </row>
    <row r="1847" spans="1:15">
      <c r="A1847" s="66" t="s">
        <v>872</v>
      </c>
      <c r="B1847" s="468">
        <f>IF(ISNUMBER('Tables 1-15'!B1187),'Tables 1-15'!B22,'Tables 1-15'!B1187)</f>
        <v>1170.8103697588131</v>
      </c>
      <c r="C1847" s="468">
        <f>IF(ISNUMBER('Tables 1-15'!C1187),'Tables 1-15'!C22,'Tables 1-15'!C1187)</f>
        <v>1186.6955234081331</v>
      </c>
      <c r="D1847" s="468">
        <f>IF(ISNUMBER('Tables 1-15'!D1187),'Tables 1-15'!D22,'Tables 1-15'!D1187)</f>
        <v>1262.267476013315</v>
      </c>
      <c r="E1847" s="468">
        <f>IF(ISNUMBER('Tables 1-15'!E1187),'Tables 1-15'!E22,'Tables 1-15'!E1187)</f>
        <v>1290.4656986231323</v>
      </c>
      <c r="F1847" s="469">
        <f>IF(ISNUMBER('Tables 1-15'!F1187),'Tables 1-15'!F22,'Tables 1-15'!F1187)</f>
        <v>1143.9384382490223</v>
      </c>
      <c r="G1847" s="476">
        <f>IF(ISNUMBER('Tables 1-15'!G1187),'Tables 1-15'!B22,'Tables 1-15'!G1187)</f>
        <v>1170.8103697588131</v>
      </c>
      <c r="H1847" s="476">
        <f>IF(ISNUMBER('Tables 1-15'!H1187),'Tables 1-15'!C22,'Tables 1-15'!H1187)</f>
        <v>1186.6955234081331</v>
      </c>
      <c r="I1847" s="476">
        <f>IF(ISNUMBER('Tables 1-15'!I1187),'Tables 1-15'!D22,'Tables 1-15'!I1187)</f>
        <v>1262.267476013315</v>
      </c>
      <c r="J1847" s="476">
        <f>IF(ISNUMBER('Tables 1-15'!J1187),'Tables 1-15'!E22,'Tables 1-15'!J1187)</f>
        <v>1290.4656986231323</v>
      </c>
      <c r="K1847" s="476">
        <f>IF(ISNUMBER('Tables 1-15'!K1187),'Tables 1-15'!F22,'Tables 1-15'!K1187)</f>
        <v>1143.9384382490223</v>
      </c>
      <c r="O1847" s="636"/>
    </row>
    <row r="1848" spans="1:15">
      <c r="A1848" s="461" t="s">
        <v>5</v>
      </c>
      <c r="B1848" s="419">
        <f>IF(ISNUMBER('Tables 1-15'!B1188),'Tables 1-15'!B23,'Tables 1-15'!B1188)</f>
        <v>893.94184090618251</v>
      </c>
      <c r="C1848" s="419">
        <f>IF(ISNUMBER('Tables 1-15'!C1188),'Tables 1-15'!C23,'Tables 1-15'!C1188)</f>
        <v>828.35697688322978</v>
      </c>
      <c r="D1848" s="419">
        <f>IF(ISNUMBER('Tables 1-15'!D1188),'Tables 1-15'!D23,'Tables 1-15'!D1188)</f>
        <v>866.59365202901631</v>
      </c>
      <c r="E1848" s="419">
        <f>IF(ISNUMBER('Tables 1-15'!E1188),'Tables 1-15'!E23,'Tables 1-15'!E1188)</f>
        <v>879.3902880188075</v>
      </c>
      <c r="F1848" s="470">
        <f>IF(ISNUMBER('Tables 1-15'!F1188),'Tables 1-15'!F23,'Tables 1-15'!F1188)</f>
        <v>750.12066807124779</v>
      </c>
      <c r="G1848" s="478">
        <f>IF(ISNUMBER('Tables 1-15'!G1188),'Tables 1-15'!B23,'Tables 1-15'!G1188)</f>
        <v>893.94184090618251</v>
      </c>
      <c r="H1848" s="478">
        <f>IF(ISNUMBER('Tables 1-15'!H1188),'Tables 1-15'!C23,'Tables 1-15'!H1188)</f>
        <v>828.35697688322978</v>
      </c>
      <c r="I1848" s="478">
        <f>IF(ISNUMBER('Tables 1-15'!I1188),'Tables 1-15'!D23,'Tables 1-15'!I1188)</f>
        <v>866.59365202901631</v>
      </c>
      <c r="J1848" s="478">
        <f>IF(ISNUMBER('Tables 1-15'!J1188),'Tables 1-15'!E23,'Tables 1-15'!J1188)</f>
        <v>879.3902880188075</v>
      </c>
      <c r="K1848" s="478">
        <f>IF(ISNUMBER('Tables 1-15'!K1188),'Tables 1-15'!F23,'Tables 1-15'!K1188)</f>
        <v>750.12066807124779</v>
      </c>
      <c r="O1848" s="62"/>
    </row>
    <row r="1849" spans="1:15">
      <c r="A1849" s="66" t="s">
        <v>873</v>
      </c>
      <c r="B1849" s="419">
        <f>IF(ISNUMBER('Tables 1-15'!B1189),'Tables 1-15'!B24,'Tables 1-15'!B1189)</f>
        <v>2033.8058590462952</v>
      </c>
      <c r="C1849" s="419">
        <f>IF(ISNUMBER('Tables 1-15'!C1189),'Tables 1-15'!C24,'Tables 1-15'!C1189)</f>
        <v>2154.2623731781428</v>
      </c>
      <c r="D1849" s="419">
        <f>IF(ISNUMBER('Tables 1-15'!D1189),'Tables 1-15'!D24,'Tables 1-15'!D1189)</f>
        <v>2231.7206919849787</v>
      </c>
      <c r="E1849" s="419">
        <f>IF(ISNUMBER('Tables 1-15'!E1189),'Tables 1-15'!E24,'Tables 1-15'!E1189)</f>
        <v>2052.9534625849087</v>
      </c>
      <c r="F1849" s="470">
        <f>IF(ISNUMBER('Tables 1-15'!F1189),'Tables 1-15'!F24,'Tables 1-15'!F1189)</f>
        <v>1332.072218210832</v>
      </c>
      <c r="G1849" s="478">
        <f>IF(ISNUMBER('Tables 1-15'!G1189),'Tables 1-15'!B24,'Tables 1-15'!G1189)</f>
        <v>2033.8058590462952</v>
      </c>
      <c r="H1849" s="478">
        <f>IF(ISNUMBER('Tables 1-15'!H1189),'Tables 1-15'!C24,'Tables 1-15'!H1189)</f>
        <v>2154.2623731781428</v>
      </c>
      <c r="I1849" s="478">
        <f>IF(ISNUMBER('Tables 1-15'!I1189),'Tables 1-15'!D24,'Tables 1-15'!I1189)</f>
        <v>2231.7206919849787</v>
      </c>
      <c r="J1849" s="478">
        <f>IF(ISNUMBER('Tables 1-15'!J1189),'Tables 1-15'!E24,'Tables 1-15'!J1189)</f>
        <v>2052.9534625849087</v>
      </c>
      <c r="K1849" s="478">
        <f>IF(ISNUMBER('Tables 1-15'!K1189),'Tables 1-15'!F24,'Tables 1-15'!K1189)</f>
        <v>1332.072218210832</v>
      </c>
      <c r="O1849" s="636"/>
    </row>
    <row r="1850" spans="1:15">
      <c r="A1850" s="66" t="s">
        <v>874</v>
      </c>
      <c r="B1850" s="419">
        <f>IF(ISNUMBER('Tables 1-15'!B1190),'Tables 1-15'!B25,'Tables 1-15'!B1190)</f>
        <v>669.50676266666665</v>
      </c>
      <c r="C1850" s="419">
        <f>IF(ISNUMBER('Tables 1-15'!C1190),'Tables 1-15'!C25,'Tables 1-15'!C1190)</f>
        <v>733.95561599999996</v>
      </c>
      <c r="D1850" s="419">
        <f>IF(ISNUMBER('Tables 1-15'!D1190),'Tables 1-15'!D25,'Tables 1-15'!D1190)</f>
        <v>744.3357413333332</v>
      </c>
      <c r="E1850" s="419">
        <f>IF(ISNUMBER('Tables 1-15'!E1190),'Tables 1-15'!E25,'Tables 1-15'!E1190)</f>
        <v>753.83166373333336</v>
      </c>
      <c r="F1850" s="470">
        <f>IF(ISNUMBER('Tables 1-15'!F1190),'Tables 1-15'!F25,'Tables 1-15'!F1190)</f>
        <v>646.0018154666667</v>
      </c>
      <c r="G1850" s="478">
        <f>IF(ISNUMBER('Tables 1-15'!G1190),'Tables 1-15'!B25,'Tables 1-15'!G1190)</f>
        <v>669.50676266666665</v>
      </c>
      <c r="H1850" s="478">
        <f>IF(ISNUMBER('Tables 1-15'!H1190),'Tables 1-15'!C25,'Tables 1-15'!H1190)</f>
        <v>733.95561599999996</v>
      </c>
      <c r="I1850" s="478">
        <f>IF(ISNUMBER('Tables 1-15'!I1190),'Tables 1-15'!D25,'Tables 1-15'!I1190)</f>
        <v>744.3357413333332</v>
      </c>
      <c r="J1850" s="478">
        <f>IF(ISNUMBER('Tables 1-15'!J1190),'Tables 1-15'!E25,'Tables 1-15'!J1190)</f>
        <v>753.83166373333336</v>
      </c>
      <c r="K1850" s="478">
        <f>IF(ISNUMBER('Tables 1-15'!K1190),'Tables 1-15'!F25,'Tables 1-15'!K1190)</f>
        <v>646.0018154666667</v>
      </c>
      <c r="O1850" s="636"/>
    </row>
    <row r="1851" spans="1:15">
      <c r="A1851" s="461" t="s">
        <v>6</v>
      </c>
      <c r="B1851" s="419">
        <f>IF(ISNUMBER('Tables 1-15'!B1191),'Tables 1-15'!B26,'Tables 1-15'!B1191)</f>
        <v>265.60139915732572</v>
      </c>
      <c r="C1851" s="419">
        <f>IF(ISNUMBER('Tables 1-15'!C1191),'Tables 1-15'!C26,'Tables 1-15'!C1191)</f>
        <v>286.86884852364568</v>
      </c>
      <c r="D1851" s="419">
        <f>IF(ISNUMBER('Tables 1-15'!D1191),'Tables 1-15'!D26,'Tables 1-15'!D1191)</f>
        <v>302.24566450891069</v>
      </c>
      <c r="E1851" s="419">
        <f>IF(ISNUMBER('Tables 1-15'!E1191),'Tables 1-15'!E26,'Tables 1-15'!E1191)</f>
        <v>306.36887380632942</v>
      </c>
      <c r="F1851" s="470">
        <f>IF(ISNUMBER('Tables 1-15'!F1191),'Tables 1-15'!F26,'Tables 1-15'!F1191)</f>
        <v>292.74856353189324</v>
      </c>
      <c r="G1851" s="478">
        <f>IF(ISNUMBER('Tables 1-15'!G1191),'Tables 1-15'!B26,'Tables 1-15'!G1191)</f>
        <v>265.60139915732572</v>
      </c>
      <c r="H1851" s="478">
        <f>IF(ISNUMBER('Tables 1-15'!H1191),'Tables 1-15'!C26,'Tables 1-15'!H1191)</f>
        <v>286.86884852364568</v>
      </c>
      <c r="I1851" s="478">
        <f>IF(ISNUMBER('Tables 1-15'!I1191),'Tables 1-15'!D26,'Tables 1-15'!I1191)</f>
        <v>302.24566450891069</v>
      </c>
      <c r="J1851" s="478">
        <f>IF(ISNUMBER('Tables 1-15'!J1191),'Tables 1-15'!E26,'Tables 1-15'!J1191)</f>
        <v>306.36887380632942</v>
      </c>
      <c r="K1851" s="478">
        <f>IF(ISNUMBER('Tables 1-15'!K1191),'Tables 1-15'!F26,'Tables 1-15'!K1191)</f>
        <v>292.74856353189324</v>
      </c>
      <c r="O1851" s="62"/>
    </row>
    <row r="1852" spans="1:15">
      <c r="A1852" s="66" t="s">
        <v>875</v>
      </c>
      <c r="B1852" s="419">
        <f>IF(ISNUMBER('Tables 1-15'!B1192),'Tables 1-15'!B27,'Tables 1-15'!B1192)</f>
        <v>416.883910106163</v>
      </c>
      <c r="C1852" s="419">
        <f>IF(ISNUMBER('Tables 1-15'!C1192),'Tables 1-15'!C27,'Tables 1-15'!C1192)</f>
        <v>396.3422655298416</v>
      </c>
      <c r="D1852" s="419">
        <f>IF(ISNUMBER('Tables 1-15'!D1192),'Tables 1-15'!D27,'Tables 1-15'!D1192)</f>
        <v>367.78787564766839</v>
      </c>
      <c r="E1852" s="419">
        <f>IF(ISNUMBER('Tables 1-15'!E1192),'Tables 1-15'!E27,'Tables 1-15'!E1192)</f>
        <v>351.58677609738106</v>
      </c>
      <c r="F1852" s="470">
        <f>IF(ISNUMBER('Tables 1-15'!F1192),'Tables 1-15'!F27,'Tables 1-15'!F1192)</f>
        <v>314.76684181632817</v>
      </c>
      <c r="G1852" s="478" t="str">
        <f>IF(ISNUMBER('Tables 1-15'!G1192),'Tables 1-15'!B27,'Tables 1-15'!G1192)</f>
        <v>nav</v>
      </c>
      <c r="H1852" s="478" t="str">
        <f>IF(ISNUMBER('Tables 1-15'!H1192),'Tables 1-15'!C27,'Tables 1-15'!H1192)</f>
        <v>nav</v>
      </c>
      <c r="I1852" s="478" t="str">
        <f>IF(ISNUMBER('Tables 1-15'!I1192),'Tables 1-15'!D27,'Tables 1-15'!I1192)</f>
        <v>nav</v>
      </c>
      <c r="J1852" s="478" t="str">
        <f>IF(ISNUMBER('Tables 1-15'!J1192),'Tables 1-15'!E27,'Tables 1-15'!J1192)</f>
        <v>nav</v>
      </c>
      <c r="K1852" s="478" t="str">
        <f>IF(ISNUMBER('Tables 1-15'!K1192),'Tables 1-15'!F27,'Tables 1-15'!K1192)</f>
        <v>nav</v>
      </c>
      <c r="O1852" s="636"/>
    </row>
    <row r="1853" spans="1:15">
      <c r="A1853" s="461" t="s">
        <v>7</v>
      </c>
      <c r="B1853" s="419">
        <f>IF(ISNUMBER('Tables 1-15'!B1193),'Tables 1-15'!B28,'Tables 1-15'!B1193)</f>
        <v>563.07441688764993</v>
      </c>
      <c r="C1853" s="419">
        <f>IF(ISNUMBER('Tables 1-15'!C1193),'Tables 1-15'!C28,'Tables 1-15'!C1193)</f>
        <v>543.70342208917361</v>
      </c>
      <c r="D1853" s="419">
        <f>IF(ISNUMBER('Tables 1-15'!D1193),'Tables 1-15'!D28,'Tables 1-15'!D1193)</f>
        <v>578.65890732764717</v>
      </c>
      <c r="E1853" s="419">
        <f>IF(ISNUMBER('Tables 1-15'!E1193),'Tables 1-15'!E28,'Tables 1-15'!E1193)</f>
        <v>573.58129511965126</v>
      </c>
      <c r="F1853" s="470">
        <f>IF(ISNUMBER('Tables 1-15'!F1193),'Tables 1-15'!F28,'Tables 1-15'!F1193)</f>
        <v>495.63061842900083</v>
      </c>
      <c r="G1853" s="478">
        <f>IF(ISNUMBER('Tables 1-15'!G1193),'Tables 1-15'!B28,'Tables 1-15'!G1193)</f>
        <v>563.07441688764993</v>
      </c>
      <c r="H1853" s="478">
        <f>IF(ISNUMBER('Tables 1-15'!H1193),'Tables 1-15'!C28,'Tables 1-15'!H1193)</f>
        <v>543.70342208917361</v>
      </c>
      <c r="I1853" s="478">
        <f>IF(ISNUMBER('Tables 1-15'!I1193),'Tables 1-15'!D28,'Tables 1-15'!I1193)</f>
        <v>578.65890732764717</v>
      </c>
      <c r="J1853" s="478">
        <f>IF(ISNUMBER('Tables 1-15'!J1193),'Tables 1-15'!E28,'Tables 1-15'!J1193)</f>
        <v>573.58129511965126</v>
      </c>
      <c r="K1853" s="478">
        <f>IF(ISNUMBER('Tables 1-15'!K1193),'Tables 1-15'!F28,'Tables 1-15'!K1193)</f>
        <v>495.63061842900083</v>
      </c>
      <c r="O1853" s="62"/>
    </row>
    <row r="1854" spans="1:15">
      <c r="A1854" s="461" t="s">
        <v>8</v>
      </c>
      <c r="B1854" s="419">
        <f>IF(ISNUMBER('Tables 1-15'!B1194),'Tables 1-15'!B29,'Tables 1-15'!B1194)</f>
        <v>697.28083081174645</v>
      </c>
      <c r="C1854" s="419">
        <f>IF(ISNUMBER('Tables 1-15'!C1194),'Tables 1-15'!C29,'Tables 1-15'!C1194)</f>
        <v>664.3475657889536</v>
      </c>
      <c r="D1854" s="419">
        <f>IF(ISNUMBER('Tables 1-15'!D1194),'Tables 1-15'!D29,'Tables 1-15'!D1194)</f>
        <v>684.5561412300857</v>
      </c>
      <c r="E1854" s="419">
        <f>IF(ISNUMBER('Tables 1-15'!E1194),'Tables 1-15'!E29,'Tables 1-15'!E1194)</f>
        <v>703.17032620861244</v>
      </c>
      <c r="F1854" s="470">
        <f>IF(ISNUMBER('Tables 1-15'!F1194),'Tables 1-15'!F29,'Tables 1-15'!F1194)</f>
        <v>670.46287500740391</v>
      </c>
      <c r="G1854" s="478">
        <f>IF(ISNUMBER('Tables 1-15'!G1194),'Tables 1-15'!B29,'Tables 1-15'!G1194)</f>
        <v>697.28083081174645</v>
      </c>
      <c r="H1854" s="478">
        <f>IF(ISNUMBER('Tables 1-15'!H1194),'Tables 1-15'!C29,'Tables 1-15'!H1194)</f>
        <v>664.3475657889536</v>
      </c>
      <c r="I1854" s="478">
        <f>IF(ISNUMBER('Tables 1-15'!I1194),'Tables 1-15'!D29,'Tables 1-15'!I1194)</f>
        <v>684.5561412300857</v>
      </c>
      <c r="J1854" s="478">
        <f>IF(ISNUMBER('Tables 1-15'!J1194),'Tables 1-15'!E29,'Tables 1-15'!J1194)</f>
        <v>703.17032620861244</v>
      </c>
      <c r="K1854" s="478">
        <f>IF(ISNUMBER('Tables 1-15'!K1194),'Tables 1-15'!F29,'Tables 1-15'!K1194)</f>
        <v>670.46287500740391</v>
      </c>
      <c r="O1854" s="62"/>
    </row>
    <row r="1855" spans="1:15">
      <c r="A1855" s="66" t="s">
        <v>876</v>
      </c>
      <c r="B1855" s="419">
        <f>IF(ISNUMBER('Tables 1-15'!B1195),'Tables 1-15'!B30,'Tables 1-15'!B1195)</f>
        <v>777.07365269461081</v>
      </c>
      <c r="C1855" s="419">
        <f>IF(ISNUMBER('Tables 1-15'!C1195),'Tables 1-15'!C30,'Tables 1-15'!C1195)</f>
        <v>790.40334728033474</v>
      </c>
      <c r="D1855" s="419">
        <f>IF(ISNUMBER('Tables 1-15'!D1195),'Tables 1-15'!D30,'Tables 1-15'!D1195)</f>
        <v>824.32493557039925</v>
      </c>
      <c r="E1855" s="419">
        <f>IF(ISNUMBER('Tables 1-15'!E1195),'Tables 1-15'!E30,'Tables 1-15'!E1195)</f>
        <v>799.01640842817312</v>
      </c>
      <c r="F1855" s="470">
        <f>IF(ISNUMBER('Tables 1-15'!F1195),'Tables 1-15'!F30,'Tables 1-15'!F1195)</f>
        <v>718.22095588235288</v>
      </c>
      <c r="G1855" s="478">
        <f>IF(ISNUMBER('Tables 1-15'!G1195),'Tables 1-15'!B30,'Tables 1-15'!G1195)</f>
        <v>777.07365269461081</v>
      </c>
      <c r="H1855" s="478">
        <f>IF(ISNUMBER('Tables 1-15'!H1195),'Tables 1-15'!C30,'Tables 1-15'!H1195)</f>
        <v>790.40334728033474</v>
      </c>
      <c r="I1855" s="478">
        <f>IF(ISNUMBER('Tables 1-15'!I1195),'Tables 1-15'!D30,'Tables 1-15'!I1195)</f>
        <v>824.32493557039925</v>
      </c>
      <c r="J1855" s="478">
        <f>IF(ISNUMBER('Tables 1-15'!J1195),'Tables 1-15'!E30,'Tables 1-15'!J1195)</f>
        <v>799.01640842817312</v>
      </c>
      <c r="K1855" s="478">
        <f>IF(ISNUMBER('Tables 1-15'!K1195),'Tables 1-15'!F30,'Tables 1-15'!K1195)</f>
        <v>718.22095588235288</v>
      </c>
      <c r="O1855" s="636"/>
    </row>
    <row r="1856" spans="1:15">
      <c r="A1856" s="461" t="s">
        <v>9</v>
      </c>
      <c r="B1856" s="419">
        <f>IF(ISNUMBER('Tables 1-15'!B1196),'Tables 1-15'!B31,'Tables 1-15'!B1196)</f>
        <v>2610.0748784651091</v>
      </c>
      <c r="C1856" s="419">
        <f>IF(ISNUMBER('Tables 1-15'!C1196),'Tables 1-15'!C31,'Tables 1-15'!C1196)</f>
        <v>2653.4364515458797</v>
      </c>
      <c r="D1856" s="419">
        <f>IF(ISNUMBER('Tables 1-15'!D1196),'Tables 1-15'!D31,'Tables 1-15'!D1196)</f>
        <v>2719.1790816434623</v>
      </c>
      <c r="E1856" s="419">
        <f>IF(ISNUMBER('Tables 1-15'!E1196),'Tables 1-15'!E31,'Tables 1-15'!E1196)</f>
        <v>3000.6679677136881</v>
      </c>
      <c r="F1856" s="470">
        <f>IF(ISNUMBER('Tables 1-15'!F1196),'Tables 1-15'!F31,'Tables 1-15'!F1196)</f>
        <v>2852.1561621206874</v>
      </c>
      <c r="G1856" s="478">
        <f>IF(ISNUMBER('Tables 1-15'!G1196),'Tables 1-15'!B31,'Tables 1-15'!G1196)</f>
        <v>2610.0748784651091</v>
      </c>
      <c r="H1856" s="478">
        <f>IF(ISNUMBER('Tables 1-15'!H1196),'Tables 1-15'!C31,'Tables 1-15'!H1196)</f>
        <v>2653.4364515458797</v>
      </c>
      <c r="I1856" s="478">
        <f>IF(ISNUMBER('Tables 1-15'!I1196),'Tables 1-15'!D31,'Tables 1-15'!I1196)</f>
        <v>2719.1790816434623</v>
      </c>
      <c r="J1856" s="478">
        <f>IF(ISNUMBER('Tables 1-15'!J1196),'Tables 1-15'!E31,'Tables 1-15'!J1196)</f>
        <v>3000.6679677136881</v>
      </c>
      <c r="K1856" s="478">
        <f>IF(ISNUMBER('Tables 1-15'!K1196),'Tables 1-15'!F31,'Tables 1-15'!K1196)</f>
        <v>2852.1561621206874</v>
      </c>
      <c r="O1856" s="62"/>
    </row>
    <row r="1857" spans="1:15">
      <c r="A1857" s="461" t="s">
        <v>176</v>
      </c>
      <c r="B1857" s="419">
        <f>IF(ISNUMBER('Tables 1-15'!B1197),'Tables 1-15'!B32,'Tables 1-15'!B1197)</f>
        <v>15517.924999999999</v>
      </c>
      <c r="C1857" s="419">
        <f>IF(ISNUMBER('Tables 1-15'!C1197),'Tables 1-15'!C32,'Tables 1-15'!C1197)</f>
        <v>16155.25</v>
      </c>
      <c r="D1857" s="419">
        <f>IF(ISNUMBER('Tables 1-15'!D1197),'Tables 1-15'!D32,'Tables 1-15'!D1197)</f>
        <v>16691.5</v>
      </c>
      <c r="E1857" s="419">
        <f>IF(ISNUMBER('Tables 1-15'!E1197),'Tables 1-15'!E32,'Tables 1-15'!E1197)</f>
        <v>17393.100000000002</v>
      </c>
      <c r="F1857" s="470" t="str">
        <f>IF(ISNUMBER('Tables 1-15'!F1197),'Tables 1-15'!F32,'Tables 1-15'!F1197)</f>
        <v>nav</v>
      </c>
      <c r="G1857" s="478">
        <f>IF(ISNUMBER('Tables 1-15'!G1197),'Tables 1-15'!B32,'Tables 1-15'!G1197)</f>
        <v>15517.924999999999</v>
      </c>
      <c r="H1857" s="478">
        <f>IF(ISNUMBER('Tables 1-15'!H1197),'Tables 1-15'!C32,'Tables 1-15'!H1197)</f>
        <v>16155.25</v>
      </c>
      <c r="I1857" s="478">
        <f>IF(ISNUMBER('Tables 1-15'!I1197),'Tables 1-15'!D32,'Tables 1-15'!I1197)</f>
        <v>16691.5</v>
      </c>
      <c r="J1857" s="478">
        <f>IF(ISNUMBER('Tables 1-15'!J1197),'Tables 1-15'!E32,'Tables 1-15'!J1197)</f>
        <v>17393.100000000002</v>
      </c>
      <c r="K1857" s="478" t="str">
        <f>IF(ISNUMBER('Tables 1-15'!K1197),'Tables 1-15'!F32,'Tables 1-15'!K1197)</f>
        <v>nav</v>
      </c>
      <c r="O1857" s="62"/>
    </row>
    <row r="1858" spans="1:15">
      <c r="A1858" s="464" t="s">
        <v>1008</v>
      </c>
      <c r="B1858" s="485">
        <f>SUM(B1835:B1857)</f>
        <v>57510.90131501721</v>
      </c>
      <c r="C1858" s="485">
        <f t="shared" ref="C1858:K1858" si="14">SUM(C1835:C1857)</f>
        <v>58659.438904072565</v>
      </c>
      <c r="D1858" s="485">
        <f t="shared" si="14"/>
        <v>60077.123471042112</v>
      </c>
      <c r="E1858" s="485">
        <f t="shared" si="14"/>
        <v>61764.781461767823</v>
      </c>
      <c r="F1858" s="486">
        <f t="shared" si="14"/>
        <v>29426.191306273184</v>
      </c>
      <c r="G1858" s="490">
        <f t="shared" si="14"/>
        <v>46709.779656587838</v>
      </c>
      <c r="H1858" s="490">
        <f t="shared" si="14"/>
        <v>47013.489125487409</v>
      </c>
      <c r="I1858" s="490">
        <f t="shared" si="14"/>
        <v>47260.955453067159</v>
      </c>
      <c r="J1858" s="490">
        <f t="shared" si="14"/>
        <v>50856.232062762312</v>
      </c>
      <c r="K1858" s="490">
        <f t="shared" si="14"/>
        <v>29111.424464456861</v>
      </c>
    </row>
    <row r="1859" spans="1:15">
      <c r="A1859" s="372"/>
      <c r="B1859" s="459"/>
      <c r="C1859" s="459"/>
      <c r="D1859" s="459"/>
      <c r="E1859" s="459"/>
      <c r="F1859" s="459"/>
      <c r="G1859" s="459"/>
      <c r="H1859" s="459"/>
      <c r="I1859" s="459"/>
      <c r="J1859" s="459"/>
      <c r="K1859" s="463"/>
    </row>
    <row r="1860" spans="1:15">
      <c r="A1860" s="372"/>
      <c r="B1860" s="459"/>
      <c r="C1860" s="459"/>
      <c r="D1860" s="459"/>
      <c r="E1860" s="459"/>
      <c r="F1860" s="459"/>
      <c r="G1860" s="459"/>
      <c r="H1860" s="459"/>
      <c r="I1860" s="459"/>
      <c r="J1860" s="459"/>
      <c r="K1860" s="463"/>
    </row>
    <row r="1861" spans="1:15">
      <c r="A1861" s="372"/>
      <c r="B1861" s="459"/>
      <c r="C1861" s="459"/>
      <c r="D1861" s="459"/>
      <c r="E1861" s="459"/>
      <c r="F1861" s="459"/>
      <c r="G1861" s="459"/>
      <c r="H1861" s="459"/>
      <c r="I1861" s="459"/>
      <c r="J1861" s="459"/>
      <c r="K1861" s="463"/>
    </row>
    <row r="1862" spans="1:15">
      <c r="A1862" s="570"/>
      <c r="B1862" s="570"/>
      <c r="C1862" s="570"/>
      <c r="D1862" s="570"/>
      <c r="E1862" s="570"/>
      <c r="F1862" s="570"/>
      <c r="G1862" s="570"/>
      <c r="H1862" s="570"/>
      <c r="I1862" s="570"/>
      <c r="J1862" s="570"/>
      <c r="K1862" s="570"/>
    </row>
    <row r="1863" spans="1:15">
      <c r="A1863" s="508"/>
      <c r="B1863" s="459"/>
      <c r="C1863" s="459"/>
      <c r="D1863" s="459"/>
      <c r="E1863" s="459"/>
      <c r="F1863" s="459"/>
      <c r="G1863" s="459"/>
      <c r="H1863" s="459"/>
      <c r="I1863" s="459"/>
      <c r="J1863" s="459"/>
      <c r="K1863" s="463"/>
    </row>
    <row r="1864" spans="1:15">
      <c r="A1864" s="461"/>
      <c r="B1864" s="586"/>
      <c r="C1864" s="586"/>
      <c r="D1864" s="586"/>
      <c r="E1864" s="586"/>
      <c r="F1864" s="587"/>
      <c r="G1864" s="586"/>
      <c r="H1864" s="586"/>
      <c r="I1864" s="586"/>
      <c r="J1864" s="586"/>
      <c r="K1864" s="586"/>
    </row>
    <row r="1865" spans="1:15">
      <c r="A1865" s="510"/>
      <c r="B1865" s="379"/>
      <c r="C1865" s="379"/>
      <c r="D1865" s="379"/>
      <c r="E1865" s="379"/>
      <c r="F1865" s="380"/>
      <c r="G1865" s="379"/>
      <c r="H1865" s="379"/>
      <c r="I1865" s="379"/>
      <c r="J1865" s="379"/>
      <c r="K1865" s="379"/>
    </row>
    <row r="1866" spans="1:15">
      <c r="A1866" s="63" t="s">
        <v>33</v>
      </c>
      <c r="B1866" s="758" t="str">
        <f>IF(ISNUMBER('Tables 1-15'!B1206),'Tables 1-15'!B10,'Tables 1-15'!B1206)</f>
        <v>nav</v>
      </c>
      <c r="C1866" s="504" t="str">
        <f>IF(ISNUMBER('Tables 1-15'!C1206),'Tables 1-15'!C10,'Tables 1-15'!C1206)</f>
        <v>nav</v>
      </c>
      <c r="D1866" s="504" t="str">
        <f>IF(ISNUMBER('Tables 1-15'!D1206),'Tables 1-15'!D10,'Tables 1-15'!D1206)</f>
        <v>nav</v>
      </c>
      <c r="E1866" s="504" t="str">
        <f>IF(ISNUMBER('Tables 1-15'!E1206),'Tables 1-15'!E10,'Tables 1-15'!E1206)</f>
        <v>nav</v>
      </c>
      <c r="F1866" s="505" t="str">
        <f>IF(ISNUMBER('Tables 1-15'!F1206),'Tables 1-15'!F10,'Tables 1-15'!F1206)</f>
        <v>nav</v>
      </c>
      <c r="G1866" s="506">
        <f>IF(ISNUMBER('Tables 1-15'!G1206),'Tables 1-15'!B10,'Tables 1-15'!G1206)</f>
        <v>1516.7124570714957</v>
      </c>
      <c r="H1866" s="506">
        <f>IF(ISNUMBER('Tables 1-15'!H1206),'Tables 1-15'!C10,'Tables 1-15'!H1206)</f>
        <v>1564.6195512101033</v>
      </c>
      <c r="I1866" s="506">
        <f>IF(ISNUMBER('Tables 1-15'!I1206),'Tables 1-15'!D10,'Tables 1-15'!I1206)</f>
        <v>1493.3560287282996</v>
      </c>
      <c r="J1866" s="506">
        <f>IF(ISNUMBER('Tables 1-15'!J1206),'Tables 1-15'!E10,'Tables 1-15'!J1206)</f>
        <v>1438.2139745960567</v>
      </c>
      <c r="K1866" s="506">
        <f>IF(ISNUMBER('Tables 1-15'!K1206),'Tables 1-15'!F10,'Tables 1-15'!K1206)</f>
        <v>1216.146430131045</v>
      </c>
    </row>
    <row r="1867" spans="1:15">
      <c r="A1867" s="461" t="s">
        <v>495</v>
      </c>
      <c r="B1867" s="478">
        <f>IF(ISNUMBER('Tables 1-15'!B1207),'Tables 1-15'!B11,'Tables 1-15'!B1207)</f>
        <v>527.11685977546392</v>
      </c>
      <c r="C1867" s="478">
        <f>IF(ISNUMBER('Tables 1-15'!C1207),'Tables 1-15'!C11,'Tables 1-15'!C1207)</f>
        <v>497.46177037540338</v>
      </c>
      <c r="D1867" s="478">
        <f>IF(ISNUMBER('Tables 1-15'!D1207),'Tables 1-15'!D11,'Tables 1-15'!D1207)</f>
        <v>521.3185828382376</v>
      </c>
      <c r="E1867" s="478">
        <f>IF(ISNUMBER('Tables 1-15'!E1207),'Tables 1-15'!E11,'Tables 1-15'!E1207)</f>
        <v>531.0869649310938</v>
      </c>
      <c r="F1867" s="491">
        <f>IF(ISNUMBER('Tables 1-15'!F1207),'Tables 1-15'!F11,'Tables 1-15'!F1207)</f>
        <v>453.93914282180305</v>
      </c>
      <c r="G1867" s="476" t="str">
        <f>IF(ISNUMBER('Tables 1-15'!G1207),'Tables 1-15'!B11,'Tables 1-15'!G1207)</f>
        <v>nav</v>
      </c>
      <c r="H1867" s="476" t="str">
        <f>IF(ISNUMBER('Tables 1-15'!H1207),'Tables 1-15'!C11,'Tables 1-15'!H1207)</f>
        <v>nav</v>
      </c>
      <c r="I1867" s="476" t="str">
        <f>IF(ISNUMBER('Tables 1-15'!I1207),'Tables 1-15'!D11,'Tables 1-15'!I1207)</f>
        <v>nav</v>
      </c>
      <c r="J1867" s="476">
        <f>IF(ISNUMBER('Tables 1-15'!J1207),'Tables 1-15'!E11,'Tables 1-15'!J1207)</f>
        <v>531.0869649310938</v>
      </c>
      <c r="K1867" s="476">
        <f>IF(ISNUMBER('Tables 1-15'!K1207),'Tables 1-15'!F11,'Tables 1-15'!K1207)</f>
        <v>453.93914282180305</v>
      </c>
      <c r="O1867" s="62"/>
    </row>
    <row r="1868" spans="1:15">
      <c r="A1868" s="66" t="s">
        <v>497</v>
      </c>
      <c r="B1868" s="478" t="str">
        <f>IF(ISNUMBER('Tables 1-15'!B1208),'Tables 1-15'!B12,'Tables 1-15'!B1208)</f>
        <v>nav</v>
      </c>
      <c r="C1868" s="478" t="str">
        <f>IF(ISNUMBER('Tables 1-15'!C1208),'Tables 1-15'!C12,'Tables 1-15'!C1208)</f>
        <v>nav</v>
      </c>
      <c r="D1868" s="478" t="str">
        <f>IF(ISNUMBER('Tables 1-15'!D1208),'Tables 1-15'!D12,'Tables 1-15'!D1208)</f>
        <v>nav</v>
      </c>
      <c r="E1868" s="478" t="str">
        <f>IF(ISNUMBER('Tables 1-15'!E1208),'Tables 1-15'!E12,'Tables 1-15'!E1208)</f>
        <v>nav</v>
      </c>
      <c r="F1868" s="491" t="str">
        <f>IF(ISNUMBER('Tables 1-15'!F1208),'Tables 1-15'!F12,'Tables 1-15'!F1208)</f>
        <v>nav</v>
      </c>
      <c r="G1868" s="476">
        <f>IF(ISNUMBER('Tables 1-15'!G1208),'Tables 1-15'!B12,'Tables 1-15'!G1208)</f>
        <v>2611.7628090290218</v>
      </c>
      <c r="H1868" s="476">
        <f>IF(ISNUMBER('Tables 1-15'!H1208),'Tables 1-15'!C12,'Tables 1-15'!H1208)</f>
        <v>2458.2675191815856</v>
      </c>
      <c r="I1868" s="476">
        <f>IF(ISNUMBER('Tables 1-15'!I1208),'Tables 1-15'!D12,'Tables 1-15'!I1208)</f>
        <v>2460.7521407081695</v>
      </c>
      <c r="J1868" s="476">
        <f>IF(ISNUMBER('Tables 1-15'!J1208),'Tables 1-15'!E12,'Tables 1-15'!J1208)</f>
        <v>2415.3008875865294</v>
      </c>
      <c r="K1868" s="476">
        <f>IF(ISNUMBER('Tables 1-15'!K1208),'Tables 1-15'!F12,'Tables 1-15'!K1208)</f>
        <v>1768.4520921316682</v>
      </c>
      <c r="O1868" s="636"/>
    </row>
    <row r="1869" spans="1:15">
      <c r="A1869" s="461" t="s">
        <v>496</v>
      </c>
      <c r="B1869" s="476" t="str">
        <f>IF(ISNUMBER('Tables 1-15'!B1209),'Tables 1-15'!B13,'Tables 1-15'!B1209)</f>
        <v>nap</v>
      </c>
      <c r="C1869" s="476" t="str">
        <f>IF(ISNUMBER('Tables 1-15'!C1209),'Tables 1-15'!C13,'Tables 1-15'!C1209)</f>
        <v>nap</v>
      </c>
      <c r="D1869" s="476" t="str">
        <f>IF(ISNUMBER('Tables 1-15'!D1209),'Tables 1-15'!D13,'Tables 1-15'!D1209)</f>
        <v>nap</v>
      </c>
      <c r="E1869" s="476" t="str">
        <f>IF(ISNUMBER('Tables 1-15'!E1209),'Tables 1-15'!E13,'Tables 1-15'!E1209)</f>
        <v>nap</v>
      </c>
      <c r="F1869" s="482" t="str">
        <f>IF(ISNUMBER('Tables 1-15'!F1209),'Tables 1-15'!F13,'Tables 1-15'!F1209)</f>
        <v>nap</v>
      </c>
      <c r="G1869" s="478">
        <f>IF(ISNUMBER('Tables 1-15'!G1209),'Tables 1-15'!B13,'Tables 1-15'!G1209)</f>
        <v>1828.5919731399986</v>
      </c>
      <c r="H1869" s="478">
        <f>IF(ISNUMBER('Tables 1-15'!H1209),'Tables 1-15'!C13,'Tables 1-15'!H1209)</f>
        <v>1840.3688082565354</v>
      </c>
      <c r="I1869" s="478">
        <f>IF(ISNUMBER('Tables 1-15'!I1209),'Tables 1-15'!D13,'Tables 1-15'!I1209)</f>
        <v>1862.6239762745411</v>
      </c>
      <c r="J1869" s="478">
        <f>IF(ISNUMBER('Tables 1-15'!J1209),'Tables 1-15'!E13,'Tables 1-15'!J1209)</f>
        <v>1804.150855109762</v>
      </c>
      <c r="K1869" s="478">
        <f>IF(ISNUMBER('Tables 1-15'!K1209),'Tables 1-15'!F13,'Tables 1-15'!K1209)</f>
        <v>1557.5155852284977</v>
      </c>
      <c r="O1869" s="62"/>
    </row>
    <row r="1870" spans="1:15">
      <c r="A1870" s="66" t="s">
        <v>498</v>
      </c>
      <c r="B1870" s="476" t="str">
        <f>IF(ISNUMBER('Tables 1-15'!B1210),'Tables 1-15'!B14,'Tables 1-15'!B1210)</f>
        <v>nap</v>
      </c>
      <c r="C1870" s="476" t="str">
        <f>IF(ISNUMBER('Tables 1-15'!C1210),'Tables 1-15'!C14,'Tables 1-15'!C1210)</f>
        <v>nap</v>
      </c>
      <c r="D1870" s="476" t="str">
        <f>IF(ISNUMBER('Tables 1-15'!D1210),'Tables 1-15'!D14,'Tables 1-15'!D1210)</f>
        <v>nap</v>
      </c>
      <c r="E1870" s="476" t="str">
        <f>IF(ISNUMBER('Tables 1-15'!E1210),'Tables 1-15'!E14,'Tables 1-15'!E1210)</f>
        <v>nap</v>
      </c>
      <c r="F1870" s="482" t="str">
        <f>IF(ISNUMBER('Tables 1-15'!F1210),'Tables 1-15'!F14,'Tables 1-15'!F1210)</f>
        <v>nap</v>
      </c>
      <c r="G1870" s="478" t="str">
        <f>IF(ISNUMBER('Tables 1-15'!G1210),'Tables 1-15'!B14,'Tables 1-15'!G1210)</f>
        <v>nav</v>
      </c>
      <c r="H1870" s="478" t="str">
        <f>IF(ISNUMBER('Tables 1-15'!H1210),'Tables 1-15'!C14,'Tables 1-15'!H1210)</f>
        <v>nav</v>
      </c>
      <c r="I1870" s="478" t="str">
        <f>IF(ISNUMBER('Tables 1-15'!I1210),'Tables 1-15'!D14,'Tables 1-15'!I1210)</f>
        <v>nav</v>
      </c>
      <c r="J1870" s="478" t="str">
        <f>IF(ISNUMBER('Tables 1-15'!J1210),'Tables 1-15'!E14,'Tables 1-15'!J1210)</f>
        <v>nav</v>
      </c>
      <c r="K1870" s="478" t="str">
        <f>IF(ISNUMBER('Tables 1-15'!K1210),'Tables 1-15'!F14,'Tables 1-15'!K1210)</f>
        <v>nav</v>
      </c>
      <c r="O1870" s="636"/>
    </row>
    <row r="1871" spans="1:15">
      <c r="A1871" s="461" t="s">
        <v>158</v>
      </c>
      <c r="B1871" s="476" t="str">
        <f>IF(ISNUMBER('Tables 1-15'!B1211),'Tables 1-15'!B15,'Tables 1-15'!B1211)</f>
        <v>nav</v>
      </c>
      <c r="C1871" s="476" t="str">
        <f>IF(ISNUMBER('Tables 1-15'!C1211),'Tables 1-15'!C15,'Tables 1-15'!C1211)</f>
        <v>nav</v>
      </c>
      <c r="D1871" s="476" t="str">
        <f>IF(ISNUMBER('Tables 1-15'!D1211),'Tables 1-15'!D15,'Tables 1-15'!D1211)</f>
        <v>nav</v>
      </c>
      <c r="E1871" s="476">
        <f>IF(ISNUMBER('Tables 1-15'!E1211),'Tables 1-15'!E15,'Tables 1-15'!E1211)</f>
        <v>2840.2995324315402</v>
      </c>
      <c r="F1871" s="482">
        <f>IF(ISNUMBER('Tables 1-15'!F1211),'Tables 1-15'!F15,'Tables 1-15'!F1211)</f>
        <v>2418.3924222781416</v>
      </c>
      <c r="G1871" s="476" t="str">
        <f>IF(ISNUMBER('Tables 1-15'!G1211),'Tables 1-15'!B15,'Tables 1-15'!G1211)</f>
        <v>nav</v>
      </c>
      <c r="H1871" s="476" t="str">
        <f>IF(ISNUMBER('Tables 1-15'!H1211),'Tables 1-15'!C15,'Tables 1-15'!H1211)</f>
        <v>nav</v>
      </c>
      <c r="I1871" s="476" t="str">
        <f>IF(ISNUMBER('Tables 1-15'!I1211),'Tables 1-15'!D15,'Tables 1-15'!I1211)</f>
        <v>nav</v>
      </c>
      <c r="J1871" s="476">
        <f>IF(ISNUMBER('Tables 1-15'!J1211),'Tables 1-15'!E15,'Tables 1-15'!J1211)</f>
        <v>2840.2995324315402</v>
      </c>
      <c r="K1871" s="476">
        <f>IF(ISNUMBER('Tables 1-15'!K1211),'Tables 1-15'!F15,'Tables 1-15'!K1211)</f>
        <v>2418.3924222781416</v>
      </c>
      <c r="O1871" s="62"/>
    </row>
    <row r="1872" spans="1:15">
      <c r="A1872" s="461" t="s">
        <v>55</v>
      </c>
      <c r="B1872" s="476">
        <f>IF(ISNUMBER('Tables 1-15'!B1212),'Tables 1-15'!B16,'Tables 1-15'!B1212)</f>
        <v>3758.4742156448383</v>
      </c>
      <c r="C1872" s="476">
        <f>IF(ISNUMBER('Tables 1-15'!C1212),'Tables 1-15'!C16,'Tables 1-15'!C1212)</f>
        <v>3541.4621941985874</v>
      </c>
      <c r="D1872" s="476">
        <f>IF(ISNUMBER('Tables 1-15'!D1212),'Tables 1-15'!D16,'Tables 1-15'!D1212)</f>
        <v>3752.1396359858422</v>
      </c>
      <c r="E1872" s="476">
        <f>IF(ISNUMBER('Tables 1-15'!E1212),'Tables 1-15'!E16,'Tables 1-15'!E1212)</f>
        <v>3878.1970124747086</v>
      </c>
      <c r="F1872" s="482">
        <f>IF(ISNUMBER('Tables 1-15'!F1212),'Tables 1-15'!F16,'Tables 1-15'!F1212)</f>
        <v>3362.7150338119636</v>
      </c>
      <c r="G1872" s="476">
        <f>IF(ISNUMBER('Tables 1-15'!G1212),'Tables 1-15'!B16,'Tables 1-15'!G1212)</f>
        <v>3758.4742156448383</v>
      </c>
      <c r="H1872" s="476">
        <f>IF(ISNUMBER('Tables 1-15'!H1212),'Tables 1-15'!C16,'Tables 1-15'!H1212)</f>
        <v>3541.4621941985874</v>
      </c>
      <c r="I1872" s="476">
        <f>IF(ISNUMBER('Tables 1-15'!I1212),'Tables 1-15'!D16,'Tables 1-15'!I1212)</f>
        <v>3752.1396359858422</v>
      </c>
      <c r="J1872" s="476">
        <f>IF(ISNUMBER('Tables 1-15'!J1212),'Tables 1-15'!E16,'Tables 1-15'!J1212)</f>
        <v>3878.1970124747086</v>
      </c>
      <c r="K1872" s="476">
        <f>IF(ISNUMBER('Tables 1-15'!K1212),'Tables 1-15'!F16,'Tables 1-15'!K1212)</f>
        <v>3362.7150338119636</v>
      </c>
      <c r="O1872" s="62"/>
    </row>
    <row r="1873" spans="1:15">
      <c r="A1873" s="461" t="s">
        <v>693</v>
      </c>
      <c r="B1873" s="476" t="str">
        <f>IF(ISNUMBER('Tables 1-15'!B1213),'Tables 1-15'!B17,'Tables 1-15'!B1213)</f>
        <v>nav</v>
      </c>
      <c r="C1873" s="476" t="str">
        <f>IF(ISNUMBER('Tables 1-15'!C1213),'Tables 1-15'!C17,'Tables 1-15'!C1213)</f>
        <v>nav</v>
      </c>
      <c r="D1873" s="476" t="str">
        <f>IF(ISNUMBER('Tables 1-15'!D1213),'Tables 1-15'!D17,'Tables 1-15'!D1213)</f>
        <v>nav</v>
      </c>
      <c r="E1873" s="476" t="str">
        <f>IF(ISNUMBER('Tables 1-15'!E1213),'Tables 1-15'!E17,'Tables 1-15'!E1213)</f>
        <v>nav</v>
      </c>
      <c r="F1873" s="482" t="str">
        <f>IF(ISNUMBER('Tables 1-15'!F1213),'Tables 1-15'!F17,'Tables 1-15'!F1213)</f>
        <v>nav</v>
      </c>
      <c r="G1873" s="476">
        <f>IF(ISNUMBER('Tables 1-15'!G1213),'Tables 1-15'!B17,'Tables 1-15'!G1213)</f>
        <v>248.48636658426778</v>
      </c>
      <c r="H1873" s="476">
        <f>IF(ISNUMBER('Tables 1-15'!H1213),'Tables 1-15'!C17,'Tables 1-15'!H1213)</f>
        <v>262.60597483718692</v>
      </c>
      <c r="I1873" s="476">
        <f>IF(ISNUMBER('Tables 1-15'!I1213),'Tables 1-15'!D17,'Tables 1-15'!I1213)</f>
        <v>275.63761006558502</v>
      </c>
      <c r="J1873" s="476">
        <f>IF(ISNUMBER('Tables 1-15'!J1213),'Tables 1-15'!E17,'Tables 1-15'!J1213)</f>
        <v>291.21462585604587</v>
      </c>
      <c r="K1873" s="476">
        <f>IF(ISNUMBER('Tables 1-15'!K1213),'Tables 1-15'!F17,'Tables 1-15'!K1213)</f>
        <v>309.20915730040372</v>
      </c>
      <c r="O1873" s="62"/>
    </row>
    <row r="1874" spans="1:15">
      <c r="A1874" s="66" t="s">
        <v>924</v>
      </c>
      <c r="B1874" s="476">
        <f>IF(ISNUMBER('Tables 1-15'!B1214),'Tables 1-15'!B18,'Tables 1-15'!B1214)</f>
        <v>1871.8128863971488</v>
      </c>
      <c r="C1874" s="476">
        <f>IF(ISNUMBER('Tables 1-15'!C1214),'Tables 1-15'!C18,'Tables 1-15'!C1214)</f>
        <v>1860.2571353287506</v>
      </c>
      <c r="D1874" s="476">
        <f>IF(ISNUMBER('Tables 1-15'!D1214),'Tables 1-15'!D18,'Tables 1-15'!D1214)</f>
        <v>1922.1481301768854</v>
      </c>
      <c r="E1874" s="476">
        <f>IF(ISNUMBER('Tables 1-15'!E1214),'Tables 1-15'!E18,'Tables 1-15'!E1214)</f>
        <v>2046.4673604755826</v>
      </c>
      <c r="F1874" s="482">
        <f>IF(ISNUMBER('Tables 1-15'!F1214),'Tables 1-15'!F18,'Tables 1-15'!F1214)</f>
        <v>2118.0746139730468</v>
      </c>
      <c r="G1874" s="476">
        <f>IF(ISNUMBER('Tables 1-15'!G1214),'Tables 1-15'!B18,'Tables 1-15'!G1214)</f>
        <v>1871.8128863971488</v>
      </c>
      <c r="H1874" s="476">
        <f>IF(ISNUMBER('Tables 1-15'!H1214),'Tables 1-15'!C18,'Tables 1-15'!H1214)</f>
        <v>1860.2571353287506</v>
      </c>
      <c r="I1874" s="476">
        <f>IF(ISNUMBER('Tables 1-15'!I1214),'Tables 1-15'!D18,'Tables 1-15'!I1214)</f>
        <v>1922.1481301768854</v>
      </c>
      <c r="J1874" s="476">
        <f>IF(ISNUMBER('Tables 1-15'!J1214),'Tables 1-15'!E18,'Tables 1-15'!J1214)</f>
        <v>2046.4673604755826</v>
      </c>
      <c r="K1874" s="476">
        <f>IF(ISNUMBER('Tables 1-15'!K1214),'Tables 1-15'!F18,'Tables 1-15'!K1214)</f>
        <v>2118.0746139730468</v>
      </c>
      <c r="O1874" s="636"/>
    </row>
    <row r="1875" spans="1:15">
      <c r="A1875" s="461" t="s">
        <v>119</v>
      </c>
      <c r="B1875" s="476" t="str">
        <f>IF(ISNUMBER('Tables 1-15'!B1215),'Tables 1-15'!B19,'Tables 1-15'!B1215)</f>
        <v>nav</v>
      </c>
      <c r="C1875" s="476" t="str">
        <f>IF(ISNUMBER('Tables 1-15'!C1215),'Tables 1-15'!C19,'Tables 1-15'!C1215)</f>
        <v>nav</v>
      </c>
      <c r="D1875" s="476" t="str">
        <f>IF(ISNUMBER('Tables 1-15'!D1215),'Tables 1-15'!D19,'Tables 1-15'!D1215)</f>
        <v>nav</v>
      </c>
      <c r="E1875" s="476" t="str">
        <f>IF(ISNUMBER('Tables 1-15'!E1215),'Tables 1-15'!E19,'Tables 1-15'!E1215)</f>
        <v>nav</v>
      </c>
      <c r="F1875" s="482">
        <f>IF(ISNUMBER('Tables 1-15'!F1215),'Tables 1-15'!F19,'Tables 1-15'!F1215)</f>
        <v>1814.368274093895</v>
      </c>
      <c r="G1875" s="476">
        <f>IF(ISNUMBER('Tables 1-15'!G1215),'Tables 1-15'!B19,'Tables 1-15'!G1215)</f>
        <v>2276.7599379500111</v>
      </c>
      <c r="H1875" s="476">
        <f>IF(ISNUMBER('Tables 1-15'!H1215),'Tables 1-15'!C19,'Tables 1-15'!H1215)</f>
        <v>2071.3481153254456</v>
      </c>
      <c r="I1875" s="476">
        <f>IF(ISNUMBER('Tables 1-15'!I1215),'Tables 1-15'!D19,'Tables 1-15'!I1215)</f>
        <v>2130.1173546370965</v>
      </c>
      <c r="J1875" s="476">
        <f>IF(ISNUMBER('Tables 1-15'!J1215),'Tables 1-15'!E19,'Tables 1-15'!J1215)</f>
        <v>2137.9456161522617</v>
      </c>
      <c r="K1875" s="476" t="str">
        <f>IF(ISNUMBER('Tables 1-15'!K1215),'Tables 1-15'!F19,'Tables 1-15'!K1215)</f>
        <v>nap</v>
      </c>
      <c r="O1875" s="62"/>
    </row>
    <row r="1876" spans="1:15">
      <c r="A1876" s="461" t="s">
        <v>4</v>
      </c>
      <c r="B1876" s="476" t="str">
        <f>IF(ISNUMBER('Tables 1-15'!B1216),'Tables 1-15'!B20,'Tables 1-15'!B1216)</f>
        <v>nav</v>
      </c>
      <c r="C1876" s="476" t="str">
        <f>IF(ISNUMBER('Tables 1-15'!C1216),'Tables 1-15'!C20,'Tables 1-15'!C1216)</f>
        <v>nav</v>
      </c>
      <c r="D1876" s="476" t="str">
        <f>IF(ISNUMBER('Tables 1-15'!D1216),'Tables 1-15'!D20,'Tables 1-15'!D1216)</f>
        <v>nav</v>
      </c>
      <c r="E1876" s="476" t="str">
        <f>IF(ISNUMBER('Tables 1-15'!E1216),'Tables 1-15'!E20,'Tables 1-15'!E1216)</f>
        <v>nav</v>
      </c>
      <c r="F1876" s="482" t="str">
        <f>IF(ISNUMBER('Tables 1-15'!F1216),'Tables 1-15'!F20,'Tables 1-15'!F1216)</f>
        <v>nav</v>
      </c>
      <c r="G1876" s="476">
        <f>IF(ISNUMBER('Tables 1-15'!G1216),'Tables 1-15'!B20,'Tables 1-15'!G1216)</f>
        <v>5916.7922190461986</v>
      </c>
      <c r="H1876" s="476">
        <f>IF(ISNUMBER('Tables 1-15'!H1216),'Tables 1-15'!C20,'Tables 1-15'!H1216)</f>
        <v>5960.0606561680843</v>
      </c>
      <c r="I1876" s="476">
        <f>IF(ISNUMBER('Tables 1-15'!I1216),'Tables 1-15'!D20,'Tables 1-15'!I1216)</f>
        <v>4907.7354082195461</v>
      </c>
      <c r="J1876" s="476">
        <f>IF(ISNUMBER('Tables 1-15'!J1216),'Tables 1-15'!E20,'Tables 1-15'!J1216)</f>
        <v>4601.0372812739042</v>
      </c>
      <c r="K1876" s="476">
        <f>IF(ISNUMBER('Tables 1-15'!K1216),'Tables 1-15'!F20,'Tables 1-15'!K1216)</f>
        <v>4123.000260998303</v>
      </c>
      <c r="O1876" s="62"/>
    </row>
    <row r="1877" spans="1:15">
      <c r="A1877" s="66" t="s">
        <v>871</v>
      </c>
      <c r="B1877" s="476" t="str">
        <f>IF(ISNUMBER('Tables 1-15'!B1217),'Tables 1-15'!B21,'Tables 1-15'!B1217)</f>
        <v>nap</v>
      </c>
      <c r="C1877" s="476" t="str">
        <f>IF(ISNUMBER('Tables 1-15'!C1217),'Tables 1-15'!C21,'Tables 1-15'!C1217)</f>
        <v>nap</v>
      </c>
      <c r="D1877" s="476" t="str">
        <f>IF(ISNUMBER('Tables 1-15'!D1217),'Tables 1-15'!D21,'Tables 1-15'!D1217)</f>
        <v>nap</v>
      </c>
      <c r="E1877" s="476" t="str">
        <f>IF(ISNUMBER('Tables 1-15'!E1217),'Tables 1-15'!E21,'Tables 1-15'!E1217)</f>
        <v>nap</v>
      </c>
      <c r="F1877" s="482" t="str">
        <f>IF(ISNUMBER('Tables 1-15'!F1217),'Tables 1-15'!F21,'Tables 1-15'!F1217)</f>
        <v>nap</v>
      </c>
      <c r="G1877" s="476">
        <f>IF(ISNUMBER('Tables 1-15'!G1217),'Tables 1-15'!B21,'Tables 1-15'!G1217)</f>
        <v>1202.6612881392643</v>
      </c>
      <c r="H1877" s="476">
        <f>IF(ISNUMBER('Tables 1-15'!H1217),'Tables 1-15'!C21,'Tables 1-15'!H1217)</f>
        <v>1222.3632507454208</v>
      </c>
      <c r="I1877" s="476">
        <f>IF(ISNUMBER('Tables 1-15'!I1217),'Tables 1-15'!D21,'Tables 1-15'!I1217)</f>
        <v>1305.3819038573934</v>
      </c>
      <c r="J1877" s="476">
        <f>IF(ISNUMBER('Tables 1-15'!J1217),'Tables 1-15'!E21,'Tables 1-15'!J1217)</f>
        <v>1410.9865934942368</v>
      </c>
      <c r="K1877" s="476">
        <f>IF(ISNUMBER('Tables 1-15'!K1217),'Tables 1-15'!F21,'Tables 1-15'!K1217)</f>
        <v>1377.4682940193904</v>
      </c>
      <c r="O1877" s="636"/>
    </row>
    <row r="1878" spans="1:15">
      <c r="A1878" s="66" t="s">
        <v>872</v>
      </c>
      <c r="B1878" s="476" t="str">
        <f>IF(ISNUMBER('Tables 1-15'!B1218),'Tables 1-15'!B22,'Tables 1-15'!B1218)</f>
        <v>nap</v>
      </c>
      <c r="C1878" s="476" t="str">
        <f>IF(ISNUMBER('Tables 1-15'!C1218),'Tables 1-15'!C22,'Tables 1-15'!C1218)</f>
        <v>nap</v>
      </c>
      <c r="D1878" s="476" t="str">
        <f>IF(ISNUMBER('Tables 1-15'!D1218),'Tables 1-15'!D22,'Tables 1-15'!D1218)</f>
        <v>nap</v>
      </c>
      <c r="E1878" s="476" t="str">
        <f>IF(ISNUMBER('Tables 1-15'!E1218),'Tables 1-15'!E22,'Tables 1-15'!E1218)</f>
        <v>nap</v>
      </c>
      <c r="F1878" s="482" t="str">
        <f>IF(ISNUMBER('Tables 1-15'!F1218),'Tables 1-15'!F22,'Tables 1-15'!F1218)</f>
        <v>nap</v>
      </c>
      <c r="G1878" s="476">
        <f>IF(ISNUMBER('Tables 1-15'!G1218),'Tables 1-15'!B22,'Tables 1-15'!G1218)</f>
        <v>1170.8103697588131</v>
      </c>
      <c r="H1878" s="476">
        <f>IF(ISNUMBER('Tables 1-15'!H1218),'Tables 1-15'!C22,'Tables 1-15'!H1218)</f>
        <v>1186.6955234081331</v>
      </c>
      <c r="I1878" s="476">
        <f>IF(ISNUMBER('Tables 1-15'!I1218),'Tables 1-15'!D22,'Tables 1-15'!I1218)</f>
        <v>1262.267476013315</v>
      </c>
      <c r="J1878" s="476">
        <f>IF(ISNUMBER('Tables 1-15'!J1218),'Tables 1-15'!E22,'Tables 1-15'!J1218)</f>
        <v>1290.4656986231323</v>
      </c>
      <c r="K1878" s="476">
        <f>IF(ISNUMBER('Tables 1-15'!K1218),'Tables 1-15'!F22,'Tables 1-15'!K1218)</f>
        <v>1143.9384382490223</v>
      </c>
      <c r="O1878" s="636"/>
    </row>
    <row r="1879" spans="1:15">
      <c r="A1879" s="461" t="s">
        <v>5</v>
      </c>
      <c r="B1879" s="478">
        <f>IF(ISNUMBER('Tables 1-15'!B1219),'Tables 1-15'!B23,'Tables 1-15'!B1219)</f>
        <v>893.94184090618251</v>
      </c>
      <c r="C1879" s="478">
        <f>IF(ISNUMBER('Tables 1-15'!C1219),'Tables 1-15'!C23,'Tables 1-15'!C1219)</f>
        <v>828.35697688322978</v>
      </c>
      <c r="D1879" s="478">
        <f>IF(ISNUMBER('Tables 1-15'!D1219),'Tables 1-15'!D23,'Tables 1-15'!D1219)</f>
        <v>866.59365202901631</v>
      </c>
      <c r="E1879" s="478">
        <f>IF(ISNUMBER('Tables 1-15'!E1219),'Tables 1-15'!E23,'Tables 1-15'!E1219)</f>
        <v>879.3902880188075</v>
      </c>
      <c r="F1879" s="491">
        <f>IF(ISNUMBER('Tables 1-15'!F1219),'Tables 1-15'!F23,'Tables 1-15'!F1219)</f>
        <v>750.12066807124779</v>
      </c>
      <c r="G1879" s="476" t="str">
        <f>IF(ISNUMBER('Tables 1-15'!G1219),'Tables 1-15'!B23,'Tables 1-15'!G1219)</f>
        <v>nav</v>
      </c>
      <c r="H1879" s="476" t="str">
        <f>IF(ISNUMBER('Tables 1-15'!H1219),'Tables 1-15'!C23,'Tables 1-15'!H1219)</f>
        <v>nav</v>
      </c>
      <c r="I1879" s="476" t="str">
        <f>IF(ISNUMBER('Tables 1-15'!I1219),'Tables 1-15'!D23,'Tables 1-15'!I1219)</f>
        <v>nav</v>
      </c>
      <c r="J1879" s="476" t="str">
        <f>IF(ISNUMBER('Tables 1-15'!J1219),'Tables 1-15'!E23,'Tables 1-15'!J1219)</f>
        <v>nav</v>
      </c>
      <c r="K1879" s="476" t="str">
        <f>IF(ISNUMBER('Tables 1-15'!K1219),'Tables 1-15'!F23,'Tables 1-15'!K1219)</f>
        <v>nav</v>
      </c>
      <c r="O1879" s="62"/>
    </row>
    <row r="1880" spans="1:15">
      <c r="A1880" s="66" t="s">
        <v>873</v>
      </c>
      <c r="B1880" s="478" t="str">
        <f>IF(ISNUMBER('Tables 1-15'!B1220),'Tables 1-15'!B24,'Tables 1-15'!B1220)</f>
        <v>nav</v>
      </c>
      <c r="C1880" s="478" t="str">
        <f>IF(ISNUMBER('Tables 1-15'!C1220),'Tables 1-15'!C24,'Tables 1-15'!C1220)</f>
        <v>nav</v>
      </c>
      <c r="D1880" s="478" t="str">
        <f>IF(ISNUMBER('Tables 1-15'!D1220),'Tables 1-15'!D24,'Tables 1-15'!D1220)</f>
        <v>nav</v>
      </c>
      <c r="E1880" s="478" t="str">
        <f>IF(ISNUMBER('Tables 1-15'!E1220),'Tables 1-15'!E24,'Tables 1-15'!E1220)</f>
        <v>nav</v>
      </c>
      <c r="F1880" s="491" t="str">
        <f>IF(ISNUMBER('Tables 1-15'!F1220),'Tables 1-15'!F24,'Tables 1-15'!F1220)</f>
        <v>nav</v>
      </c>
      <c r="G1880" s="476">
        <f>IF(ISNUMBER('Tables 1-15'!G1220),'Tables 1-15'!B24,'Tables 1-15'!G1220)</f>
        <v>2033.8058590462952</v>
      </c>
      <c r="H1880" s="476">
        <f>IF(ISNUMBER('Tables 1-15'!H1220),'Tables 1-15'!C24,'Tables 1-15'!H1220)</f>
        <v>2154.2623731781428</v>
      </c>
      <c r="I1880" s="476">
        <f>IF(ISNUMBER('Tables 1-15'!I1220),'Tables 1-15'!D24,'Tables 1-15'!I1220)</f>
        <v>2231.7206919849787</v>
      </c>
      <c r="J1880" s="476">
        <f>IF(ISNUMBER('Tables 1-15'!J1220),'Tables 1-15'!E24,'Tables 1-15'!J1220)</f>
        <v>2052.9534625849087</v>
      </c>
      <c r="K1880" s="476">
        <f>IF(ISNUMBER('Tables 1-15'!K1220),'Tables 1-15'!F24,'Tables 1-15'!K1220)</f>
        <v>1332.072218210832</v>
      </c>
      <c r="O1880" s="636"/>
    </row>
    <row r="1881" spans="1:15">
      <c r="A1881" s="66" t="s">
        <v>874</v>
      </c>
      <c r="B1881" s="478" t="str">
        <f>IF(ISNUMBER('Tables 1-15'!B1221),'Tables 1-15'!B25,'Tables 1-15'!B1221)</f>
        <v>nap</v>
      </c>
      <c r="C1881" s="478" t="str">
        <f>IF(ISNUMBER('Tables 1-15'!C1221),'Tables 1-15'!C25,'Tables 1-15'!C1221)</f>
        <v>nap</v>
      </c>
      <c r="D1881" s="478" t="str">
        <f>IF(ISNUMBER('Tables 1-15'!D1221),'Tables 1-15'!D25,'Tables 1-15'!D1221)</f>
        <v>nap</v>
      </c>
      <c r="E1881" s="478" t="str">
        <f>IF(ISNUMBER('Tables 1-15'!E1221),'Tables 1-15'!E25,'Tables 1-15'!E1221)</f>
        <v>nap</v>
      </c>
      <c r="F1881" s="491" t="str">
        <f>IF(ISNUMBER('Tables 1-15'!F1221),'Tables 1-15'!F25,'Tables 1-15'!F1221)</f>
        <v>nap</v>
      </c>
      <c r="G1881" s="476">
        <f>IF(ISNUMBER('Tables 1-15'!G1221),'Tables 1-15'!B25,'Tables 1-15'!G1221)</f>
        <v>669.50676266666665</v>
      </c>
      <c r="H1881" s="476">
        <f>IF(ISNUMBER('Tables 1-15'!H1221),'Tables 1-15'!C25,'Tables 1-15'!H1221)</f>
        <v>733.95561599999996</v>
      </c>
      <c r="I1881" s="476">
        <f>IF(ISNUMBER('Tables 1-15'!I1221),'Tables 1-15'!D25,'Tables 1-15'!I1221)</f>
        <v>744.3357413333332</v>
      </c>
      <c r="J1881" s="476">
        <f>IF(ISNUMBER('Tables 1-15'!J1221),'Tables 1-15'!E25,'Tables 1-15'!J1221)</f>
        <v>753.83166373333336</v>
      </c>
      <c r="K1881" s="476">
        <f>IF(ISNUMBER('Tables 1-15'!K1221),'Tables 1-15'!F25,'Tables 1-15'!K1221)</f>
        <v>646.0018154666667</v>
      </c>
      <c r="O1881" s="636"/>
    </row>
    <row r="1882" spans="1:15">
      <c r="A1882" s="461" t="s">
        <v>6</v>
      </c>
      <c r="B1882" s="476" t="str">
        <f>IF(ISNUMBER('Tables 1-15'!B1222),'Tables 1-15'!B26,'Tables 1-15'!B1222)</f>
        <v>nav</v>
      </c>
      <c r="C1882" s="476" t="str">
        <f>IF(ISNUMBER('Tables 1-15'!C1222),'Tables 1-15'!C26,'Tables 1-15'!C1222)</f>
        <v>nav</v>
      </c>
      <c r="D1882" s="476" t="str">
        <f>IF(ISNUMBER('Tables 1-15'!D1222),'Tables 1-15'!D26,'Tables 1-15'!D1222)</f>
        <v>nav</v>
      </c>
      <c r="E1882" s="476" t="str">
        <f>IF(ISNUMBER('Tables 1-15'!E1222),'Tables 1-15'!E26,'Tables 1-15'!E1222)</f>
        <v>nav</v>
      </c>
      <c r="F1882" s="482" t="str">
        <f>IF(ISNUMBER('Tables 1-15'!F1222),'Tables 1-15'!F26,'Tables 1-15'!F1222)</f>
        <v>nav</v>
      </c>
      <c r="G1882" s="478">
        <f>IF(ISNUMBER('Tables 1-15'!G1222),'Tables 1-15'!B26,'Tables 1-15'!G1222)</f>
        <v>265.60139915732572</v>
      </c>
      <c r="H1882" s="478">
        <f>IF(ISNUMBER('Tables 1-15'!H1222),'Tables 1-15'!C26,'Tables 1-15'!H1222)</f>
        <v>286.86884852364568</v>
      </c>
      <c r="I1882" s="478">
        <f>IF(ISNUMBER('Tables 1-15'!I1222),'Tables 1-15'!D26,'Tables 1-15'!I1222)</f>
        <v>302.24566450891069</v>
      </c>
      <c r="J1882" s="478">
        <f>IF(ISNUMBER('Tables 1-15'!J1222),'Tables 1-15'!E26,'Tables 1-15'!J1222)</f>
        <v>306.36887380632942</v>
      </c>
      <c r="K1882" s="478">
        <f>IF(ISNUMBER('Tables 1-15'!K1222),'Tables 1-15'!F26,'Tables 1-15'!K1222)</f>
        <v>292.74856353189324</v>
      </c>
      <c r="O1882" s="62"/>
    </row>
    <row r="1883" spans="1:15">
      <c r="A1883" s="66" t="s">
        <v>875</v>
      </c>
      <c r="B1883" s="476" t="str">
        <f>IF(ISNUMBER('Tables 1-15'!B1223),'Tables 1-15'!B27,'Tables 1-15'!B1223)</f>
        <v>nav</v>
      </c>
      <c r="C1883" s="476" t="str">
        <f>IF(ISNUMBER('Tables 1-15'!C1223),'Tables 1-15'!C27,'Tables 1-15'!C1223)</f>
        <v>nav</v>
      </c>
      <c r="D1883" s="476" t="str">
        <f>IF(ISNUMBER('Tables 1-15'!D1223),'Tables 1-15'!D27,'Tables 1-15'!D1223)</f>
        <v>nav</v>
      </c>
      <c r="E1883" s="476" t="str">
        <f>IF(ISNUMBER('Tables 1-15'!E1223),'Tables 1-15'!E27,'Tables 1-15'!E1223)</f>
        <v>nav</v>
      </c>
      <c r="F1883" s="482" t="str">
        <f>IF(ISNUMBER('Tables 1-15'!F1223),'Tables 1-15'!F27,'Tables 1-15'!F1223)</f>
        <v>nav</v>
      </c>
      <c r="G1883" s="478" t="str">
        <f>IF(ISNUMBER('Tables 1-15'!G1223),'Tables 1-15'!B27,'Tables 1-15'!G1223)</f>
        <v>nav</v>
      </c>
      <c r="H1883" s="478" t="str">
        <f>IF(ISNUMBER('Tables 1-15'!H1223),'Tables 1-15'!C27,'Tables 1-15'!H1223)</f>
        <v>nav</v>
      </c>
      <c r="I1883" s="478" t="str">
        <f>IF(ISNUMBER('Tables 1-15'!I1223),'Tables 1-15'!D27,'Tables 1-15'!I1223)</f>
        <v>nav</v>
      </c>
      <c r="J1883" s="478" t="str">
        <f>IF(ISNUMBER('Tables 1-15'!J1223),'Tables 1-15'!E27,'Tables 1-15'!J1223)</f>
        <v>nav</v>
      </c>
      <c r="K1883" s="478" t="str">
        <f>IF(ISNUMBER('Tables 1-15'!K1223),'Tables 1-15'!F27,'Tables 1-15'!K1223)</f>
        <v>nav</v>
      </c>
      <c r="O1883" s="636"/>
    </row>
    <row r="1884" spans="1:15">
      <c r="A1884" s="461" t="s">
        <v>7</v>
      </c>
      <c r="B1884" s="478">
        <f>IF(ISNUMBER('Tables 1-15'!B1224),'Tables 1-15'!B28,'Tables 1-15'!B1224)</f>
        <v>563.07441688764993</v>
      </c>
      <c r="C1884" s="478">
        <f>IF(ISNUMBER('Tables 1-15'!C1224),'Tables 1-15'!C28,'Tables 1-15'!C1224)</f>
        <v>543.70342208917361</v>
      </c>
      <c r="D1884" s="478">
        <f>IF(ISNUMBER('Tables 1-15'!D1224),'Tables 1-15'!D28,'Tables 1-15'!D1224)</f>
        <v>578.65890732764717</v>
      </c>
      <c r="E1884" s="478">
        <f>IF(ISNUMBER('Tables 1-15'!E1224),'Tables 1-15'!E28,'Tables 1-15'!E1224)</f>
        <v>573.58129511965126</v>
      </c>
      <c r="F1884" s="491">
        <f>IF(ISNUMBER('Tables 1-15'!F1224),'Tables 1-15'!F28,'Tables 1-15'!F1224)</f>
        <v>495.63061842900083</v>
      </c>
      <c r="G1884" s="478">
        <f>IF(ISNUMBER('Tables 1-15'!G1224),'Tables 1-15'!B28,'Tables 1-15'!G1224)</f>
        <v>563.07441688764993</v>
      </c>
      <c r="H1884" s="478">
        <f>IF(ISNUMBER('Tables 1-15'!H1224),'Tables 1-15'!C28,'Tables 1-15'!H1224)</f>
        <v>543.70342208917361</v>
      </c>
      <c r="I1884" s="478">
        <f>IF(ISNUMBER('Tables 1-15'!I1224),'Tables 1-15'!D28,'Tables 1-15'!I1224)</f>
        <v>578.65890732764717</v>
      </c>
      <c r="J1884" s="478">
        <f>IF(ISNUMBER('Tables 1-15'!J1224),'Tables 1-15'!E28,'Tables 1-15'!J1224)</f>
        <v>573.58129511965126</v>
      </c>
      <c r="K1884" s="478">
        <f>IF(ISNUMBER('Tables 1-15'!K1224),'Tables 1-15'!F28,'Tables 1-15'!K1224)</f>
        <v>495.63061842900083</v>
      </c>
      <c r="O1884" s="62"/>
    </row>
    <row r="1885" spans="1:15">
      <c r="A1885" s="461" t="s">
        <v>8</v>
      </c>
      <c r="B1885" s="476" t="str">
        <f>IF(ISNUMBER('Tables 1-15'!B1225),'Tables 1-15'!B29,'Tables 1-15'!B1225)</f>
        <v>nav</v>
      </c>
      <c r="C1885" s="476" t="str">
        <f>IF(ISNUMBER('Tables 1-15'!C1225),'Tables 1-15'!C29,'Tables 1-15'!C1225)</f>
        <v>nav</v>
      </c>
      <c r="D1885" s="476" t="str">
        <f>IF(ISNUMBER('Tables 1-15'!D1225),'Tables 1-15'!D29,'Tables 1-15'!D1225)</f>
        <v>nav</v>
      </c>
      <c r="E1885" s="476" t="str">
        <f>IF(ISNUMBER('Tables 1-15'!E1225),'Tables 1-15'!E29,'Tables 1-15'!E1225)</f>
        <v>nav</v>
      </c>
      <c r="F1885" s="482" t="str">
        <f>IF(ISNUMBER('Tables 1-15'!F1225),'Tables 1-15'!F29,'Tables 1-15'!F1225)</f>
        <v>nav</v>
      </c>
      <c r="G1885" s="478">
        <f>IF(ISNUMBER('Tables 1-15'!G1225),'Tables 1-15'!B29,'Tables 1-15'!G1225)</f>
        <v>697.28083081174645</v>
      </c>
      <c r="H1885" s="478">
        <f>IF(ISNUMBER('Tables 1-15'!H1225),'Tables 1-15'!C29,'Tables 1-15'!H1225)</f>
        <v>664.3475657889536</v>
      </c>
      <c r="I1885" s="478">
        <f>IF(ISNUMBER('Tables 1-15'!I1225),'Tables 1-15'!D29,'Tables 1-15'!I1225)</f>
        <v>684.5561412300857</v>
      </c>
      <c r="J1885" s="478">
        <f>IF(ISNUMBER('Tables 1-15'!J1225),'Tables 1-15'!E29,'Tables 1-15'!J1225)</f>
        <v>703.17032620861244</v>
      </c>
      <c r="K1885" s="478">
        <f>IF(ISNUMBER('Tables 1-15'!K1225),'Tables 1-15'!F29,'Tables 1-15'!K1225)</f>
        <v>670.46287500740391</v>
      </c>
      <c r="O1885" s="62"/>
    </row>
    <row r="1886" spans="1:15">
      <c r="A1886" s="66" t="s">
        <v>876</v>
      </c>
      <c r="B1886" s="476" t="str">
        <f>IF(ISNUMBER('Tables 1-15'!B1226),'Tables 1-15'!B30,'Tables 1-15'!B1226)</f>
        <v>nap</v>
      </c>
      <c r="C1886" s="476" t="str">
        <f>IF(ISNUMBER('Tables 1-15'!C1226),'Tables 1-15'!C30,'Tables 1-15'!C1226)</f>
        <v>nap</v>
      </c>
      <c r="D1886" s="476" t="str">
        <f>IF(ISNUMBER('Tables 1-15'!D1226),'Tables 1-15'!D30,'Tables 1-15'!D1226)</f>
        <v>nap</v>
      </c>
      <c r="E1886" s="476" t="str">
        <f>IF(ISNUMBER('Tables 1-15'!E1226),'Tables 1-15'!E30,'Tables 1-15'!E1226)</f>
        <v>nap</v>
      </c>
      <c r="F1886" s="482" t="str">
        <f>IF(ISNUMBER('Tables 1-15'!F1226),'Tables 1-15'!F30,'Tables 1-15'!F1226)</f>
        <v>nap</v>
      </c>
      <c r="G1886" s="478">
        <f>IF(ISNUMBER('Tables 1-15'!G1226),'Tables 1-15'!B30,'Tables 1-15'!G1226)</f>
        <v>777.07365269461081</v>
      </c>
      <c r="H1886" s="478">
        <f>IF(ISNUMBER('Tables 1-15'!H1226),'Tables 1-15'!C30,'Tables 1-15'!H1226)</f>
        <v>790.40334728033474</v>
      </c>
      <c r="I1886" s="478">
        <f>IF(ISNUMBER('Tables 1-15'!I1226),'Tables 1-15'!D30,'Tables 1-15'!I1226)</f>
        <v>824.32493557039925</v>
      </c>
      <c r="J1886" s="478">
        <f>IF(ISNUMBER('Tables 1-15'!J1226),'Tables 1-15'!E30,'Tables 1-15'!J1226)</f>
        <v>799.01640842817312</v>
      </c>
      <c r="K1886" s="478">
        <f>IF(ISNUMBER('Tables 1-15'!K1226),'Tables 1-15'!F30,'Tables 1-15'!K1226)</f>
        <v>718.22095588235288</v>
      </c>
      <c r="O1886" s="636"/>
    </row>
    <row r="1887" spans="1:15">
      <c r="A1887" s="461" t="s">
        <v>9</v>
      </c>
      <c r="B1887" s="478">
        <f>IF(ISNUMBER('Tables 1-15'!B1227),'Tables 1-15'!B31,'Tables 1-15'!B1227)</f>
        <v>2610.0748784651091</v>
      </c>
      <c r="C1887" s="478">
        <f>IF(ISNUMBER('Tables 1-15'!C1227),'Tables 1-15'!C31,'Tables 1-15'!C1227)</f>
        <v>2653.4364515458797</v>
      </c>
      <c r="D1887" s="478">
        <f>IF(ISNUMBER('Tables 1-15'!D1227),'Tables 1-15'!D31,'Tables 1-15'!D1227)</f>
        <v>2719.1790816434623</v>
      </c>
      <c r="E1887" s="478">
        <f>IF(ISNUMBER('Tables 1-15'!E1227),'Tables 1-15'!E31,'Tables 1-15'!E1227)</f>
        <v>3000.6679677136881</v>
      </c>
      <c r="F1887" s="491">
        <f>IF(ISNUMBER('Tables 1-15'!F1227),'Tables 1-15'!F31,'Tables 1-15'!F1227)</f>
        <v>2852.1561621206874</v>
      </c>
      <c r="G1887" s="478">
        <f>IF(ISNUMBER('Tables 1-15'!G1227),'Tables 1-15'!B31,'Tables 1-15'!G1227)</f>
        <v>2610.0748784651091</v>
      </c>
      <c r="H1887" s="478">
        <f>IF(ISNUMBER('Tables 1-15'!H1227),'Tables 1-15'!C31,'Tables 1-15'!H1227)</f>
        <v>2653.4364515458797</v>
      </c>
      <c r="I1887" s="478">
        <f>IF(ISNUMBER('Tables 1-15'!I1227),'Tables 1-15'!D31,'Tables 1-15'!I1227)</f>
        <v>2719.1790816434623</v>
      </c>
      <c r="J1887" s="478">
        <f>IF(ISNUMBER('Tables 1-15'!J1227),'Tables 1-15'!E31,'Tables 1-15'!J1227)</f>
        <v>3000.6679677136881</v>
      </c>
      <c r="K1887" s="478">
        <f>IF(ISNUMBER('Tables 1-15'!K1227),'Tables 1-15'!F31,'Tables 1-15'!K1227)</f>
        <v>2852.1561621206874</v>
      </c>
      <c r="O1887" s="62"/>
    </row>
    <row r="1888" spans="1:15">
      <c r="A1888" s="461" t="s">
        <v>176</v>
      </c>
      <c r="B1888" s="478" t="str">
        <f>IF(ISNUMBER('Tables 1-15'!B1228),'Tables 1-15'!B32,'Tables 1-15'!B1228)</f>
        <v>nav</v>
      </c>
      <c r="C1888" s="478" t="str">
        <f>IF(ISNUMBER('Tables 1-15'!C1228),'Tables 1-15'!C32,'Tables 1-15'!C1228)</f>
        <v>nav</v>
      </c>
      <c r="D1888" s="478" t="str">
        <f>IF(ISNUMBER('Tables 1-15'!D1228),'Tables 1-15'!D32,'Tables 1-15'!D1228)</f>
        <v>nav</v>
      </c>
      <c r="E1888" s="478" t="str">
        <f>IF(ISNUMBER('Tables 1-15'!E1228),'Tables 1-15'!E32,'Tables 1-15'!E1228)</f>
        <v>nav</v>
      </c>
      <c r="F1888" s="491" t="str">
        <f>IF(ISNUMBER('Tables 1-15'!F1228),'Tables 1-15'!F32,'Tables 1-15'!F1228)</f>
        <v>nav</v>
      </c>
      <c r="G1888" s="478">
        <f>IF(ISNUMBER('Tables 1-15'!G1228),'Tables 1-15'!B32,'Tables 1-15'!G1228)</f>
        <v>15517.924999999999</v>
      </c>
      <c r="H1888" s="478">
        <f>IF(ISNUMBER('Tables 1-15'!H1228),'Tables 1-15'!C32,'Tables 1-15'!H1228)</f>
        <v>16155.25</v>
      </c>
      <c r="I1888" s="478">
        <f>IF(ISNUMBER('Tables 1-15'!I1228),'Tables 1-15'!D32,'Tables 1-15'!I1228)</f>
        <v>16691.5</v>
      </c>
      <c r="J1888" s="478">
        <f>IF(ISNUMBER('Tables 1-15'!J1228),'Tables 1-15'!E32,'Tables 1-15'!J1228)</f>
        <v>17393.100000000002</v>
      </c>
      <c r="K1888" s="478" t="str">
        <f>IF(ISNUMBER('Tables 1-15'!K1228),'Tables 1-15'!F32,'Tables 1-15'!K1228)</f>
        <v>nav</v>
      </c>
      <c r="O1888" s="62"/>
    </row>
    <row r="1889" spans="1:15">
      <c r="A1889" s="464" t="s">
        <v>1008</v>
      </c>
      <c r="B1889" s="490">
        <f>SUM(B1866:B1888)</f>
        <v>10224.495098076393</v>
      </c>
      <c r="C1889" s="490">
        <f t="shared" ref="C1889:K1889" si="15">SUM(C1866:C1888)</f>
        <v>9924.6779504210244</v>
      </c>
      <c r="D1889" s="490">
        <f t="shared" si="15"/>
        <v>10360.037990001092</v>
      </c>
      <c r="E1889" s="490">
        <f t="shared" si="15"/>
        <v>13749.690421165073</v>
      </c>
      <c r="F1889" s="507">
        <f t="shared" si="15"/>
        <v>14265.396935599785</v>
      </c>
      <c r="G1889" s="490">
        <f t="shared" si="15"/>
        <v>45537.20732249046</v>
      </c>
      <c r="H1889" s="490">
        <f t="shared" si="15"/>
        <v>45950.276353065958</v>
      </c>
      <c r="I1889" s="490">
        <f t="shared" si="15"/>
        <v>46148.680828265489</v>
      </c>
      <c r="J1889" s="490">
        <f t="shared" si="15"/>
        <v>50268.056400599555</v>
      </c>
      <c r="K1889" s="490">
        <f t="shared" si="15"/>
        <v>26856.144679592115</v>
      </c>
      <c r="O1889" s="636"/>
    </row>
    <row r="1890" spans="1:15" ht="14.25">
      <c r="A1890" s="582"/>
      <c r="B1890" s="583"/>
      <c r="C1890" s="583"/>
      <c r="D1890" s="583"/>
      <c r="E1890" s="583"/>
      <c r="F1890" s="583"/>
      <c r="G1890" s="583"/>
      <c r="H1890" s="583"/>
      <c r="I1890" s="583"/>
      <c r="J1890" s="583"/>
      <c r="K1890" s="583"/>
    </row>
    <row r="1891" spans="1:15" ht="14.25">
      <c r="A1891" s="588"/>
      <c r="B1891" s="589"/>
      <c r="C1891" s="589"/>
      <c r="D1891" s="589"/>
      <c r="E1891" s="589"/>
      <c r="F1891" s="589"/>
      <c r="G1891" s="589"/>
      <c r="H1891" s="589"/>
      <c r="I1891" s="589"/>
      <c r="J1891" s="589"/>
      <c r="K1891" s="589"/>
    </row>
    <row r="1892" spans="1:15">
      <c r="A1892" s="525"/>
      <c r="B1892" s="459"/>
      <c r="C1892" s="459"/>
      <c r="D1892" s="459"/>
      <c r="E1892" s="459"/>
      <c r="F1892" s="459"/>
      <c r="G1892" s="459"/>
      <c r="H1892" s="459"/>
      <c r="I1892" s="459"/>
      <c r="J1892" s="459"/>
      <c r="K1892" s="463"/>
    </row>
    <row r="1893" spans="1:15">
      <c r="A1893" s="525"/>
      <c r="B1893" s="459"/>
      <c r="C1893" s="459"/>
      <c r="D1893" s="459"/>
      <c r="E1893" s="459"/>
      <c r="F1893" s="459"/>
      <c r="G1893" s="459"/>
      <c r="H1893" s="459"/>
      <c r="I1893" s="459"/>
      <c r="J1893" s="459"/>
      <c r="K1893" s="463"/>
    </row>
    <row r="1894" spans="1:15">
      <c r="A1894" s="372"/>
      <c r="B1894" s="459"/>
      <c r="C1894" s="459"/>
      <c r="D1894" s="459"/>
      <c r="E1894" s="459"/>
      <c r="F1894" s="459"/>
      <c r="G1894" s="459"/>
      <c r="H1894" s="459"/>
      <c r="I1894" s="459"/>
      <c r="J1894" s="459"/>
      <c r="K1894" s="463"/>
    </row>
    <row r="1895" spans="1:15">
      <c r="A1895" s="372"/>
      <c r="B1895" s="459"/>
      <c r="C1895" s="459"/>
      <c r="D1895" s="459"/>
      <c r="E1895" s="459"/>
      <c r="F1895" s="459"/>
      <c r="G1895" s="459"/>
      <c r="H1895" s="459"/>
      <c r="I1895" s="459"/>
      <c r="J1895" s="459"/>
      <c r="K1895" s="463"/>
    </row>
    <row r="1896" spans="1:15">
      <c r="A1896" s="570"/>
      <c r="B1896" s="570"/>
      <c r="C1896" s="570"/>
      <c r="D1896" s="570"/>
      <c r="E1896" s="570"/>
      <c r="F1896" s="570"/>
      <c r="G1896" s="570"/>
      <c r="H1896" s="570"/>
      <c r="I1896" s="570"/>
      <c r="J1896" s="570"/>
      <c r="K1896" s="570"/>
    </row>
    <row r="1897" spans="1:15" ht="15">
      <c r="A1897" s="590"/>
      <c r="B1897" s="591"/>
      <c r="C1897" s="591"/>
      <c r="D1897" s="591"/>
      <c r="E1897" s="591"/>
      <c r="F1897" s="591"/>
      <c r="G1897" s="591"/>
      <c r="H1897" s="591"/>
      <c r="I1897" s="591"/>
      <c r="J1897" s="591"/>
      <c r="K1897" s="591"/>
    </row>
    <row r="1898" spans="1:15">
      <c r="A1898" s="492" t="s">
        <v>740</v>
      </c>
      <c r="B1898" s="459"/>
      <c r="C1898" s="459"/>
      <c r="D1898" s="459"/>
      <c r="E1898" s="459"/>
      <c r="F1898" s="459"/>
      <c r="G1898" s="459"/>
      <c r="H1898" s="459"/>
      <c r="I1898" s="459"/>
      <c r="J1898" s="459"/>
      <c r="K1898" s="463"/>
    </row>
    <row r="1899" spans="1:15">
      <c r="A1899" s="508"/>
      <c r="B1899" s="509"/>
      <c r="C1899" s="509"/>
      <c r="D1899" s="509"/>
      <c r="E1899" s="509"/>
      <c r="F1899" s="509"/>
      <c r="G1899" s="509"/>
      <c r="H1899" s="509"/>
      <c r="I1899" s="509"/>
      <c r="J1899" s="509"/>
      <c r="K1899" s="509"/>
    </row>
    <row r="1900" spans="1:15">
      <c r="A1900" s="493"/>
      <c r="B1900" s="551"/>
      <c r="C1900" s="551"/>
      <c r="D1900" s="551"/>
      <c r="E1900" s="551"/>
      <c r="F1900" s="552"/>
      <c r="G1900" s="551"/>
      <c r="H1900" s="551"/>
      <c r="I1900" s="551"/>
      <c r="J1900" s="551"/>
      <c r="K1900" s="551"/>
    </row>
    <row r="1901" spans="1:15">
      <c r="A1901" s="510"/>
      <c r="B1901" s="379"/>
      <c r="C1901" s="379"/>
      <c r="D1901" s="379"/>
      <c r="E1901" s="379"/>
      <c r="F1901" s="380"/>
      <c r="G1901" s="379"/>
      <c r="H1901" s="379"/>
      <c r="I1901" s="379"/>
      <c r="J1901" s="379"/>
      <c r="K1901" s="379"/>
    </row>
    <row r="1902" spans="1:15">
      <c r="A1902" s="461"/>
      <c r="B1902" s="749"/>
      <c r="C1902" s="750"/>
      <c r="D1902" s="750"/>
      <c r="E1902" s="750"/>
      <c r="F1902" s="751"/>
      <c r="G1902" s="750"/>
      <c r="H1902" s="750"/>
      <c r="I1902" s="750"/>
      <c r="J1902" s="750"/>
      <c r="K1902" s="750"/>
    </row>
    <row r="1903" spans="1:15">
      <c r="A1903" s="461" t="s">
        <v>495</v>
      </c>
      <c r="B1903" s="400"/>
      <c r="C1903" s="400"/>
      <c r="D1903" s="400"/>
      <c r="E1903" s="400"/>
      <c r="F1903" s="401"/>
      <c r="G1903" s="400"/>
      <c r="H1903" s="400"/>
      <c r="I1903" s="400"/>
      <c r="J1903" s="400"/>
      <c r="K1903" s="400"/>
    </row>
    <row r="1904" spans="1:15">
      <c r="A1904" s="461"/>
      <c r="B1904" s="400"/>
      <c r="C1904" s="400"/>
      <c r="D1904" s="400"/>
      <c r="E1904" s="400"/>
      <c r="F1904" s="401"/>
      <c r="G1904" s="400"/>
      <c r="H1904" s="400"/>
      <c r="I1904" s="400"/>
      <c r="J1904" s="400"/>
      <c r="K1904" s="400"/>
    </row>
    <row r="1905" spans="1:11">
      <c r="A1905" s="461" t="s">
        <v>496</v>
      </c>
      <c r="B1905" s="386"/>
      <c r="C1905" s="386"/>
      <c r="D1905" s="386"/>
      <c r="E1905" s="386"/>
      <c r="F1905" s="387"/>
      <c r="G1905" s="400"/>
      <c r="H1905" s="400"/>
      <c r="I1905" s="400"/>
      <c r="J1905" s="400"/>
      <c r="K1905" s="400"/>
    </row>
    <row r="1906" spans="1:11">
      <c r="A1906" s="461"/>
      <c r="B1906" s="386"/>
      <c r="C1906" s="386"/>
      <c r="D1906" s="386"/>
      <c r="E1906" s="386"/>
      <c r="F1906" s="387"/>
      <c r="G1906" s="400"/>
      <c r="H1906" s="400"/>
      <c r="I1906" s="400"/>
      <c r="J1906" s="400"/>
      <c r="K1906" s="400"/>
    </row>
    <row r="1907" spans="1:11">
      <c r="A1907" s="461" t="s">
        <v>158</v>
      </c>
      <c r="B1907" s="421"/>
      <c r="C1907" s="421"/>
      <c r="D1907" s="421"/>
      <c r="E1907" s="421"/>
      <c r="F1907" s="526"/>
      <c r="G1907" s="527"/>
      <c r="H1907" s="527"/>
      <c r="I1907" s="527"/>
      <c r="J1907" s="527"/>
      <c r="K1907" s="527"/>
    </row>
    <row r="1908" spans="1:11">
      <c r="A1908" s="461" t="s">
        <v>593</v>
      </c>
      <c r="B1908" s="527"/>
      <c r="C1908" s="527"/>
      <c r="D1908" s="527"/>
      <c r="E1908" s="527"/>
      <c r="F1908" s="526"/>
      <c r="G1908" s="527"/>
      <c r="H1908" s="527"/>
      <c r="I1908" s="527"/>
      <c r="J1908" s="527"/>
      <c r="K1908" s="527"/>
    </row>
    <row r="1909" spans="1:11">
      <c r="A1909" s="461" t="s">
        <v>693</v>
      </c>
      <c r="B1909" s="438"/>
      <c r="C1909" s="438"/>
      <c r="D1909" s="438"/>
      <c r="E1909" s="438"/>
      <c r="F1909" s="444"/>
      <c r="G1909" s="527"/>
      <c r="H1909" s="527"/>
      <c r="I1909" s="527"/>
      <c r="J1909" s="527"/>
      <c r="K1909" s="527"/>
    </row>
    <row r="1910" spans="1:11">
      <c r="A1910" s="461"/>
      <c r="B1910" s="438"/>
      <c r="C1910" s="438"/>
      <c r="D1910" s="438"/>
      <c r="E1910" s="438"/>
      <c r="F1910" s="444"/>
      <c r="G1910" s="527"/>
      <c r="H1910" s="527"/>
      <c r="I1910" s="527"/>
      <c r="J1910" s="527"/>
      <c r="K1910" s="527"/>
    </row>
    <row r="1911" spans="1:11">
      <c r="A1911" s="461" t="s">
        <v>119</v>
      </c>
      <c r="B1911" s="527"/>
      <c r="C1911" s="527"/>
      <c r="D1911" s="527"/>
      <c r="E1911" s="527"/>
      <c r="F1911" s="526"/>
      <c r="G1911" s="527"/>
      <c r="H1911" s="527"/>
      <c r="I1911" s="527"/>
      <c r="J1911" s="527"/>
      <c r="K1911" s="527"/>
    </row>
    <row r="1912" spans="1:11">
      <c r="A1912" s="461" t="s">
        <v>791</v>
      </c>
      <c r="B1912" s="527"/>
      <c r="C1912" s="527"/>
      <c r="D1912" s="527"/>
      <c r="E1912" s="527"/>
      <c r="F1912" s="526"/>
      <c r="G1912" s="527"/>
      <c r="H1912" s="527"/>
      <c r="I1912" s="527"/>
      <c r="J1912" s="527"/>
      <c r="K1912" s="527"/>
    </row>
    <row r="1913" spans="1:11">
      <c r="A1913" s="461"/>
      <c r="B1913" s="527"/>
      <c r="C1913" s="527"/>
      <c r="D1913" s="527"/>
      <c r="E1913" s="527"/>
      <c r="F1913" s="526"/>
      <c r="G1913" s="527"/>
      <c r="H1913" s="527"/>
      <c r="I1913" s="527"/>
      <c r="J1913" s="527"/>
      <c r="K1913" s="527"/>
    </row>
    <row r="1914" spans="1:11">
      <c r="A1914" s="461"/>
      <c r="B1914" s="527"/>
      <c r="C1914" s="527"/>
      <c r="D1914" s="527"/>
      <c r="E1914" s="527"/>
      <c r="F1914" s="526"/>
      <c r="G1914" s="527"/>
      <c r="H1914" s="527"/>
      <c r="I1914" s="527"/>
      <c r="J1914" s="527"/>
      <c r="K1914" s="527"/>
    </row>
    <row r="1915" spans="1:11">
      <c r="A1915" s="461" t="s">
        <v>5</v>
      </c>
      <c r="B1915" s="400"/>
      <c r="C1915" s="400"/>
      <c r="D1915" s="400"/>
      <c r="E1915" s="400"/>
      <c r="F1915" s="401"/>
      <c r="G1915" s="400"/>
      <c r="H1915" s="400"/>
      <c r="I1915" s="400"/>
      <c r="J1915" s="400"/>
      <c r="K1915" s="400"/>
    </row>
    <row r="1916" spans="1:11">
      <c r="A1916" s="461"/>
      <c r="B1916" s="400"/>
      <c r="C1916" s="400"/>
      <c r="D1916" s="400"/>
      <c r="E1916" s="400"/>
      <c r="F1916" s="401"/>
      <c r="G1916" s="400"/>
      <c r="H1916" s="400"/>
      <c r="I1916" s="400"/>
      <c r="J1916" s="400"/>
      <c r="K1916" s="400"/>
    </row>
    <row r="1917" spans="1:11">
      <c r="A1917" s="461"/>
      <c r="B1917" s="400"/>
      <c r="C1917" s="400"/>
      <c r="D1917" s="400"/>
      <c r="E1917" s="400"/>
      <c r="F1917" s="401"/>
      <c r="G1917" s="400"/>
      <c r="H1917" s="400"/>
      <c r="I1917" s="400"/>
      <c r="J1917" s="400"/>
      <c r="K1917" s="400"/>
    </row>
    <row r="1918" spans="1:11">
      <c r="A1918" s="461" t="s">
        <v>6</v>
      </c>
      <c r="B1918" s="400"/>
      <c r="C1918" s="400"/>
      <c r="D1918" s="400"/>
      <c r="E1918" s="400"/>
      <c r="F1918" s="401"/>
      <c r="G1918" s="400"/>
      <c r="H1918" s="400"/>
      <c r="I1918" s="400"/>
      <c r="J1918" s="400"/>
      <c r="K1918" s="400"/>
    </row>
    <row r="1919" spans="1:11">
      <c r="A1919" s="461"/>
      <c r="B1919" s="400"/>
      <c r="C1919" s="400"/>
      <c r="D1919" s="400"/>
      <c r="E1919" s="400"/>
      <c r="F1919" s="401"/>
      <c r="G1919" s="400"/>
      <c r="H1919" s="400"/>
      <c r="I1919" s="400"/>
      <c r="J1919" s="400"/>
      <c r="K1919" s="400"/>
    </row>
    <row r="1920" spans="1:11">
      <c r="A1920" s="461" t="s">
        <v>7</v>
      </c>
      <c r="B1920" s="400"/>
      <c r="C1920" s="400"/>
      <c r="D1920" s="400"/>
      <c r="E1920" s="400"/>
      <c r="F1920" s="401"/>
      <c r="G1920" s="400"/>
      <c r="H1920" s="400"/>
      <c r="I1920" s="400"/>
      <c r="J1920" s="400"/>
      <c r="K1920" s="400"/>
    </row>
    <row r="1921" spans="1:11">
      <c r="A1921" s="461" t="s">
        <v>8</v>
      </c>
      <c r="B1921" s="400"/>
      <c r="C1921" s="400"/>
      <c r="D1921" s="400"/>
      <c r="E1921" s="400"/>
      <c r="F1921" s="401"/>
      <c r="G1921" s="400"/>
      <c r="H1921" s="400"/>
      <c r="I1921" s="400"/>
      <c r="J1921" s="400"/>
      <c r="K1921" s="400"/>
    </row>
    <row r="1922" spans="1:11">
      <c r="A1922" s="461"/>
      <c r="B1922" s="400"/>
      <c r="C1922" s="400"/>
      <c r="D1922" s="400"/>
      <c r="E1922" s="400"/>
      <c r="F1922" s="401"/>
      <c r="G1922" s="400"/>
      <c r="H1922" s="400"/>
      <c r="I1922" s="400"/>
      <c r="J1922" s="400"/>
      <c r="K1922" s="400"/>
    </row>
    <row r="1923" spans="1:11">
      <c r="A1923" s="461" t="s">
        <v>9</v>
      </c>
      <c r="B1923" s="400"/>
      <c r="C1923" s="400"/>
      <c r="D1923" s="400"/>
      <c r="E1923" s="400"/>
      <c r="F1923" s="401"/>
      <c r="G1923" s="400"/>
      <c r="H1923" s="400"/>
      <c r="I1923" s="400"/>
      <c r="J1923" s="400"/>
      <c r="K1923" s="400"/>
    </row>
    <row r="1924" spans="1:11">
      <c r="A1924" s="461" t="s">
        <v>176</v>
      </c>
      <c r="B1924" s="400"/>
      <c r="C1924" s="400"/>
      <c r="D1924" s="400"/>
      <c r="E1924" s="400"/>
      <c r="F1924" s="401"/>
      <c r="G1924" s="400"/>
      <c r="H1924" s="400"/>
      <c r="I1924" s="400"/>
      <c r="J1924" s="400"/>
      <c r="K1924" s="400"/>
    </row>
    <row r="1925" spans="1:11">
      <c r="A1925" s="464" t="s">
        <v>626</v>
      </c>
      <c r="B1925" s="528"/>
      <c r="C1925" s="528"/>
      <c r="D1925" s="528"/>
      <c r="E1925" s="528"/>
      <c r="F1925" s="529"/>
      <c r="G1925" s="528"/>
      <c r="H1925" s="528"/>
      <c r="I1925" s="528"/>
      <c r="J1925" s="528"/>
      <c r="K1925" s="528"/>
    </row>
    <row r="1926" spans="1:11">
      <c r="A1926" s="530"/>
      <c r="B1926" s="450"/>
      <c r="C1926" s="450"/>
      <c r="D1926" s="450"/>
      <c r="E1926" s="450"/>
      <c r="F1926" s="450"/>
      <c r="G1926" s="450"/>
      <c r="H1926" s="450"/>
      <c r="I1926" s="450"/>
      <c r="J1926" s="450"/>
      <c r="K1926" s="450"/>
    </row>
    <row r="1927" spans="1:11">
      <c r="A1927" s="372"/>
      <c r="B1927" s="459"/>
      <c r="C1927" s="459"/>
      <c r="D1927" s="459"/>
      <c r="E1927" s="459"/>
      <c r="F1927" s="459"/>
      <c r="G1927" s="459"/>
      <c r="H1927" s="459"/>
      <c r="I1927" s="459"/>
      <c r="J1927" s="463"/>
      <c r="K1927" s="531"/>
    </row>
    <row r="1928" spans="1:11">
      <c r="A1928" s="372"/>
      <c r="B1928" s="459"/>
      <c r="C1928" s="459"/>
      <c r="D1928" s="459"/>
      <c r="E1928" s="459"/>
      <c r="F1928" s="459"/>
      <c r="G1928" s="459"/>
      <c r="H1928" s="459"/>
      <c r="I1928" s="459"/>
      <c r="J1928" s="459"/>
      <c r="K1928" s="463"/>
    </row>
    <row r="1929" spans="1:11">
      <c r="A1929" s="570"/>
      <c r="B1929" s="570"/>
      <c r="C1929" s="570"/>
      <c r="D1929" s="570"/>
      <c r="E1929" s="570"/>
      <c r="F1929" s="570"/>
      <c r="G1929" s="570"/>
      <c r="H1929" s="570"/>
      <c r="I1929" s="570"/>
      <c r="J1929" s="570"/>
      <c r="K1929" s="570"/>
    </row>
    <row r="1930" spans="1:11">
      <c r="A1930" s="372"/>
      <c r="B1930" s="459"/>
      <c r="C1930" s="459"/>
      <c r="D1930" s="459"/>
      <c r="E1930" s="459"/>
      <c r="F1930" s="459"/>
      <c r="G1930" s="459"/>
      <c r="H1930" s="459"/>
      <c r="I1930" s="459"/>
      <c r="J1930" s="459"/>
      <c r="K1930" s="463"/>
    </row>
    <row r="1931" spans="1:11">
      <c r="A1931" s="493"/>
      <c r="B1931" s="551"/>
      <c r="C1931" s="551"/>
      <c r="D1931" s="551"/>
      <c r="E1931" s="551"/>
      <c r="F1931" s="552"/>
      <c r="G1931" s="586"/>
      <c r="H1931" s="586"/>
      <c r="I1931" s="586"/>
      <c r="J1931" s="586"/>
      <c r="K1931" s="586"/>
    </row>
    <row r="1932" spans="1:11">
      <c r="A1932" s="510"/>
      <c r="B1932" s="379"/>
      <c r="C1932" s="379"/>
      <c r="D1932" s="379"/>
      <c r="E1932" s="379"/>
      <c r="F1932" s="380"/>
      <c r="G1932" s="379"/>
      <c r="H1932" s="379"/>
      <c r="I1932" s="379"/>
      <c r="J1932" s="379"/>
      <c r="K1932" s="379"/>
    </row>
    <row r="1933" spans="1:11">
      <c r="A1933" s="461"/>
      <c r="B1933" s="749"/>
      <c r="C1933" s="750"/>
      <c r="D1933" s="750"/>
      <c r="E1933" s="750"/>
      <c r="F1933" s="751"/>
      <c r="G1933" s="750"/>
      <c r="H1933" s="750"/>
      <c r="I1933" s="750"/>
      <c r="J1933" s="750"/>
      <c r="K1933" s="750"/>
    </row>
    <row r="1934" spans="1:11">
      <c r="A1934" s="461" t="s">
        <v>495</v>
      </c>
      <c r="B1934" s="400"/>
      <c r="C1934" s="400"/>
      <c r="D1934" s="400"/>
      <c r="E1934" s="400"/>
      <c r="F1934" s="401"/>
      <c r="G1934" s="533"/>
      <c r="H1934" s="533"/>
      <c r="I1934" s="533"/>
      <c r="J1934" s="533"/>
      <c r="K1934" s="533"/>
    </row>
    <row r="1935" spans="1:11">
      <c r="A1935" s="461"/>
      <c r="B1935" s="400"/>
      <c r="C1935" s="400"/>
      <c r="D1935" s="400"/>
      <c r="E1935" s="400"/>
      <c r="F1935" s="401"/>
      <c r="G1935" s="533"/>
      <c r="H1935" s="533"/>
      <c r="I1935" s="533"/>
      <c r="J1935" s="533"/>
      <c r="K1935" s="533"/>
    </row>
    <row r="1936" spans="1:11">
      <c r="A1936" s="461" t="s">
        <v>496</v>
      </c>
      <c r="B1936" s="400"/>
      <c r="C1936" s="400"/>
      <c r="D1936" s="400"/>
      <c r="E1936" s="400"/>
      <c r="F1936" s="401"/>
      <c r="G1936" s="533"/>
      <c r="H1936" s="533"/>
      <c r="I1936" s="533"/>
      <c r="J1936" s="533"/>
      <c r="K1936" s="533"/>
    </row>
    <row r="1937" spans="1:11">
      <c r="A1937" s="461"/>
      <c r="B1937" s="400"/>
      <c r="C1937" s="400"/>
      <c r="D1937" s="400"/>
      <c r="E1937" s="400"/>
      <c r="F1937" s="401"/>
      <c r="G1937" s="533"/>
      <c r="H1937" s="533"/>
      <c r="I1937" s="533"/>
      <c r="J1937" s="533"/>
      <c r="K1937" s="533"/>
    </row>
    <row r="1938" spans="1:11">
      <c r="A1938" s="461" t="s">
        <v>158</v>
      </c>
      <c r="B1938" s="421"/>
      <c r="C1938" s="421"/>
      <c r="D1938" s="421"/>
      <c r="E1938" s="421"/>
      <c r="F1938" s="526"/>
      <c r="G1938" s="534"/>
      <c r="H1938" s="534"/>
      <c r="I1938" s="534"/>
      <c r="J1938" s="534"/>
      <c r="K1938" s="534"/>
    </row>
    <row r="1939" spans="1:11">
      <c r="A1939" s="461" t="s">
        <v>593</v>
      </c>
      <c r="B1939" s="527"/>
      <c r="C1939" s="527"/>
      <c r="D1939" s="527"/>
      <c r="E1939" s="527"/>
      <c r="F1939" s="526"/>
      <c r="G1939" s="535"/>
      <c r="H1939" s="535"/>
      <c r="I1939" s="535"/>
      <c r="J1939" s="535"/>
      <c r="K1939" s="535"/>
    </row>
    <row r="1940" spans="1:11">
      <c r="A1940" s="461" t="s">
        <v>693</v>
      </c>
      <c r="B1940" s="527"/>
      <c r="C1940" s="527"/>
      <c r="D1940" s="527"/>
      <c r="E1940" s="527"/>
      <c r="F1940" s="526"/>
      <c r="G1940" s="535"/>
      <c r="H1940" s="535"/>
      <c r="I1940" s="535"/>
      <c r="J1940" s="535"/>
      <c r="K1940" s="535"/>
    </row>
    <row r="1941" spans="1:11">
      <c r="A1941" s="461"/>
      <c r="B1941" s="527"/>
      <c r="C1941" s="527"/>
      <c r="D1941" s="527"/>
      <c r="E1941" s="527"/>
      <c r="F1941" s="526"/>
      <c r="G1941" s="535"/>
      <c r="H1941" s="535"/>
      <c r="I1941" s="535"/>
      <c r="J1941" s="535"/>
      <c r="K1941" s="535"/>
    </row>
    <row r="1942" spans="1:11">
      <c r="A1942" s="461" t="s">
        <v>119</v>
      </c>
      <c r="B1942" s="527"/>
      <c r="C1942" s="527"/>
      <c r="D1942" s="527"/>
      <c r="E1942" s="527"/>
      <c r="F1942" s="526"/>
      <c r="G1942" s="535"/>
      <c r="H1942" s="535"/>
      <c r="I1942" s="535"/>
      <c r="J1942" s="535"/>
      <c r="K1942" s="535"/>
    </row>
    <row r="1943" spans="1:11">
      <c r="A1943" s="461" t="s">
        <v>791</v>
      </c>
      <c r="B1943" s="527"/>
      <c r="C1943" s="527"/>
      <c r="D1943" s="527"/>
      <c r="E1943" s="527"/>
      <c r="F1943" s="401"/>
      <c r="G1943" s="535"/>
      <c r="H1943" s="535"/>
      <c r="I1943" s="535"/>
      <c r="J1943" s="535"/>
      <c r="K1943" s="535"/>
    </row>
    <row r="1944" spans="1:11">
      <c r="A1944" s="461"/>
      <c r="B1944" s="527"/>
      <c r="C1944" s="527"/>
      <c r="D1944" s="527"/>
      <c r="E1944" s="527"/>
      <c r="F1944" s="401"/>
      <c r="G1944" s="535"/>
      <c r="H1944" s="535"/>
      <c r="I1944" s="535"/>
      <c r="J1944" s="535"/>
      <c r="K1944" s="535"/>
    </row>
    <row r="1945" spans="1:11">
      <c r="A1945" s="461"/>
      <c r="B1945" s="527"/>
      <c r="C1945" s="527"/>
      <c r="D1945" s="527"/>
      <c r="E1945" s="527"/>
      <c r="F1945" s="401"/>
      <c r="G1945" s="535"/>
      <c r="H1945" s="535"/>
      <c r="I1945" s="535"/>
      <c r="J1945" s="535"/>
      <c r="K1945" s="535"/>
    </row>
    <row r="1946" spans="1:11">
      <c r="A1946" s="461" t="s">
        <v>5</v>
      </c>
      <c r="B1946" s="400"/>
      <c r="C1946" s="400"/>
      <c r="D1946" s="400"/>
      <c r="E1946" s="400"/>
      <c r="F1946" s="401"/>
      <c r="G1946" s="533"/>
      <c r="H1946" s="533"/>
      <c r="I1946" s="533"/>
      <c r="J1946" s="533"/>
      <c r="K1946" s="533"/>
    </row>
    <row r="1947" spans="1:11">
      <c r="A1947" s="461"/>
      <c r="B1947" s="400"/>
      <c r="C1947" s="400"/>
      <c r="D1947" s="400"/>
      <c r="E1947" s="400"/>
      <c r="F1947" s="401"/>
      <c r="G1947" s="533"/>
      <c r="H1947" s="533"/>
      <c r="I1947" s="533"/>
      <c r="J1947" s="533"/>
      <c r="K1947" s="533"/>
    </row>
    <row r="1948" spans="1:11">
      <c r="A1948" s="461"/>
      <c r="B1948" s="400"/>
      <c r="C1948" s="400"/>
      <c r="D1948" s="400"/>
      <c r="E1948" s="400"/>
      <c r="F1948" s="401"/>
      <c r="G1948" s="533"/>
      <c r="H1948" s="533"/>
      <c r="I1948" s="533"/>
      <c r="J1948" s="533"/>
      <c r="K1948" s="533"/>
    </row>
    <row r="1949" spans="1:11">
      <c r="A1949" s="461" t="s">
        <v>6</v>
      </c>
      <c r="B1949" s="400"/>
      <c r="C1949" s="400"/>
      <c r="D1949" s="400"/>
      <c r="E1949" s="400"/>
      <c r="F1949" s="401"/>
      <c r="G1949" s="533"/>
      <c r="H1949" s="533"/>
      <c r="I1949" s="533"/>
      <c r="J1949" s="533"/>
      <c r="K1949" s="533"/>
    </row>
    <row r="1950" spans="1:11">
      <c r="A1950" s="461"/>
      <c r="B1950" s="400"/>
      <c r="C1950" s="400"/>
      <c r="D1950" s="400"/>
      <c r="E1950" s="400"/>
      <c r="F1950" s="401"/>
      <c r="G1950" s="533"/>
      <c r="H1950" s="533"/>
      <c r="I1950" s="533"/>
      <c r="J1950" s="533"/>
      <c r="K1950" s="533"/>
    </row>
    <row r="1951" spans="1:11">
      <c r="A1951" s="461" t="s">
        <v>7</v>
      </c>
      <c r="B1951" s="400"/>
      <c r="C1951" s="400"/>
      <c r="D1951" s="400"/>
      <c r="E1951" s="400"/>
      <c r="F1951" s="401"/>
      <c r="G1951" s="533"/>
      <c r="H1951" s="533"/>
      <c r="I1951" s="533"/>
      <c r="J1951" s="533"/>
      <c r="K1951" s="533"/>
    </row>
    <row r="1952" spans="1:11">
      <c r="A1952" s="461" t="s">
        <v>8</v>
      </c>
      <c r="B1952" s="400"/>
      <c r="C1952" s="400"/>
      <c r="D1952" s="400"/>
      <c r="E1952" s="400"/>
      <c r="F1952" s="401"/>
      <c r="G1952" s="533"/>
      <c r="H1952" s="533"/>
      <c r="I1952" s="533"/>
      <c r="J1952" s="533"/>
      <c r="K1952" s="533"/>
    </row>
    <row r="1953" spans="1:11">
      <c r="A1953" s="461"/>
      <c r="B1953" s="400"/>
      <c r="C1953" s="400"/>
      <c r="D1953" s="400"/>
      <c r="E1953" s="400"/>
      <c r="F1953" s="401"/>
      <c r="G1953" s="533"/>
      <c r="H1953" s="533"/>
      <c r="I1953" s="533"/>
      <c r="J1953" s="533"/>
      <c r="K1953" s="533"/>
    </row>
    <row r="1954" spans="1:11">
      <c r="A1954" s="461" t="s">
        <v>9</v>
      </c>
      <c r="B1954" s="400"/>
      <c r="C1954" s="400"/>
      <c r="D1954" s="400"/>
      <c r="E1954" s="400"/>
      <c r="F1954" s="401"/>
      <c r="G1954" s="533"/>
      <c r="H1954" s="533"/>
      <c r="I1954" s="533"/>
      <c r="J1954" s="533"/>
      <c r="K1954" s="533"/>
    </row>
    <row r="1955" spans="1:11">
      <c r="A1955" s="461" t="s">
        <v>176</v>
      </c>
      <c r="B1955" s="400"/>
      <c r="C1955" s="400"/>
      <c r="D1955" s="400"/>
      <c r="E1955" s="400"/>
      <c r="F1955" s="401"/>
      <c r="G1955" s="533"/>
      <c r="H1955" s="533"/>
      <c r="I1955" s="533"/>
      <c r="J1955" s="533"/>
      <c r="K1955" s="533"/>
    </row>
    <row r="1956" spans="1:11">
      <c r="A1956" s="464" t="s">
        <v>626</v>
      </c>
      <c r="B1956" s="528"/>
      <c r="C1956" s="528"/>
      <c r="D1956" s="528"/>
      <c r="E1956" s="528"/>
      <c r="F1956" s="529"/>
      <c r="G1956" s="536"/>
      <c r="H1956" s="536"/>
      <c r="I1956" s="536"/>
      <c r="J1956" s="536"/>
      <c r="K1956" s="536"/>
    </row>
    <row r="1957" spans="1:11">
      <c r="A1957" s="530"/>
      <c r="B1957" s="631"/>
      <c r="C1957" s="631"/>
      <c r="D1957" s="631"/>
      <c r="E1957" s="631"/>
      <c r="F1957" s="631"/>
      <c r="G1957" s="632"/>
      <c r="H1957" s="632"/>
      <c r="I1957" s="632"/>
      <c r="J1957" s="632"/>
      <c r="K1957" s="632"/>
    </row>
    <row r="1958" spans="1:11">
      <c r="A1958" s="372"/>
      <c r="B1958" s="459"/>
      <c r="C1958" s="459"/>
      <c r="D1958" s="459"/>
      <c r="E1958" s="459"/>
      <c r="F1958" s="459"/>
      <c r="G1958" s="459"/>
      <c r="H1958" s="459"/>
      <c r="I1958" s="459"/>
      <c r="J1958" s="459"/>
      <c r="K1958" s="463"/>
    </row>
    <row r="1959" spans="1:11">
      <c r="A1959" s="372"/>
      <c r="B1959" s="459"/>
      <c r="C1959" s="459"/>
      <c r="D1959" s="459"/>
      <c r="E1959" s="459"/>
      <c r="F1959" s="459"/>
      <c r="G1959" s="459"/>
      <c r="H1959" s="459"/>
      <c r="I1959" s="459"/>
      <c r="J1959" s="459"/>
      <c r="K1959" s="463"/>
    </row>
    <row r="1960" spans="1:11">
      <c r="A1960" s="372"/>
      <c r="B1960" s="459"/>
      <c r="C1960" s="459"/>
      <c r="D1960" s="459"/>
      <c r="E1960" s="459"/>
      <c r="F1960" s="459"/>
      <c r="G1960" s="459"/>
      <c r="H1960" s="459"/>
      <c r="I1960" s="459"/>
      <c r="J1960" s="459"/>
      <c r="K1960" s="463"/>
    </row>
    <row r="1961" spans="1:11">
      <c r="A1961" s="570"/>
      <c r="B1961" s="570"/>
      <c r="C1961" s="570"/>
      <c r="D1961" s="570"/>
      <c r="E1961" s="570"/>
      <c r="F1961" s="570"/>
      <c r="G1961" s="570"/>
      <c r="H1961" s="570"/>
      <c r="I1961" s="570"/>
      <c r="J1961" s="570"/>
      <c r="K1961" s="570"/>
    </row>
    <row r="1962" spans="1:11">
      <c r="A1962" s="372"/>
      <c r="B1962" s="459"/>
      <c r="C1962" s="459"/>
      <c r="D1962" s="459"/>
      <c r="E1962" s="459"/>
      <c r="F1962" s="459"/>
      <c r="G1962" s="459"/>
      <c r="H1962" s="459"/>
      <c r="I1962" s="459"/>
      <c r="J1962" s="459"/>
      <c r="K1962" s="463"/>
    </row>
    <row r="1963" spans="1:11">
      <c r="A1963" s="493"/>
      <c r="B1963" s="586"/>
      <c r="C1963" s="586"/>
      <c r="D1963" s="586"/>
      <c r="E1963" s="586"/>
      <c r="F1963" s="587"/>
      <c r="G1963" s="586"/>
      <c r="H1963" s="586"/>
      <c r="I1963" s="586"/>
      <c r="J1963" s="586"/>
      <c r="K1963" s="586"/>
    </row>
    <row r="1964" spans="1:11">
      <c r="A1964" s="510"/>
      <c r="B1964" s="379"/>
      <c r="C1964" s="379"/>
      <c r="D1964" s="379"/>
      <c r="E1964" s="379"/>
      <c r="F1964" s="380"/>
      <c r="G1964" s="379"/>
      <c r="H1964" s="379"/>
      <c r="I1964" s="379"/>
      <c r="J1964" s="379"/>
      <c r="K1964" s="379"/>
    </row>
    <row r="1965" spans="1:11">
      <c r="A1965" s="461"/>
      <c r="B1965" s="749"/>
      <c r="C1965" s="750"/>
      <c r="D1965" s="750"/>
      <c r="E1965" s="750"/>
      <c r="F1965" s="751"/>
      <c r="G1965" s="455"/>
      <c r="H1965" s="455"/>
      <c r="I1965" s="455"/>
      <c r="J1965" s="455"/>
      <c r="K1965" s="455"/>
    </row>
    <row r="1966" spans="1:11">
      <c r="A1966" s="461" t="s">
        <v>495</v>
      </c>
      <c r="B1966" s="533"/>
      <c r="C1966" s="533"/>
      <c r="D1966" s="533"/>
      <c r="E1966" s="533"/>
      <c r="F1966" s="539"/>
      <c r="G1966" s="535"/>
      <c r="H1966" s="535"/>
      <c r="I1966" s="535"/>
      <c r="J1966" s="535"/>
      <c r="K1966" s="535"/>
    </row>
    <row r="1967" spans="1:11">
      <c r="A1967" s="461"/>
      <c r="B1967" s="533"/>
      <c r="C1967" s="533"/>
      <c r="D1967" s="533"/>
      <c r="E1967" s="533"/>
      <c r="F1967" s="539"/>
      <c r="G1967" s="535"/>
      <c r="H1967" s="535"/>
      <c r="I1967" s="535"/>
      <c r="J1967" s="535"/>
      <c r="K1967" s="535"/>
    </row>
    <row r="1968" spans="1:11">
      <c r="A1968" s="461" t="s">
        <v>496</v>
      </c>
      <c r="B1968" s="535"/>
      <c r="C1968" s="535"/>
      <c r="D1968" s="535"/>
      <c r="E1968" s="535"/>
      <c r="F1968" s="538"/>
      <c r="G1968" s="533"/>
      <c r="H1968" s="533"/>
      <c r="I1968" s="533"/>
      <c r="J1968" s="533"/>
      <c r="K1968" s="533"/>
    </row>
    <row r="1969" spans="1:11">
      <c r="A1969" s="461"/>
      <c r="B1969" s="535"/>
      <c r="C1969" s="535"/>
      <c r="D1969" s="535"/>
      <c r="E1969" s="535"/>
      <c r="F1969" s="538"/>
      <c r="G1969" s="533"/>
      <c r="H1969" s="533"/>
      <c r="I1969" s="533"/>
      <c r="J1969" s="533"/>
      <c r="K1969" s="533"/>
    </row>
    <row r="1970" spans="1:11">
      <c r="A1970" s="461" t="s">
        <v>158</v>
      </c>
      <c r="B1970" s="535"/>
      <c r="C1970" s="535"/>
      <c r="D1970" s="535"/>
      <c r="E1970" s="535"/>
      <c r="F1970" s="538"/>
      <c r="G1970" s="535"/>
      <c r="H1970" s="535"/>
      <c r="I1970" s="535"/>
      <c r="J1970" s="535"/>
      <c r="K1970" s="535"/>
    </row>
    <row r="1971" spans="1:11">
      <c r="A1971" s="461" t="s">
        <v>593</v>
      </c>
      <c r="B1971" s="535"/>
      <c r="C1971" s="535"/>
      <c r="D1971" s="535"/>
      <c r="E1971" s="535"/>
      <c r="F1971" s="538"/>
      <c r="G1971" s="535"/>
      <c r="H1971" s="535"/>
      <c r="I1971" s="535"/>
      <c r="J1971" s="535"/>
      <c r="K1971" s="535"/>
    </row>
    <row r="1972" spans="1:11">
      <c r="A1972" s="461" t="s">
        <v>693</v>
      </c>
      <c r="B1972" s="535"/>
      <c r="C1972" s="535"/>
      <c r="D1972" s="535"/>
      <c r="E1972" s="535"/>
      <c r="F1972" s="538"/>
      <c r="G1972" s="535"/>
      <c r="H1972" s="535"/>
      <c r="I1972" s="535"/>
      <c r="J1972" s="535"/>
      <c r="K1972" s="535"/>
    </row>
    <row r="1973" spans="1:11">
      <c r="A1973" s="461"/>
      <c r="B1973" s="535"/>
      <c r="C1973" s="535"/>
      <c r="D1973" s="535"/>
      <c r="E1973" s="535"/>
      <c r="F1973" s="538"/>
      <c r="G1973" s="535"/>
      <c r="H1973" s="535"/>
      <c r="I1973" s="535"/>
      <c r="J1973" s="535"/>
      <c r="K1973" s="535"/>
    </row>
    <row r="1974" spans="1:11">
      <c r="A1974" s="461" t="s">
        <v>119</v>
      </c>
      <c r="B1974" s="535"/>
      <c r="C1974" s="535"/>
      <c r="D1974" s="535"/>
      <c r="E1974" s="535"/>
      <c r="F1974" s="538"/>
      <c r="G1974" s="535"/>
      <c r="H1974" s="535"/>
      <c r="I1974" s="535"/>
      <c r="J1974" s="535"/>
      <c r="K1974" s="535"/>
    </row>
    <row r="1975" spans="1:11">
      <c r="A1975" s="461" t="s">
        <v>791</v>
      </c>
      <c r="B1975" s="535"/>
      <c r="C1975" s="535"/>
      <c r="D1975" s="535"/>
      <c r="E1975" s="535"/>
      <c r="F1975" s="538"/>
      <c r="G1975" s="535"/>
      <c r="H1975" s="535"/>
      <c r="I1975" s="535"/>
      <c r="J1975" s="535"/>
      <c r="K1975" s="535"/>
    </row>
    <row r="1976" spans="1:11">
      <c r="A1976" s="461"/>
      <c r="B1976" s="535"/>
      <c r="C1976" s="535"/>
      <c r="D1976" s="535"/>
      <c r="E1976" s="535"/>
      <c r="F1976" s="538"/>
      <c r="G1976" s="535"/>
      <c r="H1976" s="535"/>
      <c r="I1976" s="535"/>
      <c r="J1976" s="535"/>
      <c r="K1976" s="535"/>
    </row>
    <row r="1977" spans="1:11">
      <c r="A1977" s="461"/>
      <c r="B1977" s="535"/>
      <c r="C1977" s="535"/>
      <c r="D1977" s="535"/>
      <c r="E1977" s="535"/>
      <c r="F1977" s="538"/>
      <c r="G1977" s="535"/>
      <c r="H1977" s="535"/>
      <c r="I1977" s="535"/>
      <c r="J1977" s="535"/>
      <c r="K1977" s="535"/>
    </row>
    <row r="1978" spans="1:11">
      <c r="A1978" s="461" t="s">
        <v>5</v>
      </c>
      <c r="B1978" s="533"/>
      <c r="C1978" s="533"/>
      <c r="D1978" s="533"/>
      <c r="E1978" s="533"/>
      <c r="F1978" s="539"/>
      <c r="G1978" s="535"/>
      <c r="H1978" s="535"/>
      <c r="I1978" s="535"/>
      <c r="J1978" s="535"/>
      <c r="K1978" s="535"/>
    </row>
    <row r="1979" spans="1:11">
      <c r="A1979" s="461"/>
      <c r="B1979" s="533"/>
      <c r="C1979" s="533"/>
      <c r="D1979" s="533"/>
      <c r="E1979" s="533"/>
      <c r="F1979" s="539"/>
      <c r="G1979" s="535"/>
      <c r="H1979" s="535"/>
      <c r="I1979" s="535"/>
      <c r="J1979" s="535"/>
      <c r="K1979" s="535"/>
    </row>
    <row r="1980" spans="1:11">
      <c r="A1980" s="461"/>
      <c r="B1980" s="533"/>
      <c r="C1980" s="533"/>
      <c r="D1980" s="533"/>
      <c r="E1980" s="533"/>
      <c r="F1980" s="539"/>
      <c r="G1980" s="535"/>
      <c r="H1980" s="535"/>
      <c r="I1980" s="535"/>
      <c r="J1980" s="535"/>
      <c r="K1980" s="535"/>
    </row>
    <row r="1981" spans="1:11">
      <c r="A1981" s="461" t="s">
        <v>6</v>
      </c>
      <c r="B1981" s="535"/>
      <c r="C1981" s="535"/>
      <c r="D1981" s="535"/>
      <c r="E1981" s="535"/>
      <c r="F1981" s="538"/>
      <c r="G1981" s="533"/>
      <c r="H1981" s="533"/>
      <c r="I1981" s="533"/>
      <c r="J1981" s="533"/>
      <c r="K1981" s="533"/>
    </row>
    <row r="1982" spans="1:11">
      <c r="A1982" s="461"/>
      <c r="B1982" s="535"/>
      <c r="C1982" s="535"/>
      <c r="D1982" s="535"/>
      <c r="E1982" s="535"/>
      <c r="F1982" s="538"/>
      <c r="G1982" s="533"/>
      <c r="H1982" s="533"/>
      <c r="I1982" s="533"/>
      <c r="J1982" s="533"/>
      <c r="K1982" s="533"/>
    </row>
    <row r="1983" spans="1:11">
      <c r="A1983" s="461" t="s">
        <v>7</v>
      </c>
      <c r="B1983" s="533"/>
      <c r="C1983" s="533"/>
      <c r="D1983" s="533"/>
      <c r="E1983" s="533"/>
      <c r="F1983" s="539"/>
      <c r="G1983" s="533"/>
      <c r="H1983" s="533"/>
      <c r="I1983" s="533"/>
      <c r="J1983" s="533"/>
      <c r="K1983" s="533"/>
    </row>
    <row r="1984" spans="1:11">
      <c r="A1984" s="461" t="s">
        <v>8</v>
      </c>
      <c r="B1984" s="535"/>
      <c r="C1984" s="535"/>
      <c r="D1984" s="535"/>
      <c r="E1984" s="535"/>
      <c r="F1984" s="538"/>
      <c r="G1984" s="533"/>
      <c r="H1984" s="533"/>
      <c r="I1984" s="533"/>
      <c r="J1984" s="533"/>
      <c r="K1984" s="533"/>
    </row>
    <row r="1985" spans="1:13">
      <c r="A1985" s="461"/>
      <c r="B1985" s="535"/>
      <c r="C1985" s="535"/>
      <c r="D1985" s="535"/>
      <c r="E1985" s="535"/>
      <c r="F1985" s="538"/>
      <c r="G1985" s="533"/>
      <c r="H1985" s="533"/>
      <c r="I1985" s="533"/>
      <c r="J1985" s="533"/>
      <c r="K1985" s="533"/>
    </row>
    <row r="1986" spans="1:13">
      <c r="A1986" s="461" t="s">
        <v>9</v>
      </c>
      <c r="B1986" s="533"/>
      <c r="C1986" s="533"/>
      <c r="D1986" s="533"/>
      <c r="E1986" s="533"/>
      <c r="F1986" s="539"/>
      <c r="G1986" s="533"/>
      <c r="H1986" s="533"/>
      <c r="I1986" s="533"/>
      <c r="J1986" s="533"/>
      <c r="K1986" s="533"/>
    </row>
    <row r="1987" spans="1:13">
      <c r="A1987" s="461" t="s">
        <v>176</v>
      </c>
      <c r="B1987" s="533"/>
      <c r="C1987" s="533"/>
      <c r="D1987" s="533"/>
      <c r="E1987" s="533"/>
      <c r="F1987" s="539"/>
      <c r="G1987" s="533"/>
      <c r="H1987" s="533"/>
      <c r="I1987" s="533"/>
      <c r="J1987" s="533"/>
      <c r="K1987" s="533"/>
    </row>
    <row r="1988" spans="1:13">
      <c r="A1988" s="464" t="s">
        <v>626</v>
      </c>
      <c r="B1988" s="540"/>
      <c r="C1988" s="540"/>
      <c r="D1988" s="540"/>
      <c r="E1988" s="540"/>
      <c r="F1988" s="541"/>
      <c r="G1988" s="536"/>
      <c r="H1988" s="536"/>
      <c r="I1988" s="536"/>
      <c r="J1988" s="536"/>
      <c r="K1988" s="536"/>
    </row>
    <row r="1989" spans="1:13" ht="14.25">
      <c r="A1989" s="563"/>
      <c r="B1989" s="564"/>
      <c r="C1989" s="564"/>
      <c r="D1989" s="564"/>
      <c r="E1989" s="564"/>
      <c r="F1989" s="564"/>
      <c r="G1989" s="564"/>
      <c r="H1989" s="564"/>
      <c r="I1989" s="564"/>
      <c r="J1989" s="564"/>
      <c r="K1989" s="564"/>
    </row>
    <row r="1990" spans="1:13" ht="14.25">
      <c r="A1990" s="574"/>
      <c r="B1990" s="575"/>
      <c r="C1990" s="575"/>
      <c r="D1990" s="575"/>
      <c r="E1990" s="575"/>
      <c r="F1990" s="575"/>
      <c r="G1990" s="575"/>
      <c r="H1990" s="575"/>
      <c r="I1990" s="575"/>
      <c r="J1990" s="575"/>
      <c r="K1990" s="575"/>
    </row>
    <row r="1991" spans="1:13">
      <c r="A1991" s="372"/>
      <c r="B1991" s="459"/>
      <c r="C1991" s="459"/>
      <c r="D1991" s="459"/>
      <c r="E1991" s="459"/>
      <c r="F1991" s="459"/>
      <c r="G1991" s="459"/>
      <c r="H1991" s="459"/>
      <c r="I1991" s="459"/>
      <c r="J1991" s="459"/>
      <c r="K1991" s="463"/>
    </row>
    <row r="1992" spans="1:13">
      <c r="A1992" s="372"/>
      <c r="B1992" s="459"/>
      <c r="C1992" s="459"/>
      <c r="D1992" s="459"/>
      <c r="E1992" s="459"/>
      <c r="F1992" s="459"/>
      <c r="G1992" s="459"/>
      <c r="H1992" s="459"/>
      <c r="I1992" s="459"/>
      <c r="J1992" s="459"/>
      <c r="K1992" s="463"/>
    </row>
    <row r="1993" spans="1:13">
      <c r="A1993" s="372"/>
      <c r="B1993" s="459"/>
      <c r="C1993" s="459"/>
      <c r="D1993" s="459"/>
      <c r="E1993" s="459"/>
      <c r="F1993" s="459"/>
      <c r="G1993" s="459"/>
      <c r="H1993" s="459"/>
      <c r="I1993" s="459"/>
      <c r="J1993" s="459"/>
      <c r="K1993" s="463"/>
    </row>
    <row r="1994" spans="1:13">
      <c r="A1994" s="570"/>
      <c r="B1994" s="570"/>
      <c r="C1994" s="570"/>
      <c r="D1994" s="570"/>
      <c r="E1994" s="570"/>
      <c r="F1994" s="570"/>
      <c r="G1994" s="570"/>
      <c r="H1994" s="570"/>
      <c r="I1994" s="570"/>
      <c r="J1994" s="570"/>
      <c r="K1994" s="570"/>
    </row>
    <row r="1995" spans="1:13" ht="15">
      <c r="A1995" s="590"/>
      <c r="B1995" s="591"/>
      <c r="C1995" s="591"/>
      <c r="D1995" s="591"/>
      <c r="E1995" s="591"/>
      <c r="F1995" s="591"/>
      <c r="G1995" s="591"/>
      <c r="H1995" s="591"/>
      <c r="I1995" s="591"/>
      <c r="J1995" s="591"/>
      <c r="K1995" s="591"/>
    </row>
    <row r="1996" spans="1:13">
      <c r="A1996" s="492" t="s">
        <v>454</v>
      </c>
      <c r="B1996" s="459"/>
      <c r="C1996" s="459"/>
      <c r="D1996" s="459"/>
      <c r="E1996" s="459"/>
      <c r="F1996" s="459"/>
      <c r="G1996" s="459"/>
      <c r="H1996" s="459"/>
      <c r="I1996" s="459"/>
      <c r="J1996" s="459"/>
      <c r="K1996" s="463"/>
    </row>
    <row r="1997" spans="1:13">
      <c r="A1997" s="508"/>
      <c r="B1997" s="509"/>
      <c r="C1997" s="509"/>
      <c r="D1997" s="509"/>
      <c r="E1997" s="509"/>
      <c r="F1997" s="509"/>
      <c r="G1997" s="509"/>
      <c r="H1997" s="509"/>
      <c r="I1997" s="509"/>
      <c r="J1997" s="509"/>
      <c r="K1997" s="509"/>
    </row>
    <row r="1998" spans="1:13">
      <c r="A1998" s="493"/>
      <c r="B1998" s="551"/>
      <c r="C1998" s="551"/>
      <c r="D1998" s="551"/>
      <c r="E1998" s="551"/>
      <c r="F1998" s="552"/>
      <c r="G1998" s="551"/>
      <c r="H1998" s="551"/>
      <c r="I1998" s="551"/>
      <c r="J1998" s="551"/>
      <c r="K1998" s="551"/>
    </row>
    <row r="1999" spans="1:13">
      <c r="A1999" s="510"/>
      <c r="B1999" s="379"/>
      <c r="C1999" s="379"/>
      <c r="D1999" s="379"/>
      <c r="E1999" s="379"/>
      <c r="F1999" s="380"/>
      <c r="G1999" s="379"/>
      <c r="H1999" s="379"/>
      <c r="I1999" s="379"/>
      <c r="J1999" s="379"/>
      <c r="K1999" s="379"/>
      <c r="L1999" s="611">
        <v>37987</v>
      </c>
      <c r="M1999" s="606">
        <v>37987</v>
      </c>
    </row>
    <row r="2000" spans="1:13">
      <c r="A2000" s="63" t="s">
        <v>33</v>
      </c>
      <c r="B2000" s="546">
        <f>IF('Tables 1-15'!B1902="nap","nav",'Tables 1-15'!B1902)</f>
        <v>59.024999999999999</v>
      </c>
      <c r="C2000" s="420">
        <f>IF('Tables 1-15'!C1902="nap","nav",'Tables 1-15'!C1902)</f>
        <v>61.010622999999995</v>
      </c>
      <c r="D2000" s="420">
        <f>IF('Tables 1-15'!D1902="nap","nav",'Tables 1-15'!D1902)</f>
        <v>63.052249999999994</v>
      </c>
      <c r="E2000" s="420">
        <f>IF('Tables 1-15'!E1902="nap","nav",'Tables 1-15'!E1902)</f>
        <v>64.699347000000003</v>
      </c>
      <c r="F2000" s="489">
        <f>IF('Tables 1-15'!F1902="nap","nav",'Tables 1-15'!F1902)</f>
        <v>66.515560999999991</v>
      </c>
      <c r="G2000" s="420" t="str">
        <f>IF('Tables 1-15'!G1902="nap","nav",'Tables 1-15'!G1902)</f>
        <v>nav</v>
      </c>
      <c r="H2000" s="420" t="str">
        <f>IF('Tables 1-15'!H1902="nap","nav",'Tables 1-15'!H1902)</f>
        <v>nav</v>
      </c>
      <c r="I2000" s="420" t="str">
        <f>IF('Tables 1-15'!I1902="nap","nav",'Tables 1-15'!I1902)</f>
        <v>nav</v>
      </c>
      <c r="J2000" s="420" t="str">
        <f>IF('Tables 1-15'!J1902="nap","nav",'Tables 1-15'!J1902)</f>
        <v>nav</v>
      </c>
      <c r="K2000" s="420" t="str">
        <f>IF('Tables 1-15'!K1902="nap","nav",'Tables 1-15'!K1902)</f>
        <v>nav</v>
      </c>
      <c r="L2000" s="436">
        <f>IF('Tables 1-15'!L1902="nap","nav",'Tables 1-15'!L1902)</f>
        <v>0</v>
      </c>
      <c r="M2000" s="436">
        <f>IF('Tables 1-15'!M1902="nap","nav",'Tables 1-15'!M1902)</f>
        <v>0</v>
      </c>
    </row>
    <row r="2001" spans="1:15">
      <c r="A2001" s="461" t="s">
        <v>495</v>
      </c>
      <c r="B2001" s="419">
        <f>IF('Tables 1-15'!B1903="nap","nav",'Tables 1-15'!B1903)</f>
        <v>20.005188</v>
      </c>
      <c r="C2001" s="419">
        <f>IF('Tables 1-15'!C1903="nap","nav",'Tables 1-15'!C1903)</f>
        <v>20.647078</v>
      </c>
      <c r="D2001" s="419">
        <f>IF('Tables 1-15'!D1903="nap","nav",'Tables 1-15'!D1903)</f>
        <v>20.041335</v>
      </c>
      <c r="E2001" s="419">
        <f>IF('Tables 1-15'!E1903="nap","nav",'Tables 1-15'!E1903)</f>
        <v>21.396542</v>
      </c>
      <c r="F2001" s="470">
        <f>IF('Tables 1-15'!F1903="nap","nav",'Tables 1-15'!F1903)</f>
        <v>21.870759</v>
      </c>
      <c r="G2001" s="419">
        <f>IF('Tables 1-15'!G1903="nap","nav",'Tables 1-15'!G1903)</f>
        <v>12.4466</v>
      </c>
      <c r="H2001" s="419">
        <f>IF('Tables 1-15'!H1903="nap","nav",'Tables 1-15'!H1903)</f>
        <v>13.009646</v>
      </c>
      <c r="I2001" s="419">
        <f>IF('Tables 1-15'!I1903="nap","nav",'Tables 1-15'!I1903)</f>
        <v>13.460998</v>
      </c>
      <c r="J2001" s="419">
        <f>IF('Tables 1-15'!J1903="nap","nav",'Tables 1-15'!J1903)</f>
        <v>10.681281999999999</v>
      </c>
      <c r="K2001" s="419">
        <f>IF('Tables 1-15'!K1903="nap","nav",'Tables 1-15'!K1903)</f>
        <v>4.8238249999999994</v>
      </c>
      <c r="L2001" s="436">
        <f>IF('Tables 1-15'!L1903="nap","nav",'Tables 1-15'!L1903)</f>
        <v>0</v>
      </c>
      <c r="M2001" s="436">
        <f>IF('Tables 1-15'!M1903="nap","nav",'Tables 1-15'!M1903)</f>
        <v>0</v>
      </c>
      <c r="O2001" s="62"/>
    </row>
    <row r="2002" spans="1:15">
      <c r="A2002" s="66" t="s">
        <v>497</v>
      </c>
      <c r="B2002" s="419">
        <f>IF('Tables 1-15'!B1904="nap","nav",'Tables 1-15'!B1904)</f>
        <v>324.75236100000001</v>
      </c>
      <c r="C2002" s="419">
        <f>IF('Tables 1-15'!C1904="nap","nav",'Tables 1-15'!C1904)</f>
        <v>335.55766499999999</v>
      </c>
      <c r="D2002" s="419">
        <f>IF('Tables 1-15'!D1904="nap","nav",'Tables 1-15'!D1904)</f>
        <v>348.185408</v>
      </c>
      <c r="E2002" s="419">
        <f>IF('Tables 1-15'!E1904="nap","nav",'Tables 1-15'!E1904)</f>
        <v>350.24958599999997</v>
      </c>
      <c r="F2002" s="470">
        <f>IF('Tables 1-15'!F1904="nap","nav",'Tables 1-15'!F1904)</f>
        <v>349.99104799999998</v>
      </c>
      <c r="G2002" s="419">
        <f>IF('Tables 1-15'!G1904="nap","nav",'Tables 1-15'!G1904)</f>
        <v>2.2574839999999998</v>
      </c>
      <c r="H2002" s="419">
        <f>IF('Tables 1-15'!H1904="nap","nav",'Tables 1-15'!H1904)</f>
        <v>2.650741</v>
      </c>
      <c r="I2002" s="419">
        <f>IF('Tables 1-15'!I1904="nap","nav",'Tables 1-15'!I1904)</f>
        <v>2.2435589999999999</v>
      </c>
      <c r="J2002" s="419">
        <f>IF('Tables 1-15'!J1904="nap","nav",'Tables 1-15'!J1904)</f>
        <v>2.6725729999999999</v>
      </c>
      <c r="K2002" s="419">
        <f>IF('Tables 1-15'!K1904="nap","nav",'Tables 1-15'!K1904)</f>
        <v>2.435864</v>
      </c>
      <c r="L2002" s="436">
        <f>IF('Tables 1-15'!L1904="nap","nav",'Tables 1-15'!L1904)</f>
        <v>0</v>
      </c>
      <c r="M2002" s="436">
        <f>IF('Tables 1-15'!M1904="nap","nav",'Tables 1-15'!M1904)</f>
        <v>0</v>
      </c>
      <c r="O2002" s="636"/>
    </row>
    <row r="2003" spans="1:15">
      <c r="A2003" s="461" t="s">
        <v>496</v>
      </c>
      <c r="B2003" s="542" t="str">
        <f>IF('Tables 1-15'!B1905="nap","nav",'Tables 1-15'!B1905)</f>
        <v>nav</v>
      </c>
      <c r="C2003" s="419" t="str">
        <f>IF('Tables 1-15'!C1905="nap","nav",'Tables 1-15'!C1905)</f>
        <v>nav</v>
      </c>
      <c r="D2003" s="419" t="str">
        <f>IF('Tables 1-15'!D1905="nap","nav",'Tables 1-15'!D1905)</f>
        <v>nav</v>
      </c>
      <c r="E2003" s="419" t="str">
        <f>IF('Tables 1-15'!E1905="nap","nav",'Tables 1-15'!E1905)</f>
        <v>nav</v>
      </c>
      <c r="F2003" s="470" t="str">
        <f>IF('Tables 1-15'!F1905="nap","nav",'Tables 1-15'!F1905)</f>
        <v>nav</v>
      </c>
      <c r="G2003" s="419" t="str">
        <f>IF('Tables 1-15'!G1905="nap","nav",'Tables 1-15'!G1905)</f>
        <v>nav</v>
      </c>
      <c r="H2003" s="419" t="str">
        <f>IF('Tables 1-15'!H1905="nap","nav",'Tables 1-15'!H1905)</f>
        <v>nav</v>
      </c>
      <c r="I2003" s="419" t="str">
        <f>IF('Tables 1-15'!I1905="nap","nav",'Tables 1-15'!I1905)</f>
        <v>nav</v>
      </c>
      <c r="J2003" s="419" t="str">
        <f>IF('Tables 1-15'!J1905="nap","nav",'Tables 1-15'!J1905)</f>
        <v>nav</v>
      </c>
      <c r="K2003" s="419" t="str">
        <f>IF('Tables 1-15'!K1905="nap","nav",'Tables 1-15'!K1905)</f>
        <v>nav</v>
      </c>
      <c r="L2003" s="436">
        <f>IF('Tables 1-15'!L1905="nap","nav",'Tables 1-15'!L1905)</f>
        <v>0</v>
      </c>
      <c r="M2003" s="436">
        <f>IF('Tables 1-15'!M1905="nap","nav",'Tables 1-15'!M1905)</f>
        <v>0</v>
      </c>
      <c r="O2003" s="62"/>
    </row>
    <row r="2004" spans="1:15">
      <c r="A2004" s="66" t="s">
        <v>498</v>
      </c>
      <c r="B2004" s="419">
        <f>IF('Tables 1-15'!B1906="nap","nav",'Tables 1-15'!B1906)</f>
        <v>2949.049771</v>
      </c>
      <c r="C2004" s="419">
        <f>IF('Tables 1-15'!C1906="nap","nav",'Tables 1-15'!C1906)</f>
        <v>3534.1473259999998</v>
      </c>
      <c r="D2004" s="419">
        <f>IF('Tables 1-15'!D1906="nap","nav",'Tables 1-15'!D1906)</f>
        <v>4213.8927859999994</v>
      </c>
      <c r="E2004" s="419">
        <f>IF('Tables 1-15'!E1906="nap","nav",'Tables 1-15'!E1906)</f>
        <v>4935.7185769999996</v>
      </c>
      <c r="F2004" s="470" t="str">
        <f>IF('Tables 1-15'!F1906="nap","nav",'Tables 1-15'!F1906)</f>
        <v>nav</v>
      </c>
      <c r="G2004" s="419" t="str">
        <f>IF('Tables 1-15'!G1906="nap","nav",'Tables 1-15'!G1906)</f>
        <v>nav</v>
      </c>
      <c r="H2004" s="419" t="str">
        <f>IF('Tables 1-15'!H1906="nap","nav",'Tables 1-15'!H1906)</f>
        <v>nav</v>
      </c>
      <c r="I2004" s="419" t="str">
        <f>IF('Tables 1-15'!I1906="nap","nav",'Tables 1-15'!I1906)</f>
        <v>nav</v>
      </c>
      <c r="J2004" s="419" t="str">
        <f>IF('Tables 1-15'!J1906="nap","nav",'Tables 1-15'!J1906)</f>
        <v>nav</v>
      </c>
      <c r="K2004" s="419" t="str">
        <f>IF('Tables 1-15'!K1906="nap","nav",'Tables 1-15'!K1906)</f>
        <v>nav</v>
      </c>
      <c r="L2004" s="436">
        <f>IF('Tables 1-15'!L1906="nap","nav",'Tables 1-15'!L1906)</f>
        <v>0</v>
      </c>
      <c r="M2004" s="436">
        <f>IF('Tables 1-15'!M1906="nap","nav",'Tables 1-15'!M1906)</f>
        <v>0</v>
      </c>
      <c r="O2004" s="636"/>
    </row>
    <row r="2005" spans="1:15">
      <c r="A2005" s="461" t="s">
        <v>158</v>
      </c>
      <c r="B2005" s="468">
        <f>IF('Tables 1-15'!B1907="nap","nav",'Tables 1-15'!B1907)</f>
        <v>92.739431999999994</v>
      </c>
      <c r="C2005" s="468">
        <f>IF('Tables 1-15'!C1907="nap","nav",'Tables 1-15'!C1907)</f>
        <v>92.608543999999995</v>
      </c>
      <c r="D2005" s="468">
        <f>IF('Tables 1-15'!D1907="nap","nav",'Tables 1-15'!D1907)</f>
        <v>88.183312000000001</v>
      </c>
      <c r="E2005" s="468">
        <f>IF('Tables 1-15'!E1907="nap","nav",'Tables 1-15'!E1907)</f>
        <v>85.671566999999996</v>
      </c>
      <c r="F2005" s="469">
        <f>IF('Tables 1-15'!F1907="nap","nav",'Tables 1-15'!F1907)</f>
        <v>80.433356000000003</v>
      </c>
      <c r="G2005" s="468">
        <f>IF('Tables 1-15'!G1907="nap","nav",'Tables 1-15'!G1907)</f>
        <v>33.089376000000001</v>
      </c>
      <c r="H2005" s="468">
        <f>IF('Tables 1-15'!H1907="nap","nav",'Tables 1-15'!H1907)</f>
        <v>26.72156</v>
      </c>
      <c r="I2005" s="438">
        <f>IF('Tables 1-15'!I1907="nap","nav",'Tables 1-15'!I1907)</f>
        <v>23.102243999999999</v>
      </c>
      <c r="J2005" s="468">
        <f>IF('Tables 1-15'!J1907="nap","nav",'Tables 1-15'!J1907)</f>
        <v>14.201112</v>
      </c>
      <c r="K2005" s="468">
        <f>IF('Tables 1-15'!K1907="nap","nav",'Tables 1-15'!K1907)</f>
        <v>3.0295939999999999</v>
      </c>
      <c r="L2005" s="436">
        <f>IF('Tables 1-15'!L1907="nap","nav",'Tables 1-15'!L1907)</f>
        <v>0</v>
      </c>
      <c r="M2005" s="436">
        <f>IF('Tables 1-15'!M1907="nap","nav",'Tables 1-15'!M1907)</f>
        <v>0</v>
      </c>
      <c r="O2005" s="62"/>
    </row>
    <row r="2006" spans="1:15">
      <c r="A2006" s="461" t="s">
        <v>55</v>
      </c>
      <c r="B2006" s="468">
        <f>IF('Tables 1-15'!B1908="nap","nav",'Tables 1-15'!B1908)</f>
        <v>132.700549</v>
      </c>
      <c r="C2006" s="468">
        <f>IF('Tables 1-15'!C1908="nap","nav",'Tables 1-15'!C1908)</f>
        <v>135.34413599999999</v>
      </c>
      <c r="D2006" s="468">
        <f>IF('Tables 1-15'!D1908="nap","nav",'Tables 1-15'!D1908)</f>
        <v>137.227093</v>
      </c>
      <c r="E2006" s="468">
        <f>IF('Tables 1-15'!E1908="nap","nav",'Tables 1-15'!E1908)</f>
        <v>145.24356899999998</v>
      </c>
      <c r="F2006" s="469">
        <f>IF('Tables 1-15'!F1908="nap","nav",'Tables 1-15'!F1908)</f>
        <v>146.67494499999998</v>
      </c>
      <c r="G2006" s="468">
        <f>IF('Tables 1-15'!G1908="nap","nav",'Tables 1-15'!G1908)</f>
        <v>96.509847999999991</v>
      </c>
      <c r="H2006" s="468">
        <f>IF('Tables 1-15'!H1908="nap","nav",'Tables 1-15'!H1908)</f>
        <v>97.990021999999996</v>
      </c>
      <c r="I2006" s="468">
        <f>IF('Tables 1-15'!I1908="nap","nav",'Tables 1-15'!I1908)</f>
        <v>98.961781000000002</v>
      </c>
      <c r="J2006" s="468">
        <f>IF('Tables 1-15'!J1908="nap","nav",'Tables 1-15'!J1908)</f>
        <v>94.86866599999999</v>
      </c>
      <c r="K2006" s="468">
        <f>IF('Tables 1-15'!K1908="nap","nav",'Tables 1-15'!K1908)</f>
        <v>91.393058999999994</v>
      </c>
      <c r="L2006" s="436">
        <f>IF('Tables 1-15'!L1908="nap","nav",'Tables 1-15'!L1908)</f>
        <v>0</v>
      </c>
      <c r="M2006" s="436">
        <f>IF('Tables 1-15'!M1908="nap","nav",'Tables 1-15'!M1908)</f>
        <v>0</v>
      </c>
      <c r="O2006" s="62"/>
    </row>
    <row r="2007" spans="1:15">
      <c r="A2007" s="461" t="s">
        <v>693</v>
      </c>
      <c r="B2007" s="468" t="str">
        <f>IF('Tables 1-15'!B1909="nap","nav",'Tables 1-15'!B1909)</f>
        <v>nav</v>
      </c>
      <c r="C2007" s="468" t="str">
        <f>IF('Tables 1-15'!C1909="nap","nav",'Tables 1-15'!C1909)</f>
        <v>nav</v>
      </c>
      <c r="D2007" s="468" t="str">
        <f>IF('Tables 1-15'!D1909="nap","nav",'Tables 1-15'!D1909)</f>
        <v>nav</v>
      </c>
      <c r="E2007" s="468" t="str">
        <f>IF('Tables 1-15'!E1909="nap","nav",'Tables 1-15'!E1909)</f>
        <v>nav</v>
      </c>
      <c r="F2007" s="469" t="str">
        <f>IF('Tables 1-15'!F1909="nap","nav",'Tables 1-15'!F1909)</f>
        <v>nav</v>
      </c>
      <c r="G2007" s="419" t="str">
        <f>IF('Tables 1-15'!G1909="nap","nav",'Tables 1-15'!G1909)</f>
        <v>nav</v>
      </c>
      <c r="H2007" s="419" t="str">
        <f>IF('Tables 1-15'!H1909="nap","nav",'Tables 1-15'!H1909)</f>
        <v>nav</v>
      </c>
      <c r="I2007" s="419" t="str">
        <f>IF('Tables 1-15'!I1909="nap","nav",'Tables 1-15'!I1909)</f>
        <v>nav</v>
      </c>
      <c r="J2007" s="419" t="str">
        <f>IF('Tables 1-15'!J1909="nap","nav",'Tables 1-15'!J1909)</f>
        <v>nav</v>
      </c>
      <c r="K2007" s="419" t="str">
        <f>IF('Tables 1-15'!K1909="nap","nav",'Tables 1-15'!K1909)</f>
        <v>nav</v>
      </c>
      <c r="L2007" s="436">
        <f>IF('Tables 1-15'!L1909="nap","nav",'Tables 1-15'!L1909)</f>
        <v>0</v>
      </c>
      <c r="M2007" s="436">
        <f>IF('Tables 1-15'!M1909="nap","nav",'Tables 1-15'!M1909)</f>
        <v>0</v>
      </c>
      <c r="O2007" s="62"/>
    </row>
    <row r="2008" spans="1:15">
      <c r="A2008" s="66" t="s">
        <v>924</v>
      </c>
      <c r="B2008" s="468">
        <f>IF('Tables 1-15'!B1910="nap","nav",'Tables 1-15'!B1910)</f>
        <v>296.404448</v>
      </c>
      <c r="C2008" s="468">
        <f>IF('Tables 1-15'!C1910="nap","nav",'Tables 1-15'!C1910)</f>
        <v>351.19147699999996</v>
      </c>
      <c r="D2008" s="468">
        <f>IF('Tables 1-15'!D1910="nap","nav",'Tables 1-15'!D1910)</f>
        <v>414.03805899999998</v>
      </c>
      <c r="E2008" s="468">
        <f>IF('Tables 1-15'!E1910="nap","nav",'Tables 1-15'!E1910)</f>
        <v>575.02686799999992</v>
      </c>
      <c r="F2008" s="469">
        <f>IF('Tables 1-15'!F1910="nap","nav",'Tables 1-15'!F1910)</f>
        <v>686.85466199999996</v>
      </c>
      <c r="G2008" s="419">
        <f>IF('Tables 1-15'!G1910="nap","nav",'Tables 1-15'!G1910)</f>
        <v>10.502098999999999</v>
      </c>
      <c r="H2008" s="419">
        <f>IF('Tables 1-15'!H1910="nap","nav",'Tables 1-15'!H1910)</f>
        <v>12.444467</v>
      </c>
      <c r="I2008" s="419">
        <f>IF('Tables 1-15'!I1910="nap","nav",'Tables 1-15'!I1910)</f>
        <v>9.6344759999999994</v>
      </c>
      <c r="J2008" s="419">
        <f>IF('Tables 1-15'!J1910="nap","nav",'Tables 1-15'!J1910)</f>
        <v>17.468579999999999</v>
      </c>
      <c r="K2008" s="419">
        <f>IF('Tables 1-15'!K1910="nap","nav",'Tables 1-15'!K1910)</f>
        <v>61.359399999999994</v>
      </c>
      <c r="L2008" s="436">
        <f>IF('Tables 1-15'!L1910="nap","nav",'Tables 1-15'!L1910)</f>
        <v>0</v>
      </c>
      <c r="M2008" s="436">
        <f>IF('Tables 1-15'!M1910="nap","nav",'Tables 1-15'!M1910)</f>
        <v>0</v>
      </c>
      <c r="O2008" s="636"/>
    </row>
    <row r="2009" spans="1:15">
      <c r="A2009" s="461" t="s">
        <v>119</v>
      </c>
      <c r="B2009" s="468">
        <f>IF('Tables 1-15'!B1911="nap","nav",'Tables 1-15'!B1911)</f>
        <v>53.281791999999996</v>
      </c>
      <c r="C2009" s="468">
        <f>IF('Tables 1-15'!C1911="nap","nav",'Tables 1-15'!C1911)</f>
        <v>60.041933</v>
      </c>
      <c r="D2009" s="468">
        <f>IF('Tables 1-15'!D1911="nap","nav",'Tables 1-15'!D1911)</f>
        <v>65.821583000000004</v>
      </c>
      <c r="E2009" s="468">
        <f>IF('Tables 1-15'!E1911="nap","nav",'Tables 1-15'!E1911)</f>
        <v>70.642325999999997</v>
      </c>
      <c r="F2009" s="469">
        <f>IF('Tables 1-15'!F1911="nap","nav",'Tables 1-15'!F1911)</f>
        <v>76.737327999999991</v>
      </c>
      <c r="G2009" s="468">
        <f>IF('Tables 1-15'!G1911="nap","nav",'Tables 1-15'!G1911)</f>
        <v>14.202904</v>
      </c>
      <c r="H2009" s="468">
        <f>IF('Tables 1-15'!H1911="nap","nav",'Tables 1-15'!H1911)</f>
        <v>18.803775999999999</v>
      </c>
      <c r="I2009" s="468">
        <f>IF('Tables 1-15'!I1911="nap","nav",'Tables 1-15'!I1911)</f>
        <v>21.60595</v>
      </c>
      <c r="J2009" s="468">
        <f>IF('Tables 1-15'!J1911="nap","nav",'Tables 1-15'!J1911)</f>
        <v>22.595966000000001</v>
      </c>
      <c r="K2009" s="468">
        <f>IF('Tables 1-15'!K1911="nap","nav",'Tables 1-15'!K1911)</f>
        <v>25.175345</v>
      </c>
      <c r="L2009" s="436">
        <f>IF('Tables 1-15'!L1911="nap","nav",'Tables 1-15'!L1911)</f>
        <v>0</v>
      </c>
      <c r="M2009" s="436">
        <f>IF('Tables 1-15'!M1911="nap","nav",'Tables 1-15'!M1911)</f>
        <v>0</v>
      </c>
      <c r="O2009" s="62"/>
    </row>
    <row r="2010" spans="1:15">
      <c r="A2010" s="461" t="s">
        <v>4</v>
      </c>
      <c r="B2010" s="468">
        <f>IF('Tables 1-15'!B1912="nap","nav",'Tables 1-15'!B1912)</f>
        <v>352.60999999999996</v>
      </c>
      <c r="C2010" s="468">
        <f>IF('Tables 1-15'!C1912="nap","nav",'Tables 1-15'!C1912)</f>
        <v>361.45</v>
      </c>
      <c r="D2010" s="468">
        <f>IF('Tables 1-15'!D1912="nap","nav",'Tables 1-15'!D1912)</f>
        <v>356.88</v>
      </c>
      <c r="E2010" s="468">
        <f>IF('Tables 1-15'!E1912="nap","nav",'Tables 1-15'!E1912)</f>
        <v>337.2</v>
      </c>
      <c r="F2010" s="469">
        <f>IF('Tables 1-15'!F1912="nap","nav",'Tables 1-15'!F1912)</f>
        <v>337.28</v>
      </c>
      <c r="G2010" s="419">
        <f>IF('Tables 1-15'!G1912="nap","nav",'Tables 1-15'!G1912)</f>
        <v>174.96699999999998</v>
      </c>
      <c r="H2010" s="419">
        <f>IF('Tables 1-15'!H1912="nap","nav",'Tables 1-15'!H1912)</f>
        <v>200.16399999999999</v>
      </c>
      <c r="I2010" s="419">
        <f>IF('Tables 1-15'!I1912="nap","nav",'Tables 1-15'!I1912)</f>
        <v>229.666</v>
      </c>
      <c r="J2010" s="419">
        <f>IF('Tables 1-15'!J1912="nap","nav",'Tables 1-15'!J1912)</f>
        <v>263.96299999999997</v>
      </c>
      <c r="K2010" s="419">
        <f>IF('Tables 1-15'!K1912="nap","nav",'Tables 1-15'!K1912)</f>
        <v>302.51400000000001</v>
      </c>
      <c r="L2010" s="436">
        <f>IF('Tables 1-15'!L1912="nap","nav",'Tables 1-15'!L1912)</f>
        <v>0</v>
      </c>
      <c r="M2010" s="436">
        <f>IF('Tables 1-15'!M1912="nap","nav",'Tables 1-15'!M1912)</f>
        <v>0</v>
      </c>
      <c r="O2010" s="62"/>
    </row>
    <row r="2011" spans="1:15">
      <c r="A2011" s="66" t="s">
        <v>871</v>
      </c>
      <c r="B2011" s="468" t="str">
        <f>IF('Tables 1-15'!B1913="nap","nav",'Tables 1-15'!B1913)</f>
        <v>nav</v>
      </c>
      <c r="C2011" s="468" t="str">
        <f>IF('Tables 1-15'!C1913="nap","nav",'Tables 1-15'!C1913)</f>
        <v>nav</v>
      </c>
      <c r="D2011" s="468" t="str">
        <f>IF('Tables 1-15'!D1913="nap","nav",'Tables 1-15'!D1913)</f>
        <v>nav</v>
      </c>
      <c r="E2011" s="468" t="str">
        <f>IF('Tables 1-15'!E1913="nap","nav",'Tables 1-15'!E1913)</f>
        <v>nav</v>
      </c>
      <c r="F2011" s="469" t="str">
        <f>IF('Tables 1-15'!F1913="nap","nav",'Tables 1-15'!F1913)</f>
        <v>nav</v>
      </c>
      <c r="G2011" s="419">
        <f>IF('Tables 1-15'!G1913="nap","nav",'Tables 1-15'!G1913)</f>
        <v>18.338598999999999</v>
      </c>
      <c r="H2011" s="419">
        <f>IF('Tables 1-15'!H1913="nap","nav",'Tables 1-15'!H1913)</f>
        <v>21.436132999999998</v>
      </c>
      <c r="I2011" s="419">
        <f>IF('Tables 1-15'!I1913="nap","nav",'Tables 1-15'!I1913)</f>
        <v>23.763831999999997</v>
      </c>
      <c r="J2011" s="419">
        <f>IF('Tables 1-15'!J1913="nap","nav",'Tables 1-15'!J1913)</f>
        <v>26.245782999999999</v>
      </c>
      <c r="K2011" s="419">
        <f>IF('Tables 1-15'!K1913="nap","nav",'Tables 1-15'!K1913)</f>
        <v>27.398327999999999</v>
      </c>
      <c r="L2011" s="436">
        <f>IF('Tables 1-15'!L1913="nap","nav",'Tables 1-15'!L1913)</f>
        <v>0</v>
      </c>
      <c r="M2011" s="436">
        <f>IF('Tables 1-15'!M1913="nap","nav",'Tables 1-15'!M1913)</f>
        <v>0</v>
      </c>
      <c r="O2011" s="636"/>
    </row>
    <row r="2012" spans="1:15">
      <c r="A2012" s="66" t="s">
        <v>872</v>
      </c>
      <c r="B2012" s="468">
        <f>IF('Tables 1-15'!B1914="nap","nav",'Tables 1-15'!B1914)</f>
        <v>110.253197</v>
      </c>
      <c r="C2012" s="468">
        <f>IF('Tables 1-15'!C1914="nap","nav",'Tables 1-15'!C1914)</f>
        <v>139.48958299999998</v>
      </c>
      <c r="D2012" s="468">
        <f>IF('Tables 1-15'!D1914="nap","nav",'Tables 1-15'!D1914)</f>
        <v>152.78436299999998</v>
      </c>
      <c r="E2012" s="468">
        <f>IF('Tables 1-15'!E1914="nap","nav",'Tables 1-15'!E1914)</f>
        <v>163.19692599999999</v>
      </c>
      <c r="F2012" s="469">
        <f>IF('Tables 1-15'!F1914="nap","nav",'Tables 1-15'!F1914)</f>
        <v>171.337141</v>
      </c>
      <c r="G2012" s="419" t="str">
        <f>IF('Tables 1-15'!G1914="nap","nav",'Tables 1-15'!G1914)</f>
        <v>nav</v>
      </c>
      <c r="H2012" s="419" t="str">
        <f>IF('Tables 1-15'!H1914="nap","nav",'Tables 1-15'!H1914)</f>
        <v>nav</v>
      </c>
      <c r="I2012" s="419" t="str">
        <f>IF('Tables 1-15'!I1914="nap","nav",'Tables 1-15'!I1914)</f>
        <v>nav</v>
      </c>
      <c r="J2012" s="419" t="str">
        <f>IF('Tables 1-15'!J1914="nap","nav",'Tables 1-15'!J1914)</f>
        <v>nav</v>
      </c>
      <c r="K2012" s="419" t="str">
        <f>IF('Tables 1-15'!K1914="nap","nav",'Tables 1-15'!K1914)</f>
        <v>nav</v>
      </c>
      <c r="L2012" s="436">
        <f>IF('Tables 1-15'!L1914="nap","nav",'Tables 1-15'!L1914)</f>
        <v>0</v>
      </c>
      <c r="M2012" s="436">
        <f>IF('Tables 1-15'!M1914="nap","nav",'Tables 1-15'!M1914)</f>
        <v>0</v>
      </c>
      <c r="O2012" s="636"/>
    </row>
    <row r="2013" spans="1:15">
      <c r="A2013" s="461" t="s">
        <v>5</v>
      </c>
      <c r="B2013" s="419">
        <f>IF('Tables 1-15'!B1915="nap","nav",'Tables 1-15'!B1915)</f>
        <v>30.455788999999999</v>
      </c>
      <c r="C2013" s="419">
        <f>IF('Tables 1-15'!C1915="nap","nav",'Tables 1-15'!C1915)</f>
        <v>30.510465999999997</v>
      </c>
      <c r="D2013" s="419">
        <f>IF('Tables 1-15'!D1915="nap","nav",'Tables 1-15'!D1915)</f>
        <v>30.453657</v>
      </c>
      <c r="E2013" s="419">
        <f>IF('Tables 1-15'!E1915="nap","nav",'Tables 1-15'!E1915)</f>
        <v>31.966493</v>
      </c>
      <c r="F2013" s="470">
        <f>IF('Tables 1-15'!F1915="nap","nav",'Tables 1-15'!F1915)</f>
        <v>32.374614000000001</v>
      </c>
      <c r="G2013" s="419">
        <f>IF('Tables 1-15'!G1915="nap","nav",'Tables 1-15'!G1915)</f>
        <v>24.010662</v>
      </c>
      <c r="H2013" s="419">
        <f>IF('Tables 1-15'!H1915="nap","nav",'Tables 1-15'!H1915)</f>
        <v>24.305880999999999</v>
      </c>
      <c r="I2013" s="419">
        <f>IF('Tables 1-15'!I1915="nap","nav",'Tables 1-15'!I1915)</f>
        <v>24.472856999999998</v>
      </c>
      <c r="J2013" s="419">
        <f>IF('Tables 1-15'!J1915="nap","nav",'Tables 1-15'!J1915)</f>
        <v>25.775510999999998</v>
      </c>
      <c r="K2013" s="419">
        <f>IF('Tables 1-15'!K1915="nap","nav",'Tables 1-15'!K1915)</f>
        <v>9.3589289999999998</v>
      </c>
      <c r="L2013" s="436">
        <f>IF('Tables 1-15'!L1915="nap","nav",'Tables 1-15'!L1915)</f>
        <v>0</v>
      </c>
      <c r="M2013" s="436">
        <f>IF('Tables 1-15'!M1915="nap","nav",'Tables 1-15'!M1915)</f>
        <v>0</v>
      </c>
      <c r="O2013" s="62"/>
    </row>
    <row r="2014" spans="1:15">
      <c r="A2014" s="66" t="s">
        <v>873</v>
      </c>
      <c r="B2014" s="419">
        <f>IF('Tables 1-15'!B1916="nap","nav",'Tables 1-15'!B1916)</f>
        <v>200.16983399999998</v>
      </c>
      <c r="C2014" s="419">
        <f>IF('Tables 1-15'!C1916="nap","nav",'Tables 1-15'!C1916)</f>
        <v>239.547528</v>
      </c>
      <c r="D2014" s="419">
        <f>IF('Tables 1-15'!D1916="nap","nav",'Tables 1-15'!D1916)</f>
        <v>248.57360299999999</v>
      </c>
      <c r="E2014" s="419">
        <f>IF('Tables 1-15'!E1916="nap","nav",'Tables 1-15'!E1916)</f>
        <v>278.49757199999999</v>
      </c>
      <c r="F2014" s="470">
        <f>IF('Tables 1-15'!F1916="nap","nav",'Tables 1-15'!F1916)</f>
        <v>286.153819</v>
      </c>
      <c r="G2014" s="419">
        <f>IF('Tables 1-15'!G1916="nap","nav",'Tables 1-15'!G1916)</f>
        <v>37.271735999999997</v>
      </c>
      <c r="H2014" s="419">
        <f>IF('Tables 1-15'!H1916="nap","nav",'Tables 1-15'!H1916)</f>
        <v>48.052177999999998</v>
      </c>
      <c r="I2014" s="419">
        <f>IF('Tables 1-15'!I1916="nap","nav",'Tables 1-15'!I1916)</f>
        <v>31.110173999999997</v>
      </c>
      <c r="J2014" s="419">
        <f>IF('Tables 1-15'!J1916="nap","nav",'Tables 1-15'!J1916)</f>
        <v>50.831690999999999</v>
      </c>
      <c r="K2014" s="419">
        <f>IF('Tables 1-15'!K1916="nap","nav",'Tables 1-15'!K1916)</f>
        <v>42.246592</v>
      </c>
      <c r="L2014" s="436">
        <f>IF('Tables 1-15'!L1916="nap","nav",'Tables 1-15'!L1916)</f>
        <v>0</v>
      </c>
      <c r="M2014" s="436">
        <f>IF('Tables 1-15'!M1916="nap","nav",'Tables 1-15'!M1916)</f>
        <v>0</v>
      </c>
      <c r="O2014" s="636"/>
    </row>
    <row r="2015" spans="1:15">
      <c r="A2015" s="66" t="s">
        <v>874</v>
      </c>
      <c r="B2015" s="419">
        <f>IF('Tables 1-15'!B1917="nap","nav",'Tables 1-15'!B1917)</f>
        <v>14.261992999999999</v>
      </c>
      <c r="C2015" s="419">
        <f>IF('Tables 1-15'!C1917="nap","nav",'Tables 1-15'!C1917)</f>
        <v>16.440258</v>
      </c>
      <c r="D2015" s="419">
        <f>IF('Tables 1-15'!D1917="nap","nav",'Tables 1-15'!D1917)</f>
        <v>17.810652999999999</v>
      </c>
      <c r="E2015" s="419">
        <f>IF('Tables 1-15'!E1917="nap","nav",'Tables 1-15'!E1917)</f>
        <v>20.550273999999998</v>
      </c>
      <c r="F2015" s="470">
        <f>IF('Tables 1-15'!F1917="nap","nav",'Tables 1-15'!F1917)</f>
        <v>22.459274999999998</v>
      </c>
      <c r="G2015" s="419" t="str">
        <f>IF('Tables 1-15'!G1917="nap","nav",'Tables 1-15'!G1917)</f>
        <v>nav</v>
      </c>
      <c r="H2015" s="419" t="str">
        <f>IF('Tables 1-15'!H1917="nap","nav",'Tables 1-15'!H1917)</f>
        <v>nav</v>
      </c>
      <c r="I2015" s="419" t="str">
        <f>IF('Tables 1-15'!I1917="nap","nav",'Tables 1-15'!I1917)</f>
        <v>nav</v>
      </c>
      <c r="J2015" s="419" t="str">
        <f>IF('Tables 1-15'!J1917="nap","nav",'Tables 1-15'!J1917)</f>
        <v>nav</v>
      </c>
      <c r="K2015" s="419" t="str">
        <f>IF('Tables 1-15'!K1917="nap","nav",'Tables 1-15'!K1917)</f>
        <v>nav</v>
      </c>
      <c r="L2015" s="436">
        <f>IF('Tables 1-15'!L1917="nap","nav",'Tables 1-15'!L1917)</f>
        <v>0</v>
      </c>
      <c r="M2015" s="436">
        <f>IF('Tables 1-15'!M1917="nap","nav",'Tables 1-15'!M1917)</f>
        <v>0</v>
      </c>
      <c r="O2015" s="636"/>
    </row>
    <row r="2016" spans="1:15">
      <c r="A2016" s="461" t="s">
        <v>6</v>
      </c>
      <c r="B2016" s="419">
        <f>IF('Tables 1-15'!B1918="nap","nav",'Tables 1-15'!B1918)</f>
        <v>10.205440999999999</v>
      </c>
      <c r="C2016" s="419">
        <f>IF('Tables 1-15'!C1918="nap","nav",'Tables 1-15'!C1918)</f>
        <v>10.585599</v>
      </c>
      <c r="D2016" s="419">
        <f>IF('Tables 1-15'!D1918="nap","nav",'Tables 1-15'!D1918)</f>
        <v>10.907053999999999</v>
      </c>
      <c r="E2016" s="419">
        <f>IF('Tables 1-15'!E1918="nap","nav",'Tables 1-15'!E1918)</f>
        <v>10.741176999999999</v>
      </c>
      <c r="F2016" s="470">
        <f>IF('Tables 1-15'!F1918="nap","nav",'Tables 1-15'!F1918)</f>
        <v>10.279173999999999</v>
      </c>
      <c r="G2016" s="419">
        <f>IF('Tables 1-15'!G1918="nap","nav",'Tables 1-15'!G1918)</f>
        <v>20.438542999999999</v>
      </c>
      <c r="H2016" s="419">
        <f>IF('Tables 1-15'!H1918="nap","nav",'Tables 1-15'!H1918)</f>
        <v>19.820347999999999</v>
      </c>
      <c r="I2016" s="419">
        <f>IF('Tables 1-15'!I1918="nap","nav",'Tables 1-15'!I1918)</f>
        <v>23.091601999999998</v>
      </c>
      <c r="J2016" s="419">
        <f>IF('Tables 1-15'!J1918="nap","nav",'Tables 1-15'!J1918)</f>
        <v>29.381616999999999</v>
      </c>
      <c r="K2016" s="419">
        <f>IF('Tables 1-15'!K1918="nap","nav",'Tables 1-15'!K1918)</f>
        <v>34.711262999999995</v>
      </c>
      <c r="L2016" s="436">
        <f>IF('Tables 1-15'!L1918="nap","nav",'Tables 1-15'!L1918)</f>
        <v>0</v>
      </c>
      <c r="M2016" s="436">
        <f>IF('Tables 1-15'!M1918="nap","nav",'Tables 1-15'!M1918)</f>
        <v>0</v>
      </c>
      <c r="O2016" s="62"/>
    </row>
    <row r="2017" spans="1:15">
      <c r="A2017" s="66" t="s">
        <v>875</v>
      </c>
      <c r="B2017" s="419" t="str">
        <f>IF('Tables 1-15'!B1919="nap","nav",'Tables 1-15'!B1919)</f>
        <v>nav</v>
      </c>
      <c r="C2017" s="419" t="str">
        <f>IF('Tables 1-15'!C1919="nap","nav",'Tables 1-15'!C1919)</f>
        <v>nav</v>
      </c>
      <c r="D2017" s="419" t="str">
        <f>IF('Tables 1-15'!D1919="nap","nav",'Tables 1-15'!D1919)</f>
        <v>nav</v>
      </c>
      <c r="E2017" s="419" t="str">
        <f>IF('Tables 1-15'!E1919="nap","nav",'Tables 1-15'!E1919)</f>
        <v>nav</v>
      </c>
      <c r="F2017" s="470" t="str">
        <f>IF('Tables 1-15'!F1919="nap","nav",'Tables 1-15'!F1919)</f>
        <v>nav</v>
      </c>
      <c r="G2017" s="419" t="str">
        <f>IF('Tables 1-15'!G1919="nap","nav",'Tables 1-15'!G1919)</f>
        <v>nav</v>
      </c>
      <c r="H2017" s="419" t="str">
        <f>IF('Tables 1-15'!H1919="nap","nav",'Tables 1-15'!H1919)</f>
        <v>nav</v>
      </c>
      <c r="I2017" s="419" t="str">
        <f>IF('Tables 1-15'!I1919="nap","nav",'Tables 1-15'!I1919)</f>
        <v>nav</v>
      </c>
      <c r="J2017" s="419" t="str">
        <f>IF('Tables 1-15'!J1919="nap","nav",'Tables 1-15'!J1919)</f>
        <v>nav</v>
      </c>
      <c r="K2017" s="419" t="str">
        <f>IF('Tables 1-15'!K1919="nap","nav",'Tables 1-15'!K1919)</f>
        <v>nav</v>
      </c>
      <c r="L2017" s="436">
        <f>IF('Tables 1-15'!L1919="nap","nav",'Tables 1-15'!L1919)</f>
        <v>0</v>
      </c>
      <c r="M2017" s="436">
        <f>IF('Tables 1-15'!M1919="nap","nav",'Tables 1-15'!M1919)</f>
        <v>0</v>
      </c>
      <c r="O2017" s="636"/>
    </row>
    <row r="2018" spans="1:15">
      <c r="A2018" s="461" t="s">
        <v>7</v>
      </c>
      <c r="B2018" s="419">
        <f>IF('Tables 1-15'!B1920="nap","nav",'Tables 1-15'!B1920)</f>
        <v>11.865</v>
      </c>
      <c r="C2018" s="419">
        <f>IF('Tables 1-15'!C1920="nap","nav",'Tables 1-15'!C1920)</f>
        <v>12.033999999999999</v>
      </c>
      <c r="D2018" s="419">
        <f>IF('Tables 1-15'!D1920="nap","nav",'Tables 1-15'!D1920)</f>
        <v>12.6</v>
      </c>
      <c r="E2018" s="419">
        <f>IF('Tables 1-15'!E1920="nap","nav",'Tables 1-15'!E1920)</f>
        <v>13.261999999999999</v>
      </c>
      <c r="F2018" s="470">
        <f>IF('Tables 1-15'!F1920="nap","nav",'Tables 1-15'!F1920)</f>
        <v>11.008329</v>
      </c>
      <c r="G2018" s="419" t="str">
        <f>IF('Tables 1-15'!G1920="nap","nav",'Tables 1-15'!G1920)</f>
        <v>nav</v>
      </c>
      <c r="H2018" s="419" t="str">
        <f>IF('Tables 1-15'!H1920="nap","nav",'Tables 1-15'!H1920)</f>
        <v>nav</v>
      </c>
      <c r="I2018" s="419" t="str">
        <f>IF('Tables 1-15'!I1920="nap","nav",'Tables 1-15'!I1920)</f>
        <v>nav</v>
      </c>
      <c r="J2018" s="419" t="str">
        <f>IF('Tables 1-15'!J1920="nap","nav",'Tables 1-15'!J1920)</f>
        <v>nav</v>
      </c>
      <c r="K2018" s="419">
        <f>IF('Tables 1-15'!K1920="nap","nav",'Tables 1-15'!K1920)</f>
        <v>0.122248</v>
      </c>
      <c r="L2018" s="436">
        <f>IF('Tables 1-15'!L1920="nap","nav",'Tables 1-15'!L1920)</f>
        <v>0</v>
      </c>
      <c r="M2018" s="436">
        <f>IF('Tables 1-15'!M1920="nap","nav",'Tables 1-15'!M1920)</f>
        <v>0</v>
      </c>
      <c r="O2018" s="62"/>
    </row>
    <row r="2019" spans="1:15">
      <c r="A2019" s="461" t="s">
        <v>8</v>
      </c>
      <c r="B2019" s="419">
        <f>IF('Tables 1-15'!B1921="nap","nav",'Tables 1-15'!B1921)</f>
        <v>14.0527</v>
      </c>
      <c r="C2019" s="419">
        <f>IF('Tables 1-15'!C1921="nap","nav",'Tables 1-15'!C1921)</f>
        <v>14.6228</v>
      </c>
      <c r="D2019" s="419">
        <f>IF('Tables 1-15'!D1921="nap","nav",'Tables 1-15'!D1921)</f>
        <v>15.238</v>
      </c>
      <c r="E2019" s="419" t="str">
        <f>IF('Tables 1-15'!E1921="nap","nav",'Tables 1-15'!E1921)</f>
        <v>nav</v>
      </c>
      <c r="F2019" s="470" t="str">
        <f>IF('Tables 1-15'!F1921="nap","nav",'Tables 1-15'!F1921)</f>
        <v>nav</v>
      </c>
      <c r="G2019" s="419">
        <f>IF('Tables 1-15'!G1921="nap","nav",'Tables 1-15'!G1921)</f>
        <v>3.0069999999999997</v>
      </c>
      <c r="H2019" s="419">
        <f>IF('Tables 1-15'!H1921="nap","nav",'Tables 1-15'!H1921)</f>
        <v>1.5327</v>
      </c>
      <c r="I2019" s="419">
        <f>IF('Tables 1-15'!I1921="nap","nav",'Tables 1-15'!I1921)</f>
        <v>0.223</v>
      </c>
      <c r="J2019" s="419">
        <f>IF('Tables 1-15'!J1921="nap","nav",'Tables 1-15'!J1921)</f>
        <v>2.1335099999999998</v>
      </c>
      <c r="K2019" s="419">
        <f>IF('Tables 1-15'!K1921="nap","nav",'Tables 1-15'!K1921)</f>
        <v>2.2720499999999997</v>
      </c>
      <c r="L2019" s="436">
        <f>IF('Tables 1-15'!L1921="nap","nav",'Tables 1-15'!L1921)</f>
        <v>0</v>
      </c>
      <c r="M2019" s="436">
        <f>IF('Tables 1-15'!M1921="nap","nav",'Tables 1-15'!M1921)</f>
        <v>0</v>
      </c>
      <c r="O2019" s="62"/>
    </row>
    <row r="2020" spans="1:15">
      <c r="A2020" s="66" t="s">
        <v>876</v>
      </c>
      <c r="B2020" s="419">
        <f>IF('Tables 1-15'!B1922="nap","nav",'Tables 1-15'!B1922)</f>
        <v>127.05298599999999</v>
      </c>
      <c r="C2020" s="419">
        <f>IF('Tables 1-15'!C1922="nap","nav",'Tables 1-15'!C1922)</f>
        <v>138.936182</v>
      </c>
      <c r="D2020" s="419">
        <f>IF('Tables 1-15'!D1922="nap","nav",'Tables 1-15'!D1922)</f>
        <v>150.245057</v>
      </c>
      <c r="E2020" s="419">
        <f>IF('Tables 1-15'!E1922="nap","nav",'Tables 1-15'!E1922)</f>
        <v>156.02667</v>
      </c>
      <c r="F2020" s="470">
        <f>IF('Tables 1-15'!F1922="nap","nav",'Tables 1-15'!F1922)</f>
        <v>169.15380399999998</v>
      </c>
      <c r="G2020" s="419" t="str">
        <f>IF('Tables 1-15'!G1922="nap","nav",'Tables 1-15'!G1922)</f>
        <v>nav</v>
      </c>
      <c r="H2020" s="419" t="str">
        <f>IF('Tables 1-15'!H1922="nap","nav",'Tables 1-15'!H1922)</f>
        <v>nav</v>
      </c>
      <c r="I2020" s="419" t="str">
        <f>IF('Tables 1-15'!I1922="nap","nav",'Tables 1-15'!I1922)</f>
        <v>nav</v>
      </c>
      <c r="J2020" s="419" t="str">
        <f>IF('Tables 1-15'!J1922="nap","nav",'Tables 1-15'!J1922)</f>
        <v>nav</v>
      </c>
      <c r="K2020" s="419" t="str">
        <f>IF('Tables 1-15'!K1922="nap","nav",'Tables 1-15'!K1922)</f>
        <v>nav</v>
      </c>
      <c r="L2020" s="436">
        <f>IF('Tables 1-15'!L1922="nap","nav",'Tables 1-15'!L1922)</f>
        <v>0</v>
      </c>
      <c r="M2020" s="436">
        <f>IF('Tables 1-15'!M1922="nap","nav",'Tables 1-15'!M1922)</f>
        <v>0</v>
      </c>
      <c r="O2020" s="636"/>
    </row>
    <row r="2021" spans="1:15">
      <c r="A2021" s="461" t="s">
        <v>9</v>
      </c>
      <c r="B2021" s="419">
        <f>IF('Tables 1-15'!B1923="nap","nav",'Tables 1-15'!B1923)</f>
        <v>165.1</v>
      </c>
      <c r="C2021" s="419">
        <f>IF('Tables 1-15'!C1923="nap","nav",'Tables 1-15'!C1923)</f>
        <v>168.99299999999999</v>
      </c>
      <c r="D2021" s="419">
        <f>IF('Tables 1-15'!D1923="nap","nav",'Tables 1-15'!D1923)</f>
        <v>175.59299999999999</v>
      </c>
      <c r="E2021" s="419">
        <f>IF('Tables 1-15'!E1923="nap","nav",'Tables 1-15'!E1923)</f>
        <v>178.869</v>
      </c>
      <c r="F2021" s="470">
        <f>IF('Tables 1-15'!F1923="nap","nav",'Tables 1-15'!F1923)</f>
        <v>175.63</v>
      </c>
      <c r="G2021" s="419" t="str">
        <f>IF('Tables 1-15'!G1923="nap","nav",'Tables 1-15'!G1923)</f>
        <v>nav</v>
      </c>
      <c r="H2021" s="419" t="str">
        <f>IF('Tables 1-15'!H1923="nap","nav",'Tables 1-15'!H1923)</f>
        <v>nav</v>
      </c>
      <c r="I2021" s="419" t="str">
        <f>IF('Tables 1-15'!I1923="nap","nav",'Tables 1-15'!I1923)</f>
        <v>nav</v>
      </c>
      <c r="J2021" s="419" t="str">
        <f>IF('Tables 1-15'!J1923="nap","nav",'Tables 1-15'!J1923)</f>
        <v>nav</v>
      </c>
      <c r="K2021" s="419" t="str">
        <f>IF('Tables 1-15'!K1923="nap","nav",'Tables 1-15'!K1923)</f>
        <v>nav</v>
      </c>
      <c r="L2021" s="436">
        <f>IF('Tables 1-15'!L1923="nap","nav",'Tables 1-15'!L1923)</f>
        <v>0</v>
      </c>
      <c r="M2021" s="436">
        <f>IF('Tables 1-15'!M1923="nap","nav",'Tables 1-15'!M1923)</f>
        <v>0</v>
      </c>
      <c r="O2021" s="62"/>
    </row>
    <row r="2022" spans="1:15">
      <c r="A2022" s="461" t="s">
        <v>176</v>
      </c>
      <c r="B2022" s="419">
        <f>IF('Tables 1-15'!B1924="nap","nav",'Tables 1-15'!B1924)</f>
        <v>805.19999999999993</v>
      </c>
      <c r="C2022" s="419">
        <f>IF('Tables 1-15'!C1924="nap","nav",'Tables 1-15'!C1924)</f>
        <v>827.4</v>
      </c>
      <c r="D2022" s="419">
        <f>IF('Tables 1-15'!D1924="nap","nav",'Tables 1-15'!D1924)</f>
        <v>845.09999999999991</v>
      </c>
      <c r="E2022" s="419">
        <f>IF('Tables 1-15'!E1924="nap","nav",'Tables 1-15'!E1924)</f>
        <v>869.9</v>
      </c>
      <c r="F2022" s="470" t="str">
        <f>IF('Tables 1-15'!F1924="nap","nav",'Tables 1-15'!F1924)</f>
        <v>nav</v>
      </c>
      <c r="G2022" s="419" t="str">
        <f>IF('Tables 1-15'!G1924="nap","nav",'Tables 1-15'!G1924)</f>
        <v>nav</v>
      </c>
      <c r="H2022" s="419" t="str">
        <f>IF('Tables 1-15'!H1924="nap","nav",'Tables 1-15'!H1924)</f>
        <v>nav</v>
      </c>
      <c r="I2022" s="419" t="str">
        <f>IF('Tables 1-15'!I1924="nap","nav",'Tables 1-15'!I1924)</f>
        <v>nav</v>
      </c>
      <c r="J2022" s="419" t="str">
        <f>IF('Tables 1-15'!J1924="nap","nav",'Tables 1-15'!J1924)</f>
        <v>nav</v>
      </c>
      <c r="K2022" s="419" t="str">
        <f>IF('Tables 1-15'!K1924="nap","nav",'Tables 1-15'!K1924)</f>
        <v>nav</v>
      </c>
      <c r="L2022" s="436">
        <f>IF('Tables 1-15'!L1924="nap","nav",'Tables 1-15'!L1924)</f>
        <v>0</v>
      </c>
      <c r="M2022" s="436">
        <f>IF('Tables 1-15'!M1924="nap","nav",'Tables 1-15'!M1924)</f>
        <v>0</v>
      </c>
      <c r="O2022" s="62"/>
    </row>
    <row r="2023" spans="1:15">
      <c r="A2023" s="464" t="s">
        <v>268</v>
      </c>
      <c r="B2023" s="485">
        <f>SUMIF(B2000:B2022,"&lt;&gt;nav",L2000:L2022)</f>
        <v>0</v>
      </c>
      <c r="C2023" s="485">
        <f>SUMIF(C2000:C2022,"&lt;&gt;nav",B2000:B2022)</f>
        <v>5769.1854809999995</v>
      </c>
      <c r="D2023" s="485">
        <f>SUMIF(D2000:D2022,"&lt;&gt;nav",C2000:C2022)</f>
        <v>6550.5581979999997</v>
      </c>
      <c r="E2023" s="485">
        <f>SUMIF(E2000:E2022,"&lt;&gt;nav",D2000:D2022)</f>
        <v>7351.3892129999986</v>
      </c>
      <c r="F2023" s="486">
        <f>SUMIF(F2000:F2022,"&lt;&gt;nav",E2000:E2022)</f>
        <v>2503.2399170000003</v>
      </c>
      <c r="G2023" s="485">
        <f>SUMIF(G2000:G2022,"&lt;&gt;nav",M2000:M2022)</f>
        <v>0</v>
      </c>
      <c r="H2023" s="485">
        <f>SUMIF(H2000:H2022,"&lt;&gt;nav",G2000:G2022)</f>
        <v>447.04185099999989</v>
      </c>
      <c r="I2023" s="485">
        <f>SUMIF(I2000:I2022,"&lt;&gt;nav",H2000:H2022)</f>
        <v>486.93145199999998</v>
      </c>
      <c r="J2023" s="485">
        <f>SUMIF(J2000:J2022,"&lt;&gt;nav",I2000:I2022)</f>
        <v>501.33647300000001</v>
      </c>
      <c r="K2023" s="485">
        <f>SUMIF(K2000:K2022,"&lt;&gt;nav",J2000:J2022)</f>
        <v>560.81929100000002</v>
      </c>
      <c r="O2023" s="636"/>
    </row>
    <row r="2024" spans="1:15">
      <c r="A2024" s="530" t="s">
        <v>269</v>
      </c>
      <c r="B2024" s="450">
        <f>SUMIF(L2000:L2022,"&lt;&gt;nav",B2000:B2022)</f>
        <v>5769.1854809999995</v>
      </c>
      <c r="C2024" s="450">
        <f>SUMIF(B2000:B2022,"&lt;&gt;nav",C2000:C2022)</f>
        <v>6550.5581979999997</v>
      </c>
      <c r="D2024" s="450">
        <f>SUMIF(C2000:C2022,"&lt;&gt;nav",D2000:D2022)</f>
        <v>7366.6272129999998</v>
      </c>
      <c r="E2024" s="450">
        <f>SUMIF(D2000:D2022,"&lt;&gt;nav",E2000:E2022)</f>
        <v>8308.8584940000001</v>
      </c>
      <c r="F2024" s="450">
        <f>SUMIF(E2000:E2022,"&lt;&gt;nav",F2000:F2022)</f>
        <v>2644.7538149999996</v>
      </c>
      <c r="G2024" s="450">
        <f>SUMIF(M2000:M2022,"&lt;&gt;nav",G2000:G2022)</f>
        <v>447.04185099999989</v>
      </c>
      <c r="H2024" s="450">
        <f>SUMIF(G2000:G2022,"&lt;&gt;nav",H2000:H2022)</f>
        <v>486.93145199999998</v>
      </c>
      <c r="I2024" s="450">
        <f>SUMIF(H2000:H2022,"&lt;&gt;nav",I2000:I2022)</f>
        <v>501.33647300000001</v>
      </c>
      <c r="J2024" s="450">
        <f>SUMIF(I2000:I2022,"&lt;&gt;nav",J2000:J2022)</f>
        <v>560.81929100000002</v>
      </c>
      <c r="K2024" s="450">
        <f>SUMIF(J2000:J2022,"&lt;&gt;nav",K2000:K2022)</f>
        <v>606.71824900000001</v>
      </c>
      <c r="O2024" s="636"/>
    </row>
    <row r="2025" spans="1:15">
      <c r="A2025" s="372"/>
      <c r="B2025" s="459"/>
      <c r="C2025" s="459"/>
      <c r="D2025" s="459"/>
      <c r="E2025" s="459"/>
      <c r="F2025" s="459"/>
      <c r="G2025" s="459"/>
      <c r="H2025" s="459"/>
      <c r="I2025" s="459"/>
      <c r="J2025" s="459"/>
      <c r="K2025" s="463"/>
      <c r="O2025" s="636"/>
    </row>
    <row r="2026" spans="1:15">
      <c r="A2026" s="372"/>
      <c r="B2026" s="459"/>
      <c r="C2026" s="459"/>
      <c r="D2026" s="459"/>
      <c r="E2026" s="459"/>
      <c r="F2026" s="459"/>
      <c r="G2026" s="459"/>
      <c r="H2026" s="459"/>
      <c r="I2026" s="459"/>
      <c r="J2026" s="459"/>
      <c r="K2026" s="463"/>
    </row>
    <row r="2027" spans="1:15">
      <c r="A2027" s="570"/>
      <c r="B2027" s="570"/>
      <c r="C2027" s="570"/>
      <c r="D2027" s="570"/>
      <c r="E2027" s="570"/>
      <c r="F2027" s="570"/>
      <c r="G2027" s="570"/>
      <c r="H2027" s="570"/>
      <c r="I2027" s="570"/>
      <c r="J2027" s="570"/>
      <c r="K2027" s="570"/>
    </row>
    <row r="2028" spans="1:15">
      <c r="A2028" s="372"/>
      <c r="B2028" s="459"/>
      <c r="C2028" s="459"/>
      <c r="D2028" s="459"/>
      <c r="E2028" s="459"/>
      <c r="F2028" s="459"/>
      <c r="G2028" s="459"/>
      <c r="H2028" s="459"/>
      <c r="I2028" s="459"/>
      <c r="J2028" s="459"/>
      <c r="K2028" s="463"/>
    </row>
    <row r="2029" spans="1:15">
      <c r="A2029" s="493"/>
      <c r="B2029" s="551"/>
      <c r="C2029" s="551"/>
      <c r="D2029" s="551"/>
      <c r="E2029" s="551"/>
      <c r="F2029" s="552"/>
      <c r="G2029" s="586"/>
      <c r="H2029" s="586"/>
      <c r="I2029" s="586"/>
      <c r="J2029" s="586"/>
      <c r="K2029" s="586"/>
    </row>
    <row r="2030" spans="1:15">
      <c r="A2030" s="510"/>
      <c r="B2030" s="379"/>
      <c r="C2030" s="379"/>
      <c r="D2030" s="379"/>
      <c r="E2030" s="379"/>
      <c r="F2030" s="380"/>
      <c r="G2030" s="379"/>
      <c r="H2030" s="379"/>
      <c r="I2030" s="379"/>
      <c r="J2030" s="379"/>
      <c r="K2030" s="379"/>
      <c r="L2030" s="611">
        <v>37987</v>
      </c>
      <c r="M2030" s="606">
        <v>37987</v>
      </c>
    </row>
    <row r="2031" spans="1:15">
      <c r="A2031" s="63" t="s">
        <v>33</v>
      </c>
      <c r="B2031" s="546">
        <f>IF('Tables 1-15'!B1933="nap","nav",'Tables 1-15'!B1933)</f>
        <v>59.024999999999999</v>
      </c>
      <c r="C2031" s="420">
        <f>IF('Tables 1-15'!C1933="nap","nav",'Tables 1-15'!C1933)</f>
        <v>61.010622999999995</v>
      </c>
      <c r="D2031" s="420">
        <f>IF('Tables 1-15'!D1933="nap","nav",'Tables 1-15'!D1933)</f>
        <v>63.052250000000001</v>
      </c>
      <c r="E2031" s="420">
        <f>IF('Tables 1-15'!E1933="nap","nav",'Tables 1-15'!E1933)</f>
        <v>64.699347000000003</v>
      </c>
      <c r="F2031" s="489">
        <f>IF('Tables 1-15'!F1933="nap","nav",'Tables 1-15'!F1933)</f>
        <v>66.515560999999991</v>
      </c>
      <c r="G2031" s="504">
        <f>IF('Tables 1-15'!G1933="nap","nav",'Tables 1-15'!G1933)</f>
        <v>37.245325000000001</v>
      </c>
      <c r="H2031" s="504">
        <f>IF('Tables 1-15'!H1933="nap","nav",'Tables 1-15'!H1933)</f>
        <v>38.985602</v>
      </c>
      <c r="I2031" s="504">
        <f>IF('Tables 1-15'!I1933="nap","nav",'Tables 1-15'!I1933)</f>
        <v>40.103724</v>
      </c>
      <c r="J2031" s="504">
        <f>IF('Tables 1-15'!J1933="nap","nav",'Tables 1-15'!J1933)</f>
        <v>41.264173</v>
      </c>
      <c r="K2031" s="504">
        <f>IF('Tables 1-15'!K1933="nap","nav",'Tables 1-15'!K1933)</f>
        <v>42.713862999999996</v>
      </c>
      <c r="L2031" s="617">
        <f>IF('Tables 1-15'!L1933="nap","nav",'Tables 1-15'!L1933)</f>
        <v>0</v>
      </c>
      <c r="M2031" s="617">
        <f>IF('Tables 1-15'!M1933="nap","nav",'Tables 1-15'!M1933)</f>
        <v>0</v>
      </c>
    </row>
    <row r="2032" spans="1:15">
      <c r="A2032" s="461" t="s">
        <v>495</v>
      </c>
      <c r="B2032" s="419">
        <f>IF('Tables 1-15'!B1934="nap","nav",'Tables 1-15'!B1934)</f>
        <v>20.005187999999997</v>
      </c>
      <c r="C2032" s="419">
        <f>IF('Tables 1-15'!C1934="nap","nav",'Tables 1-15'!C1934)</f>
        <v>20.647078</v>
      </c>
      <c r="D2032" s="419">
        <f>IF('Tables 1-15'!D1934="nap","nav",'Tables 1-15'!D1934)</f>
        <v>20.041335</v>
      </c>
      <c r="E2032" s="419">
        <f>IF('Tables 1-15'!E1934="nap","nav",'Tables 1-15'!E1934)</f>
        <v>20.153923999999996</v>
      </c>
      <c r="F2032" s="470">
        <f>IF('Tables 1-15'!F1934="nap","nav",'Tables 1-15'!F1934)</f>
        <v>7.2600169999999995</v>
      </c>
      <c r="G2032" s="478">
        <f>IF('Tables 1-15'!G1934="nap","nav",'Tables 1-15'!G1934)</f>
        <v>15.706963999999999</v>
      </c>
      <c r="H2032" s="478">
        <f>IF('Tables 1-15'!H1934="nap","nav",'Tables 1-15'!H1934)</f>
        <v>16.196774999999999</v>
      </c>
      <c r="I2032" s="478">
        <f>IF('Tables 1-15'!I1934="nap","nav",'Tables 1-15'!I1934)</f>
        <v>15.6844</v>
      </c>
      <c r="J2032" s="478">
        <f>IF('Tables 1-15'!J1934="nap","nav",'Tables 1-15'!J1934)</f>
        <v>16.223478</v>
      </c>
      <c r="K2032" s="478">
        <f>IF('Tables 1-15'!K1934="nap","nav",'Tables 1-15'!K1934)</f>
        <v>1.702186</v>
      </c>
      <c r="L2032" s="617">
        <f>IF('Tables 1-15'!L1934="nap","nav",'Tables 1-15'!L1934)</f>
        <v>0</v>
      </c>
      <c r="M2032" s="617">
        <f>IF('Tables 1-15'!M1934="nap","nav",'Tables 1-15'!M1934)</f>
        <v>0</v>
      </c>
      <c r="O2032" s="62"/>
    </row>
    <row r="2033" spans="1:15">
      <c r="A2033" s="66" t="s">
        <v>497</v>
      </c>
      <c r="B2033" s="419">
        <f>IF('Tables 1-15'!B1935="nap","nav",'Tables 1-15'!B1935)</f>
        <v>408.53855399999998</v>
      </c>
      <c r="C2033" s="419">
        <f>IF('Tables 1-15'!C1935="nap","nav",'Tables 1-15'!C1935)</f>
        <v>437.07624299999998</v>
      </c>
      <c r="D2033" s="419">
        <f>IF('Tables 1-15'!D1935="nap","nav",'Tables 1-15'!D1935)</f>
        <v>451.80598299999997</v>
      </c>
      <c r="E2033" s="419">
        <f>IF('Tables 1-15'!E1935="nap","nav",'Tables 1-15'!E1935)</f>
        <v>474.28452399999992</v>
      </c>
      <c r="F2033" s="470">
        <f>IF('Tables 1-15'!F1935="nap","nav",'Tables 1-15'!F1935)</f>
        <v>482.57619199999999</v>
      </c>
      <c r="G2033" s="478">
        <f>IF('Tables 1-15'!G1935="nap","nav",'Tables 1-15'!G1935)</f>
        <v>254.44862999999998</v>
      </c>
      <c r="H2033" s="478">
        <f>IF('Tables 1-15'!H1935="nap","nav",'Tables 1-15'!H1935)</f>
        <v>283.79609899999997</v>
      </c>
      <c r="I2033" s="478">
        <f>IF('Tables 1-15'!I1935="nap","nav",'Tables 1-15'!I1935)</f>
        <v>291.21776999999997</v>
      </c>
      <c r="J2033" s="478">
        <f>IF('Tables 1-15'!J1935="nap","nav",'Tables 1-15'!J1935)</f>
        <v>313.21977799999996</v>
      </c>
      <c r="K2033" s="478">
        <f>IF('Tables 1-15'!K1935="nap","nav",'Tables 1-15'!K1935)</f>
        <v>317.355389</v>
      </c>
      <c r="L2033" s="617">
        <f>IF('Tables 1-15'!L1935="nap","nav",'Tables 1-15'!L1935)</f>
        <v>0</v>
      </c>
      <c r="M2033" s="617">
        <f>IF('Tables 1-15'!M1935="nap","nav",'Tables 1-15'!M1935)</f>
        <v>0</v>
      </c>
      <c r="O2033" s="636"/>
    </row>
    <row r="2034" spans="1:15">
      <c r="A2034" s="461" t="s">
        <v>496</v>
      </c>
      <c r="B2034" s="419">
        <f>IF('Tables 1-15'!B1936="nap","nav",'Tables 1-15'!B1936)</f>
        <v>102.09616399999999</v>
      </c>
      <c r="C2034" s="419">
        <f>IF('Tables 1-15'!C1936="nap","nav",'Tables 1-15'!C1936)</f>
        <v>102.03902699999999</v>
      </c>
      <c r="D2034" s="419">
        <f>IF('Tables 1-15'!D1936="nap","nav",'Tables 1-15'!D1936)</f>
        <v>105.027263</v>
      </c>
      <c r="E2034" s="419">
        <f>IF('Tables 1-15'!E1936="nap","nav",'Tables 1-15'!E1936)</f>
        <v>101.58133599999999</v>
      </c>
      <c r="F2034" s="470">
        <f>IF('Tables 1-15'!F1936="nap","nav",'Tables 1-15'!F1936)</f>
        <v>96.866518999999997</v>
      </c>
      <c r="G2034" s="478">
        <f>IF('Tables 1-15'!G1936="nap","nav",'Tables 1-15'!G1936)</f>
        <v>23.3</v>
      </c>
      <c r="H2034" s="478">
        <f>IF('Tables 1-15'!H1936="nap","nav",'Tables 1-15'!H1936)</f>
        <v>23.599999999999998</v>
      </c>
      <c r="I2034" s="478">
        <f>IF('Tables 1-15'!I1936="nap","nav",'Tables 1-15'!I1936)</f>
        <v>23.9</v>
      </c>
      <c r="J2034" s="478">
        <f>IF('Tables 1-15'!J1936="nap","nav",'Tables 1-15'!J1936)</f>
        <v>25</v>
      </c>
      <c r="K2034" s="478">
        <f>IF('Tables 1-15'!K1936="nap","nav",'Tables 1-15'!K1936)</f>
        <v>24.799999999999997</v>
      </c>
      <c r="L2034" s="617">
        <f>IF('Tables 1-15'!L1936="nap","nav",'Tables 1-15'!L1936)</f>
        <v>0</v>
      </c>
      <c r="M2034" s="617">
        <f>IF('Tables 1-15'!M1936="nap","nav",'Tables 1-15'!M1936)</f>
        <v>0</v>
      </c>
      <c r="O2034" s="62"/>
    </row>
    <row r="2035" spans="1:15">
      <c r="A2035" s="66" t="s">
        <v>498</v>
      </c>
      <c r="B2035" s="419">
        <f>IF('Tables 1-15'!B1937="nap","nav",'Tables 1-15'!B1937)</f>
        <v>2949.049771</v>
      </c>
      <c r="C2035" s="419">
        <f>IF('Tables 1-15'!C1937="nap","nav",'Tables 1-15'!C1937)</f>
        <v>3534.1473260000002</v>
      </c>
      <c r="D2035" s="419">
        <f>IF('Tables 1-15'!D1937="nap","nav",'Tables 1-15'!D1937)</f>
        <v>4213.8927859999994</v>
      </c>
      <c r="E2035" s="419">
        <f>IF('Tables 1-15'!E1937="nap","nav",'Tables 1-15'!E1937)</f>
        <v>4935.7185769999996</v>
      </c>
      <c r="F2035" s="470" t="str">
        <f>IF('Tables 1-15'!F1937="nap","nav",'Tables 1-15'!F1937)</f>
        <v>nav</v>
      </c>
      <c r="G2035" s="478">
        <f>IF('Tables 1-15'!G1937="nap","nav",'Tables 1-15'!G1937)</f>
        <v>2663.5908329999997</v>
      </c>
      <c r="H2035" s="478">
        <f>IF('Tables 1-15'!H1937="nap","nav",'Tables 1-15'!H1937)</f>
        <v>3203.0520710000001</v>
      </c>
      <c r="I2035" s="478">
        <f>IF('Tables 1-15'!I1937="nap","nav",'Tables 1-15'!I1937)</f>
        <v>3823.1003819999996</v>
      </c>
      <c r="J2035" s="478">
        <f>IF('Tables 1-15'!J1937="nap","nav",'Tables 1-15'!J1937)</f>
        <v>4480.6235639999995</v>
      </c>
      <c r="K2035" s="478" t="str">
        <f>IF('Tables 1-15'!K1937="nap","nav",'Tables 1-15'!K1937)</f>
        <v>nav</v>
      </c>
      <c r="L2035" s="617">
        <f>IF('Tables 1-15'!L1937="nap","nav",'Tables 1-15'!L1937)</f>
        <v>0</v>
      </c>
      <c r="M2035" s="617">
        <f>IF('Tables 1-15'!M1937="nap","nav",'Tables 1-15'!M1937)</f>
        <v>0</v>
      </c>
      <c r="O2035" s="636"/>
    </row>
    <row r="2036" spans="1:15">
      <c r="A2036" s="461" t="s">
        <v>158</v>
      </c>
      <c r="B2036" s="468">
        <f>IF('Tables 1-15'!B1938="nap","nav",'Tables 1-15'!B1938)</f>
        <v>83.005296000000001</v>
      </c>
      <c r="C2036" s="468">
        <f>IF('Tables 1-15'!C1938="nap","nav",'Tables 1-15'!C1938)</f>
        <v>82.313040000000001</v>
      </c>
      <c r="D2036" s="468">
        <f>IF('Tables 1-15'!D1938="nap","nav",'Tables 1-15'!D1938)</f>
        <v>82.222679999999997</v>
      </c>
      <c r="E2036" s="468">
        <f>IF('Tables 1-15'!E1938="nap","nav",'Tables 1-15'!E1938)</f>
        <v>81.040212999999994</v>
      </c>
      <c r="F2036" s="469">
        <f>IF('Tables 1-15'!F1938="nap","nav",'Tables 1-15'!F1938)</f>
        <v>77.406427999999991</v>
      </c>
      <c r="G2036" s="476">
        <f>IF('Tables 1-15'!G1938="nap","nav",'Tables 1-15'!G1938)</f>
        <v>69.091439999999992</v>
      </c>
      <c r="H2036" s="476">
        <f>IF('Tables 1-15'!H1938="nap","nav",'Tables 1-15'!H1938)</f>
        <v>80.109815999999995</v>
      </c>
      <c r="I2036" s="476">
        <f>IF('Tables 1-15'!I1938="nap","nav",'Tables 1-15'!I1938)</f>
        <v>80.084863999999996</v>
      </c>
      <c r="J2036" s="476">
        <f>IF('Tables 1-15'!J1938="nap","nav",'Tables 1-15'!J1938)</f>
        <v>41.808464000000001</v>
      </c>
      <c r="K2036" s="476">
        <f>IF('Tables 1-15'!K1938="nap","nav",'Tables 1-15'!K1938)</f>
        <v>43.486654999999999</v>
      </c>
      <c r="L2036" s="617">
        <f>IF('Tables 1-15'!L1938="nap","nav",'Tables 1-15'!L1938)</f>
        <v>0</v>
      </c>
      <c r="M2036" s="617">
        <f>IF('Tables 1-15'!M1938="nap","nav",'Tables 1-15'!M1938)</f>
        <v>0</v>
      </c>
      <c r="O2036" s="62"/>
    </row>
    <row r="2037" spans="1:15">
      <c r="A2037" s="461" t="s">
        <v>55</v>
      </c>
      <c r="B2037" s="468">
        <f>IF('Tables 1-15'!B1939="nap","nav",'Tables 1-15'!B1939)</f>
        <v>130.096632</v>
      </c>
      <c r="C2037" s="468">
        <f>IF('Tables 1-15'!C1939="nap","nav",'Tables 1-15'!C1939)</f>
        <v>133.18818200000001</v>
      </c>
      <c r="D2037" s="468">
        <f>IF('Tables 1-15'!D1939="nap","nav",'Tables 1-15'!D1939)</f>
        <v>133.852026</v>
      </c>
      <c r="E2037" s="468">
        <f>IF('Tables 1-15'!E1939="nap","nav",'Tables 1-15'!E1939)</f>
        <v>135.44466299999999</v>
      </c>
      <c r="F2037" s="469">
        <f>IF('Tables 1-15'!F1939="nap","nav",'Tables 1-15'!F1939)</f>
        <v>138.85181599999999</v>
      </c>
      <c r="G2037" s="476">
        <f>IF('Tables 1-15'!G1939="nap","nav",'Tables 1-15'!G1939)</f>
        <v>103.957375</v>
      </c>
      <c r="H2037" s="476">
        <f>IF('Tables 1-15'!H1939="nap","nav",'Tables 1-15'!H1939)</f>
        <v>105.593639</v>
      </c>
      <c r="I2037" s="476">
        <f>IF('Tables 1-15'!I1939="nap","nav",'Tables 1-15'!I1939)</f>
        <v>105.16925599999999</v>
      </c>
      <c r="J2037" s="476">
        <f>IF('Tables 1-15'!J1939="nap","nav",'Tables 1-15'!J1939)</f>
        <v>104.13206</v>
      </c>
      <c r="K2037" s="476">
        <f>IF('Tables 1-15'!K1939="nap","nav",'Tables 1-15'!K1939)</f>
        <v>105.74485399999999</v>
      </c>
      <c r="L2037" s="617">
        <f>IF('Tables 1-15'!L1939="nap","nav",'Tables 1-15'!L1939)</f>
        <v>0</v>
      </c>
      <c r="M2037" s="617">
        <f>IF('Tables 1-15'!M1939="nap","nav",'Tables 1-15'!M1939)</f>
        <v>0</v>
      </c>
      <c r="O2037" s="62"/>
    </row>
    <row r="2038" spans="1:15">
      <c r="A2038" s="461" t="s">
        <v>693</v>
      </c>
      <c r="B2038" s="468">
        <f>IF('Tables 1-15'!B1940="nap","nav",'Tables 1-15'!B1940)</f>
        <v>16.483999999999998</v>
      </c>
      <c r="C2038" s="468">
        <f>IF('Tables 1-15'!C1940="nap","nav",'Tables 1-15'!C1940)</f>
        <v>17.436999999999998</v>
      </c>
      <c r="D2038" s="468">
        <f>IF('Tables 1-15'!D1940="nap","nav",'Tables 1-15'!D1940)</f>
        <v>18.122999999999998</v>
      </c>
      <c r="E2038" s="468">
        <f>IF('Tables 1-15'!E1940="nap","nav",'Tables 1-15'!E1940)</f>
        <v>18.509999999999998</v>
      </c>
      <c r="F2038" s="469">
        <f>IF('Tables 1-15'!F1940="nap","nav",'Tables 1-15'!F1940)</f>
        <v>19.044</v>
      </c>
      <c r="G2038" s="476" t="str">
        <f>IF('Tables 1-15'!G1940="nap","nav",'Tables 1-15'!G1940)</f>
        <v>nav</v>
      </c>
      <c r="H2038" s="476" t="str">
        <f>IF('Tables 1-15'!H1940="nap","nav",'Tables 1-15'!H1940)</f>
        <v>nav</v>
      </c>
      <c r="I2038" s="476" t="str">
        <f>IF('Tables 1-15'!I1940="nap","nav",'Tables 1-15'!I1940)</f>
        <v>nav</v>
      </c>
      <c r="J2038" s="476" t="str">
        <f>IF('Tables 1-15'!J1940="nap","nav",'Tables 1-15'!J1940)</f>
        <v>nav</v>
      </c>
      <c r="K2038" s="476" t="str">
        <f>IF('Tables 1-15'!K1940="nap","nav",'Tables 1-15'!K1940)</f>
        <v>nav</v>
      </c>
      <c r="L2038" s="617">
        <f>IF('Tables 1-15'!L1940="nap","nav",'Tables 1-15'!L1940)</f>
        <v>0</v>
      </c>
      <c r="M2038" s="617">
        <f>IF('Tables 1-15'!M1940="nap","nav",'Tables 1-15'!M1940)</f>
        <v>0</v>
      </c>
      <c r="O2038" s="62"/>
    </row>
    <row r="2039" spans="1:15">
      <c r="A2039" s="66" t="s">
        <v>924</v>
      </c>
      <c r="B2039" s="468">
        <f>IF('Tables 1-15'!B1941="nap","nav",'Tables 1-15'!B1941)</f>
        <v>296.40444799999995</v>
      </c>
      <c r="C2039" s="468">
        <f>IF('Tables 1-15'!C1941="nap","nav",'Tables 1-15'!C1941)</f>
        <v>351.19147699999996</v>
      </c>
      <c r="D2039" s="468">
        <f>IF('Tables 1-15'!D1941="nap","nav",'Tables 1-15'!D1941)</f>
        <v>414.03805899999998</v>
      </c>
      <c r="E2039" s="468">
        <f>IF('Tables 1-15'!E1941="nap","nav",'Tables 1-15'!E1941)</f>
        <v>575.02686799999992</v>
      </c>
      <c r="F2039" s="469">
        <f>IF('Tables 1-15'!F1941="nap","nav",'Tables 1-15'!F1941)</f>
        <v>686.85466199999996</v>
      </c>
      <c r="G2039" s="476">
        <f>IF('Tables 1-15'!G1941="nap","nav",'Tables 1-15'!G1941)</f>
        <v>278.28283899999997</v>
      </c>
      <c r="H2039" s="476">
        <f>IF('Tables 1-15'!H1941="nap","nav",'Tables 1-15'!H1941)</f>
        <v>331.19671999999997</v>
      </c>
      <c r="I2039" s="476">
        <f>IF('Tables 1-15'!I1941="nap","nav",'Tables 1-15'!I1941)</f>
        <v>394.421738</v>
      </c>
      <c r="J2039" s="476">
        <f>IF('Tables 1-15'!J1941="nap","nav",'Tables 1-15'!J1941)</f>
        <v>553.45155299999999</v>
      </c>
      <c r="K2039" s="476">
        <f>IF('Tables 1-15'!K1941="nap","nav",'Tables 1-15'!K1941)</f>
        <v>661.82409199999995</v>
      </c>
      <c r="L2039" s="617">
        <f>IF('Tables 1-15'!L1941="nap","nav",'Tables 1-15'!L1941)</f>
        <v>0</v>
      </c>
      <c r="M2039" s="617">
        <f>IF('Tables 1-15'!M1941="nap","nav",'Tables 1-15'!M1941)</f>
        <v>0</v>
      </c>
      <c r="O2039" s="636"/>
    </row>
    <row r="2040" spans="1:15">
      <c r="A2040" s="461" t="s">
        <v>119</v>
      </c>
      <c r="B2040" s="468">
        <f>IF('Tables 1-15'!B1942="nap","nav",'Tables 1-15'!B1942)</f>
        <v>67.355236999999988</v>
      </c>
      <c r="C2040" s="468">
        <f>IF('Tables 1-15'!C1942="nap","nav",'Tables 1-15'!C1942)</f>
        <v>68.180098999999998</v>
      </c>
      <c r="D2040" s="468">
        <f>IF('Tables 1-15'!D1942="nap","nav",'Tables 1-15'!D1942)</f>
        <v>71.786321999999998</v>
      </c>
      <c r="E2040" s="468">
        <f>IF('Tables 1-15'!E1942="nap","nav",'Tables 1-15'!E1942)</f>
        <v>73.642121000000003</v>
      </c>
      <c r="F2040" s="469">
        <f>IF('Tables 1-15'!F1942="nap","nav",'Tables 1-15'!F1942)</f>
        <v>77.154030000000006</v>
      </c>
      <c r="G2040" s="476">
        <f>IF('Tables 1-15'!G1942="nap","nav",'Tables 1-15'!G1942)</f>
        <v>37.550467999999995</v>
      </c>
      <c r="H2040" s="476">
        <f>IF('Tables 1-15'!H1942="nap","nav",'Tables 1-15'!H1942)</f>
        <v>39.707205999999999</v>
      </c>
      <c r="I2040" s="476">
        <f>IF('Tables 1-15'!I1942="nap","nav",'Tables 1-15'!I1942)</f>
        <v>44.215632999999997</v>
      </c>
      <c r="J2040" s="476">
        <f>IF('Tables 1-15'!J1942="nap","nav",'Tables 1-15'!J1942)</f>
        <v>47.036189999999998</v>
      </c>
      <c r="K2040" s="476">
        <f>IF('Tables 1-15'!K1942="nap","nav",'Tables 1-15'!K1942)</f>
        <v>50.316741</v>
      </c>
      <c r="L2040" s="617">
        <f>IF('Tables 1-15'!L1942="nap","nav",'Tables 1-15'!L1942)</f>
        <v>0</v>
      </c>
      <c r="M2040" s="617">
        <f>IF('Tables 1-15'!M1942="nap","nav",'Tables 1-15'!M1942)</f>
        <v>0</v>
      </c>
      <c r="O2040" s="62"/>
    </row>
    <row r="2041" spans="1:15">
      <c r="A2041" s="461" t="s">
        <v>4</v>
      </c>
      <c r="B2041" s="468">
        <f>IF('Tables 1-15'!B1943="nap","nav",'Tables 1-15'!B1943)</f>
        <v>675.27</v>
      </c>
      <c r="C2041" s="468">
        <f>IF('Tables 1-15'!C1943="nap","nav",'Tables 1-15'!C1943)</f>
        <v>676.79</v>
      </c>
      <c r="D2041" s="468">
        <f>IF('Tables 1-15'!D1943="nap","nav",'Tables 1-15'!D1943)</f>
        <v>685.22</v>
      </c>
      <c r="E2041" s="468">
        <f>IF('Tables 1-15'!E1943="nap","nav",'Tables 1-15'!E1943)</f>
        <v>677.9</v>
      </c>
      <c r="F2041" s="469" t="str">
        <f>IF('Tables 1-15'!F1943="nap","nav",'Tables 1-15'!F1943)</f>
        <v>nav</v>
      </c>
      <c r="G2041" s="476">
        <f>IF('Tables 1-15'!G1943="nap","nav",'Tables 1-15'!G1943)</f>
        <v>415</v>
      </c>
      <c r="H2041" s="476">
        <f>IF('Tables 1-15'!H1943="nap","nav",'Tables 1-15'!H1943)</f>
        <v>417</v>
      </c>
      <c r="I2041" s="476">
        <f>IF('Tables 1-15'!I1943="nap","nav",'Tables 1-15'!I1943)</f>
        <v>418</v>
      </c>
      <c r="J2041" s="476">
        <f>IF('Tables 1-15'!J1943="nap","nav",'Tables 1-15'!J1943)</f>
        <v>419</v>
      </c>
      <c r="K2041" s="476">
        <f>IF('Tables 1-15'!K1943="nap","nav",'Tables 1-15'!K1943)</f>
        <v>421</v>
      </c>
      <c r="L2041" s="617">
        <f>IF('Tables 1-15'!L1943="nap","nav",'Tables 1-15'!L1943)</f>
        <v>0</v>
      </c>
      <c r="M2041" s="617">
        <f>IF('Tables 1-15'!M1943="nap","nav",'Tables 1-15'!M1943)</f>
        <v>0</v>
      </c>
      <c r="O2041" s="62"/>
    </row>
    <row r="2042" spans="1:15">
      <c r="A2042" s="66" t="s">
        <v>871</v>
      </c>
      <c r="B2042" s="468">
        <f>IF('Tables 1-15'!B1944="nap","nav",'Tables 1-15'!B1944)</f>
        <v>263.60654199999999</v>
      </c>
      <c r="C2042" s="468">
        <f>IF('Tables 1-15'!C1944="nap","nav",'Tables 1-15'!C1944)</f>
        <v>264.607731</v>
      </c>
      <c r="D2042" s="468">
        <f>IF('Tables 1-15'!D1944="nap","nav",'Tables 1-15'!D1944)</f>
        <v>251.30422199999998</v>
      </c>
      <c r="E2042" s="468">
        <f>IF('Tables 1-15'!E1944="nap","nav",'Tables 1-15'!E1944)</f>
        <v>246.37165499999998</v>
      </c>
      <c r="F2042" s="469">
        <f>IF('Tables 1-15'!F1944="nap","nav",'Tables 1-15'!F1944)</f>
        <v>252.324387</v>
      </c>
      <c r="G2042" s="476">
        <f>IF('Tables 1-15'!G1944="nap","nav",'Tables 1-15'!G1944)</f>
        <v>141.467849</v>
      </c>
      <c r="H2042" s="476">
        <f>IF('Tables 1-15'!H1944="nap","nav",'Tables 1-15'!H1944)</f>
        <v>148.37650600000001</v>
      </c>
      <c r="I2042" s="476">
        <f>IF('Tables 1-15'!I1944="nap","nav",'Tables 1-15'!I1944)</f>
        <v>149.28246199999998</v>
      </c>
      <c r="J2042" s="476">
        <f>IF('Tables 1-15'!J1944="nap","nav",'Tables 1-15'!J1944)</f>
        <v>154.05062999999998</v>
      </c>
      <c r="K2042" s="476">
        <f>IF('Tables 1-15'!K1944="nap","nav",'Tables 1-15'!K1944)</f>
        <v>159.22902999999999</v>
      </c>
      <c r="L2042" s="617">
        <f>IF('Tables 1-15'!L1944="nap","nav",'Tables 1-15'!L1944)</f>
        <v>0</v>
      </c>
      <c r="M2042" s="617">
        <f>IF('Tables 1-15'!M1944="nap","nav",'Tables 1-15'!M1944)</f>
        <v>0</v>
      </c>
      <c r="O2042" s="636"/>
    </row>
    <row r="2043" spans="1:15">
      <c r="A2043" s="66" t="s">
        <v>872</v>
      </c>
      <c r="B2043" s="468">
        <f>IF('Tables 1-15'!B1945="nap","nav",'Tables 1-15'!B1945)</f>
        <v>110.253197</v>
      </c>
      <c r="C2043" s="468">
        <f>IF('Tables 1-15'!C1945="nap","nav",'Tables 1-15'!C1945)</f>
        <v>139.48958299999998</v>
      </c>
      <c r="D2043" s="468">
        <f>IF('Tables 1-15'!D1945="nap","nav",'Tables 1-15'!D1945)</f>
        <v>152.78436299999998</v>
      </c>
      <c r="E2043" s="468">
        <f>IF('Tables 1-15'!E1945="nap","nav",'Tables 1-15'!E1945)</f>
        <v>163.19692599999999</v>
      </c>
      <c r="F2043" s="469">
        <f>IF('Tables 1-15'!F1945="nap","nav",'Tables 1-15'!F1945)</f>
        <v>171.337141</v>
      </c>
      <c r="G2043" s="476">
        <f>IF('Tables 1-15'!G1945="nap","nav",'Tables 1-15'!G1945)</f>
        <v>85.602897999999996</v>
      </c>
      <c r="H2043" s="476">
        <f>IF('Tables 1-15'!H1945="nap","nav",'Tables 1-15'!H1945)</f>
        <v>114.12048799999999</v>
      </c>
      <c r="I2043" s="476">
        <f>IF('Tables 1-15'!I1945="nap","nav",'Tables 1-15'!I1945)</f>
        <v>126.897042</v>
      </c>
      <c r="J2043" s="476">
        <f>IF('Tables 1-15'!J1945="nap","nav",'Tables 1-15'!J1945)</f>
        <v>134.64768599999999</v>
      </c>
      <c r="K2043" s="476">
        <f>IF('Tables 1-15'!K1945="nap","nav",'Tables 1-15'!K1945)</f>
        <v>141.70023399999999</v>
      </c>
      <c r="L2043" s="617">
        <f>IF('Tables 1-15'!L1945="nap","nav",'Tables 1-15'!L1945)</f>
        <v>0</v>
      </c>
      <c r="M2043" s="617">
        <f>IF('Tables 1-15'!M1945="nap","nav",'Tables 1-15'!M1945)</f>
        <v>0</v>
      </c>
      <c r="O2043" s="636"/>
    </row>
    <row r="2044" spans="1:15">
      <c r="A2044" s="461" t="s">
        <v>5</v>
      </c>
      <c r="B2044" s="419">
        <f>IF('Tables 1-15'!B1946="nap","nav",'Tables 1-15'!B1946)</f>
        <v>30.455788999999996</v>
      </c>
      <c r="C2044" s="419">
        <f>IF('Tables 1-15'!C1946="nap","nav",'Tables 1-15'!C1946)</f>
        <v>30.510465999999997</v>
      </c>
      <c r="D2044" s="419">
        <f>IF('Tables 1-15'!D1946="nap","nav",'Tables 1-15'!D1946)</f>
        <v>30.453657</v>
      </c>
      <c r="E2044" s="419">
        <f>IF('Tables 1-15'!E1946="nap","nav",'Tables 1-15'!E1946)</f>
        <v>31.517815999999996</v>
      </c>
      <c r="F2044" s="470">
        <f>IF('Tables 1-15'!F1946="nap","nav",'Tables 1-15'!F1946)</f>
        <v>31.955158999999998</v>
      </c>
      <c r="G2044" s="478">
        <f>IF('Tables 1-15'!G1946="nap","nav",'Tables 1-15'!G1946)</f>
        <v>24.444920999999997</v>
      </c>
      <c r="H2044" s="478">
        <f>IF('Tables 1-15'!H1946="nap","nav",'Tables 1-15'!H1946)</f>
        <v>24.662620999999998</v>
      </c>
      <c r="I2044" s="478">
        <f>IF('Tables 1-15'!I1946="nap","nav",'Tables 1-15'!I1946)</f>
        <v>24.493949000000001</v>
      </c>
      <c r="J2044" s="478">
        <f>IF('Tables 1-15'!J1946="nap","nav",'Tables 1-15'!J1946)</f>
        <v>25.577625999999999</v>
      </c>
      <c r="K2044" s="478">
        <f>IF('Tables 1-15'!K1946="nap","nav",'Tables 1-15'!K1946)</f>
        <v>26.150538999999998</v>
      </c>
      <c r="L2044" s="617">
        <f>IF('Tables 1-15'!L1946="nap","nav",'Tables 1-15'!L1946)</f>
        <v>0</v>
      </c>
      <c r="M2044" s="617">
        <f>IF('Tables 1-15'!M1946="nap","nav",'Tables 1-15'!M1946)</f>
        <v>0</v>
      </c>
      <c r="O2044" s="62"/>
    </row>
    <row r="2045" spans="1:15">
      <c r="A2045" s="66" t="s">
        <v>873</v>
      </c>
      <c r="B2045" s="419">
        <f>IF('Tables 1-15'!B1947="nap","nav",'Tables 1-15'!B1947)</f>
        <v>162.89809799999998</v>
      </c>
      <c r="C2045" s="419">
        <f>IF('Tables 1-15'!C1947="nap","nav",'Tables 1-15'!C1947)</f>
        <v>191.49534999999997</v>
      </c>
      <c r="D2045" s="419">
        <f>IF('Tables 1-15'!D1947="nap","nav",'Tables 1-15'!D1947)</f>
        <v>217.46342899999999</v>
      </c>
      <c r="E2045" s="419">
        <f>IF('Tables 1-15'!E1947="nap","nav",'Tables 1-15'!E1947)</f>
        <v>227.66588099999998</v>
      </c>
      <c r="F2045" s="470">
        <f>IF('Tables 1-15'!F1947="nap","nav",'Tables 1-15'!F1947)</f>
        <v>243.90722699999998</v>
      </c>
      <c r="G2045" s="478">
        <f>IF('Tables 1-15'!G1947="nap","nav",'Tables 1-15'!G1947)</f>
        <v>147.87230299999999</v>
      </c>
      <c r="H2045" s="478">
        <f>IF('Tables 1-15'!H1947="nap","nav",'Tables 1-15'!H1947)</f>
        <v>169.01272499999999</v>
      </c>
      <c r="I2045" s="478">
        <f>IF('Tables 1-15'!I1947="nap","nav",'Tables 1-15'!I1947)</f>
        <v>188.274563</v>
      </c>
      <c r="J2045" s="478">
        <f>IF('Tables 1-15'!J1947="nap","nav",'Tables 1-15'!J1947)</f>
        <v>195.90442299999998</v>
      </c>
      <c r="K2045" s="478">
        <f>IF('Tables 1-15'!K1947="nap","nav",'Tables 1-15'!K1947)</f>
        <v>214.44343899999998</v>
      </c>
      <c r="L2045" s="617">
        <f>IF('Tables 1-15'!L1947="nap","nav",'Tables 1-15'!L1947)</f>
        <v>0</v>
      </c>
      <c r="M2045" s="617">
        <f>IF('Tables 1-15'!M1947="nap","nav",'Tables 1-15'!M1947)</f>
        <v>0</v>
      </c>
      <c r="O2045" s="636"/>
    </row>
    <row r="2046" spans="1:15">
      <c r="A2046" s="66" t="s">
        <v>874</v>
      </c>
      <c r="B2046" s="419">
        <f>IF('Tables 1-15'!B1948="nap","nav",'Tables 1-15'!B1948)</f>
        <v>14.261992999999999</v>
      </c>
      <c r="C2046" s="419">
        <f>IF('Tables 1-15'!C1948="nap","nav",'Tables 1-15'!C1948)</f>
        <v>16.440258</v>
      </c>
      <c r="D2046" s="419">
        <f>IF('Tables 1-15'!D1948="nap","nav",'Tables 1-15'!D1948)</f>
        <v>17.810652999999999</v>
      </c>
      <c r="E2046" s="419">
        <f>IF('Tables 1-15'!E1948="nap","nav",'Tables 1-15'!E1948)</f>
        <v>20.550273999999998</v>
      </c>
      <c r="F2046" s="470">
        <f>IF('Tables 1-15'!F1948="nap","nav",'Tables 1-15'!F1948)</f>
        <v>22.459274999999998</v>
      </c>
      <c r="G2046" s="478">
        <f>IF('Tables 1-15'!G1948="nap","nav",'Tables 1-15'!G1948)</f>
        <v>14.261992999999999</v>
      </c>
      <c r="H2046" s="478">
        <f>IF('Tables 1-15'!H1948="nap","nav",'Tables 1-15'!H1948)</f>
        <v>16.440258</v>
      </c>
      <c r="I2046" s="478">
        <f>IF('Tables 1-15'!I1948="nap","nav",'Tables 1-15'!I1948)</f>
        <v>17.810652999999999</v>
      </c>
      <c r="J2046" s="478">
        <f>IF('Tables 1-15'!J1948="nap","nav",'Tables 1-15'!J1948)</f>
        <v>20.550273999999998</v>
      </c>
      <c r="K2046" s="478">
        <f>IF('Tables 1-15'!K1948="nap","nav",'Tables 1-15'!K1948)</f>
        <v>22.459274999999998</v>
      </c>
      <c r="L2046" s="617">
        <f>IF('Tables 1-15'!L1948="nap","nav",'Tables 1-15'!L1948)</f>
        <v>0</v>
      </c>
      <c r="M2046" s="617">
        <f>IF('Tables 1-15'!M1948="nap","nav",'Tables 1-15'!M1948)</f>
        <v>0</v>
      </c>
      <c r="O2046" s="636"/>
    </row>
    <row r="2047" spans="1:15">
      <c r="A2047" s="461" t="s">
        <v>6</v>
      </c>
      <c r="B2047" s="419">
        <f>IF('Tables 1-15'!B1949="nap","nav",'Tables 1-15'!B1949)</f>
        <v>17.584722999999997</v>
      </c>
      <c r="C2047" s="419">
        <f>IF('Tables 1-15'!C1949="nap","nav",'Tables 1-15'!C1949)</f>
        <v>18.283853000000001</v>
      </c>
      <c r="D2047" s="419">
        <f>IF('Tables 1-15'!D1949="nap","nav",'Tables 1-15'!D1949)</f>
        <v>20.200251999999999</v>
      </c>
      <c r="E2047" s="419">
        <f>IF('Tables 1-15'!E1949="nap","nav",'Tables 1-15'!E1949)</f>
        <v>20.320490999999997</v>
      </c>
      <c r="F2047" s="470">
        <f>IF('Tables 1-15'!F1949="nap","nav",'Tables 1-15'!F1949)</f>
        <v>19.731781999999999</v>
      </c>
      <c r="G2047" s="478">
        <f>IF('Tables 1-15'!G1949="nap","nav",'Tables 1-15'!G1949)</f>
        <v>10.205440999999999</v>
      </c>
      <c r="H2047" s="478">
        <f>IF('Tables 1-15'!H1949="nap","nav",'Tables 1-15'!H1949)</f>
        <v>10.585599</v>
      </c>
      <c r="I2047" s="478">
        <f>IF('Tables 1-15'!I1949="nap","nav",'Tables 1-15'!I1949)</f>
        <v>10.907053999999999</v>
      </c>
      <c r="J2047" s="478">
        <f>IF('Tables 1-15'!J1949="nap","nav",'Tables 1-15'!J1949)</f>
        <v>10.741176999999999</v>
      </c>
      <c r="K2047" s="478">
        <f>IF('Tables 1-15'!K1949="nap","nav",'Tables 1-15'!K1949)</f>
        <v>10.279173999999999</v>
      </c>
      <c r="L2047" s="617">
        <f>IF('Tables 1-15'!L1949="nap","nav",'Tables 1-15'!L1949)</f>
        <v>0</v>
      </c>
      <c r="M2047" s="617">
        <f>IF('Tables 1-15'!M1949="nap","nav",'Tables 1-15'!M1949)</f>
        <v>0</v>
      </c>
      <c r="O2047" s="62"/>
    </row>
    <row r="2048" spans="1:15">
      <c r="A2048" s="66" t="s">
        <v>875</v>
      </c>
      <c r="B2048" s="419" t="str">
        <f>IF('Tables 1-15'!B1950="nap","nav",'Tables 1-15'!B1950)</f>
        <v>nav</v>
      </c>
      <c r="C2048" s="419" t="str">
        <f>IF('Tables 1-15'!C1950="nap","nav",'Tables 1-15'!C1950)</f>
        <v>nav</v>
      </c>
      <c r="D2048" s="419" t="str">
        <f>IF('Tables 1-15'!D1950="nap","nav",'Tables 1-15'!D1950)</f>
        <v>nav</v>
      </c>
      <c r="E2048" s="419" t="str">
        <f>IF('Tables 1-15'!E1950="nap","nav",'Tables 1-15'!E1950)</f>
        <v>nav</v>
      </c>
      <c r="F2048" s="470" t="str">
        <f>IF('Tables 1-15'!F1950="nap","nav",'Tables 1-15'!F1950)</f>
        <v>nav</v>
      </c>
      <c r="G2048" s="478" t="str">
        <f>IF('Tables 1-15'!G1950="nap","nav",'Tables 1-15'!G1950)</f>
        <v>nav</v>
      </c>
      <c r="H2048" s="478" t="str">
        <f>IF('Tables 1-15'!H1950="nap","nav",'Tables 1-15'!H1950)</f>
        <v>nav</v>
      </c>
      <c r="I2048" s="478" t="str">
        <f>IF('Tables 1-15'!I1950="nap","nav",'Tables 1-15'!I1950)</f>
        <v>nav</v>
      </c>
      <c r="J2048" s="478" t="str">
        <f>IF('Tables 1-15'!J1950="nap","nav",'Tables 1-15'!J1950)</f>
        <v>nav</v>
      </c>
      <c r="K2048" s="478" t="str">
        <f>IF('Tables 1-15'!K1950="nap","nav",'Tables 1-15'!K1950)</f>
        <v>nav</v>
      </c>
      <c r="L2048" s="617">
        <f>IF('Tables 1-15'!L1950="nap","nav",'Tables 1-15'!L1950)</f>
        <v>0</v>
      </c>
      <c r="M2048" s="617">
        <f>IF('Tables 1-15'!M1950="nap","nav",'Tables 1-15'!M1950)</f>
        <v>0</v>
      </c>
      <c r="O2048" s="636"/>
    </row>
    <row r="2049" spans="1:15">
      <c r="A2049" s="461" t="s">
        <v>7</v>
      </c>
      <c r="B2049" s="419">
        <f>IF('Tables 1-15'!B1951="nap","nav",'Tables 1-15'!B1951)</f>
        <v>21.808</v>
      </c>
      <c r="C2049" s="419">
        <f>IF('Tables 1-15'!C1951="nap","nav",'Tables 1-15'!C1951)</f>
        <v>22.095999999999997</v>
      </c>
      <c r="D2049" s="419">
        <f>IF('Tables 1-15'!D1951="nap","nav",'Tables 1-15'!D1951)</f>
        <v>21.968</v>
      </c>
      <c r="E2049" s="419">
        <f>IF('Tables 1-15'!E1951="nap","nav",'Tables 1-15'!E1951)</f>
        <v>22.1</v>
      </c>
      <c r="F2049" s="470">
        <f>IF('Tables 1-15'!F1951="nap","nav",'Tables 1-15'!F1951)</f>
        <v>21.008384999999997</v>
      </c>
      <c r="G2049" s="478">
        <f>IF('Tables 1-15'!G1951="nap","nav",'Tables 1-15'!G1951)</f>
        <v>10.321</v>
      </c>
      <c r="H2049" s="478">
        <f>IF('Tables 1-15'!H1951="nap","nav",'Tables 1-15'!H1951)</f>
        <v>10.593999999999999</v>
      </c>
      <c r="I2049" s="478">
        <f>IF('Tables 1-15'!I1951="nap","nav",'Tables 1-15'!I1951)</f>
        <v>10.741</v>
      </c>
      <c r="J2049" s="478">
        <f>IF('Tables 1-15'!J1951="nap","nav",'Tables 1-15'!J1951)</f>
        <v>11.32</v>
      </c>
      <c r="K2049" s="478">
        <f>IF('Tables 1-15'!K1951="nap","nav",'Tables 1-15'!K1951)</f>
        <v>10.429719</v>
      </c>
      <c r="L2049" s="617">
        <f>IF('Tables 1-15'!L1951="nap","nav",'Tables 1-15'!L1951)</f>
        <v>0</v>
      </c>
      <c r="M2049" s="617">
        <f>IF('Tables 1-15'!M1951="nap","nav",'Tables 1-15'!M1951)</f>
        <v>0</v>
      </c>
      <c r="O2049" s="62"/>
    </row>
    <row r="2050" spans="1:15">
      <c r="A2050" s="461" t="s">
        <v>8</v>
      </c>
      <c r="B2050" s="419">
        <f>IF('Tables 1-15'!B1952="nap","nav",'Tables 1-15'!B1952)</f>
        <v>14.0603</v>
      </c>
      <c r="C2050" s="419">
        <f>IF('Tables 1-15'!C1952="nap","nav",'Tables 1-15'!C1952)</f>
        <v>14.6311</v>
      </c>
      <c r="D2050" s="419">
        <f>IF('Tables 1-15'!D1952="nap","nav",'Tables 1-15'!D1952)</f>
        <v>15.255700000000001</v>
      </c>
      <c r="E2050" s="419">
        <f>IF('Tables 1-15'!E1952="nap","nav",'Tables 1-15'!E1952)</f>
        <v>15.817261999999999</v>
      </c>
      <c r="F2050" s="470">
        <f>IF('Tables 1-15'!F1952="nap","nav",'Tables 1-15'!F1952)</f>
        <v>16.253912999999997</v>
      </c>
      <c r="G2050" s="478">
        <f>IF('Tables 1-15'!G1952="nap","nav",'Tables 1-15'!G1952)</f>
        <v>8.5587</v>
      </c>
      <c r="H2050" s="478">
        <f>IF('Tables 1-15'!H1952="nap","nav",'Tables 1-15'!H1952)</f>
        <v>8.8650000000000002</v>
      </c>
      <c r="I2050" s="478">
        <f>IF('Tables 1-15'!I1952="nap","nav",'Tables 1-15'!I1952)</f>
        <v>9.109</v>
      </c>
      <c r="J2050" s="478">
        <f>IF('Tables 1-15'!J1952="nap","nav",'Tables 1-15'!J1952)</f>
        <v>9.8092019999999991</v>
      </c>
      <c r="K2050" s="478">
        <f>IF('Tables 1-15'!K1952="nap","nav",'Tables 1-15'!K1952)</f>
        <v>10.061862999999999</v>
      </c>
      <c r="L2050" s="617">
        <f>IF('Tables 1-15'!L1952="nap","nav",'Tables 1-15'!L1952)</f>
        <v>0</v>
      </c>
      <c r="M2050" s="617">
        <f>IF('Tables 1-15'!M1952="nap","nav",'Tables 1-15'!M1952)</f>
        <v>0</v>
      </c>
      <c r="O2050" s="62"/>
    </row>
    <row r="2051" spans="1:15">
      <c r="A2051" s="66" t="s">
        <v>876</v>
      </c>
      <c r="B2051" s="419">
        <f>IF('Tables 1-15'!B1953="nap","nav",'Tables 1-15'!B1953)</f>
        <v>133.240735</v>
      </c>
      <c r="C2051" s="419">
        <f>IF('Tables 1-15'!C1953="nap","nav",'Tables 1-15'!C1953)</f>
        <v>145.60518999999999</v>
      </c>
      <c r="D2051" s="419">
        <f>IF('Tables 1-15'!D1953="nap","nav",'Tables 1-15'!D1953)</f>
        <v>157.00017499999998</v>
      </c>
      <c r="E2051" s="419">
        <f>IF('Tables 1-15'!E1953="nap","nav",'Tables 1-15'!E1953)</f>
        <v>162.51932600000001</v>
      </c>
      <c r="F2051" s="470">
        <f>IF('Tables 1-15'!F1953="nap","nav",'Tables 1-15'!F1953)</f>
        <v>170.59917200000001</v>
      </c>
      <c r="G2051" s="478">
        <f>IF('Tables 1-15'!G1953="nap","nav",'Tables 1-15'!G1953)</f>
        <v>81.879925999999998</v>
      </c>
      <c r="H2051" s="478">
        <f>IF('Tables 1-15'!H1953="nap","nav",'Tables 1-15'!H1953)</f>
        <v>91.263041999999999</v>
      </c>
      <c r="I2051" s="478">
        <f>IF('Tables 1-15'!I1953="nap","nav",'Tables 1-15'!I1953)</f>
        <v>100.16495399999999</v>
      </c>
      <c r="J2051" s="478">
        <f>IF('Tables 1-15'!J1953="nap","nav",'Tables 1-15'!J1953)</f>
        <v>105.513424</v>
      </c>
      <c r="K2051" s="478">
        <f>IF('Tables 1-15'!K1953="nap","nav",'Tables 1-15'!K1953)</f>
        <v>112.383854</v>
      </c>
      <c r="L2051" s="617">
        <f>IF('Tables 1-15'!L1953="nap","nav",'Tables 1-15'!L1953)</f>
        <v>0</v>
      </c>
      <c r="M2051" s="617">
        <f>IF('Tables 1-15'!M1953="nap","nav",'Tables 1-15'!M1953)</f>
        <v>0</v>
      </c>
      <c r="O2051" s="636"/>
    </row>
    <row r="2052" spans="1:15">
      <c r="A2052" s="461" t="s">
        <v>9</v>
      </c>
      <c r="B2052" s="419">
        <f>IF('Tables 1-15'!B1954="nap","nav",'Tables 1-15'!B1954)</f>
        <v>143</v>
      </c>
      <c r="C2052" s="419">
        <f>IF('Tables 1-15'!C1954="nap","nav",'Tables 1-15'!C1954)</f>
        <v>147.32</v>
      </c>
      <c r="D2052" s="419">
        <f>IF('Tables 1-15'!D1954="nap","nav",'Tables 1-15'!D1954)</f>
        <v>153.31299999999999</v>
      </c>
      <c r="E2052" s="419">
        <f>IF('Tables 1-15'!E1954="nap","nav",'Tables 1-15'!E1954)</f>
        <v>154.74</v>
      </c>
      <c r="F2052" s="470">
        <f>IF('Tables 1-15'!F1954="nap","nav",'Tables 1-15'!F1954)</f>
        <v>157.77699999999999</v>
      </c>
      <c r="G2052" s="478">
        <f>IF('Tables 1-15'!G1954="nap","nav",'Tables 1-15'!G1954)</f>
        <v>86.325000000000003</v>
      </c>
      <c r="H2052" s="478">
        <f>IF('Tables 1-15'!H1954="nap","nav",'Tables 1-15'!H1954)</f>
        <v>88.552999999999997</v>
      </c>
      <c r="I2052" s="478">
        <f>IF('Tables 1-15'!I1954="nap","nav",'Tables 1-15'!I1954)</f>
        <v>95.688999999999993</v>
      </c>
      <c r="J2052" s="478">
        <f>IF('Tables 1-15'!J1954="nap","nav",'Tables 1-15'!J1954)</f>
        <v>95.662999999999997</v>
      </c>
      <c r="K2052" s="478">
        <f>IF('Tables 1-15'!K1954="nap","nav",'Tables 1-15'!K1954)</f>
        <v>98.804000000000002</v>
      </c>
      <c r="L2052" s="617">
        <f>IF('Tables 1-15'!L1954="nap","nav",'Tables 1-15'!L1954)</f>
        <v>0</v>
      </c>
      <c r="M2052" s="617">
        <f>IF('Tables 1-15'!M1954="nap","nav",'Tables 1-15'!M1954)</f>
        <v>0</v>
      </c>
      <c r="O2052" s="62"/>
    </row>
    <row r="2053" spans="1:15">
      <c r="A2053" s="461" t="s">
        <v>176</v>
      </c>
      <c r="B2053" s="419">
        <f>IF('Tables 1-15'!B1955="nap","nav",'Tables 1-15'!B1955)</f>
        <v>1161.1999999999998</v>
      </c>
      <c r="C2053" s="419">
        <f>IF('Tables 1-15'!C1955="nap","nav",'Tables 1-15'!C1955)</f>
        <v>1196.3999999999999</v>
      </c>
      <c r="D2053" s="419">
        <f>IF('Tables 1-15'!D1955="nap","nav",'Tables 1-15'!D1955)</f>
        <v>1213.4000000000001</v>
      </c>
      <c r="E2053" s="419">
        <f>IF('Tables 1-15'!E1955="nap","nav",'Tables 1-15'!E1955)</f>
        <v>1246.6999999999998</v>
      </c>
      <c r="F2053" s="470" t="str">
        <f>IF('Tables 1-15'!F1955="nap","nav",'Tables 1-15'!F1955)</f>
        <v>nav</v>
      </c>
      <c r="G2053" s="478">
        <f>IF('Tables 1-15'!G1955="nap","nav",'Tables 1-15'!G1955)</f>
        <v>286</v>
      </c>
      <c r="H2053" s="478">
        <f>IF('Tables 1-15'!H1955="nap","nav",'Tables 1-15'!H1955)</f>
        <v>290.8</v>
      </c>
      <c r="I2053" s="478">
        <f>IF('Tables 1-15'!I1955="nap","nav",'Tables 1-15'!I1955)</f>
        <v>296</v>
      </c>
      <c r="J2053" s="478">
        <f>IF('Tables 1-15'!J1955="nap","nav",'Tables 1-15'!J1955)</f>
        <v>301.59999999999997</v>
      </c>
      <c r="K2053" s="478" t="str">
        <f>IF('Tables 1-15'!K1955="nap","nav",'Tables 1-15'!K1955)</f>
        <v>nav</v>
      </c>
      <c r="L2053" s="617">
        <f>IF('Tables 1-15'!L1955="nap","nav",'Tables 1-15'!L1955)</f>
        <v>0</v>
      </c>
      <c r="M2053" s="617">
        <f>IF('Tables 1-15'!M1955="nap","nav",'Tables 1-15'!M1955)</f>
        <v>0</v>
      </c>
      <c r="O2053" s="62"/>
    </row>
    <row r="2054" spans="1:15">
      <c r="A2054" s="464" t="s">
        <v>268</v>
      </c>
      <c r="B2054" s="485">
        <f>SUMIF(B2031:B2053,"&lt;&gt;nav",L2031:L2053)</f>
        <v>0</v>
      </c>
      <c r="C2054" s="485">
        <f>SUMIF(C2031:C2053,"&lt;&gt;nav",B2031:B2053)</f>
        <v>6879.699666999999</v>
      </c>
      <c r="D2054" s="485">
        <f>SUMIF(D2031:D2053,"&lt;&gt;nav",C2031:C2053)</f>
        <v>7670.8996259999985</v>
      </c>
      <c r="E2054" s="485">
        <f>SUMIF(E2031:E2053,"&lt;&gt;nav",D2031:D2053)</f>
        <v>8510.0151549999973</v>
      </c>
      <c r="F2054" s="486">
        <f>SUMIF(F2031:F2053,"&lt;&gt;nav",E2031:E2053)</f>
        <v>2609.1826270000001</v>
      </c>
      <c r="G2054" s="543">
        <f>SUMIF(G2031:G2053,"&lt;&gt;nav",M2031:M2053)</f>
        <v>0</v>
      </c>
      <c r="H2054" s="543">
        <f>SUMIF(H2031:H2053,"&lt;&gt;nav",G2031:G2053)</f>
        <v>4795.1139049999992</v>
      </c>
      <c r="I2054" s="543">
        <f>SUMIF(I2031:I2053,"&lt;&gt;nav",H2031:H2053)</f>
        <v>5512.5111669999987</v>
      </c>
      <c r="J2054" s="543">
        <f>SUMIF(J2031:J2053,"&lt;&gt;nav",I2031:I2053)</f>
        <v>6265.2674439999992</v>
      </c>
      <c r="K2054" s="543">
        <f>SUMIF(K2031:K2053,"&lt;&gt;nav",J2031:J2053)</f>
        <v>2324.9131380000003</v>
      </c>
    </row>
    <row r="2055" spans="1:15">
      <c r="A2055" s="372" t="s">
        <v>269</v>
      </c>
      <c r="B2055" s="459">
        <f>SUMIF(L2031:L2053,"&lt;&gt;nav",B2031:B2053)</f>
        <v>6879.699666999999</v>
      </c>
      <c r="C2055" s="459">
        <f>SUMIF(B2031:B2053,"&lt;&gt;nav",C2031:C2053)</f>
        <v>7670.8996259999985</v>
      </c>
      <c r="D2055" s="459">
        <f>SUMIF(C2031:C2053,"&lt;&gt;nav",D2031:D2053)</f>
        <v>8510.0151549999973</v>
      </c>
      <c r="E2055" s="459">
        <f>SUMIF(D2031:D2053,"&lt;&gt;nav",E2031:E2053)</f>
        <v>9469.5012040000001</v>
      </c>
      <c r="F2055" s="459">
        <f>SUMIF(E2031:E2053,"&lt;&gt;nav",F2031:F2053)</f>
        <v>2759.8826660000004</v>
      </c>
      <c r="G2055" s="459">
        <f>SUMIF(M2031:M2053,"&lt;&gt;nav",G2031:G2053)</f>
        <v>4795.1139049999992</v>
      </c>
      <c r="H2055" s="459">
        <f>SUMIF(G2031:G2053,"&lt;&gt;nav",H2031:H2053)</f>
        <v>5512.5111669999987</v>
      </c>
      <c r="I2055" s="459">
        <f>SUMIF(H2031:H2053,"&lt;&gt;nav",I2031:I2053)</f>
        <v>6265.2674439999992</v>
      </c>
      <c r="J2055" s="459">
        <f>SUMIF(I2031:I2053,"&lt;&gt;nav",J2031:J2053)</f>
        <v>7107.1367019999989</v>
      </c>
      <c r="K2055" s="463">
        <f>SUMIF(J2031:J2053,"&lt;&gt;nav",K2031:K2053)</f>
        <v>2474.8849070000001</v>
      </c>
    </row>
    <row r="2056" spans="1:15">
      <c r="A2056" s="372"/>
      <c r="B2056" s="459"/>
      <c r="C2056" s="459"/>
      <c r="D2056" s="459"/>
      <c r="E2056" s="459"/>
      <c r="F2056" s="459"/>
      <c r="G2056" s="459"/>
      <c r="H2056" s="459"/>
      <c r="I2056" s="459"/>
      <c r="J2056" s="459"/>
      <c r="K2056" s="463"/>
    </row>
    <row r="2057" spans="1:15">
      <c r="A2057" s="372"/>
      <c r="B2057" s="459"/>
      <c r="C2057" s="459"/>
      <c r="D2057" s="459"/>
      <c r="E2057" s="459"/>
      <c r="F2057" s="459"/>
      <c r="G2057" s="459"/>
      <c r="H2057" s="459"/>
      <c r="I2057" s="459"/>
      <c r="J2057" s="459"/>
      <c r="K2057" s="463"/>
    </row>
    <row r="2058" spans="1:15">
      <c r="A2058" s="372"/>
      <c r="B2058" s="459"/>
      <c r="C2058" s="459"/>
      <c r="D2058" s="459"/>
      <c r="E2058" s="459"/>
      <c r="F2058" s="459"/>
      <c r="G2058" s="459"/>
      <c r="H2058" s="459"/>
      <c r="I2058" s="459"/>
      <c r="J2058" s="459"/>
      <c r="K2058" s="463"/>
    </row>
    <row r="2059" spans="1:15">
      <c r="A2059" s="570"/>
      <c r="B2059" s="570"/>
      <c r="C2059" s="570"/>
      <c r="D2059" s="570"/>
      <c r="E2059" s="570"/>
      <c r="F2059" s="570"/>
      <c r="G2059" s="570"/>
      <c r="H2059" s="570"/>
      <c r="I2059" s="570"/>
      <c r="J2059" s="570"/>
      <c r="K2059" s="570"/>
    </row>
    <row r="2060" spans="1:15">
      <c r="A2060" s="372"/>
      <c r="B2060" s="459"/>
      <c r="C2060" s="459"/>
      <c r="D2060" s="459"/>
      <c r="E2060" s="459"/>
      <c r="F2060" s="459"/>
      <c r="G2060" s="459"/>
      <c r="H2060" s="459"/>
      <c r="I2060" s="459"/>
      <c r="J2060" s="459"/>
      <c r="K2060" s="463"/>
    </row>
    <row r="2061" spans="1:15">
      <c r="A2061" s="493"/>
      <c r="B2061" s="586"/>
      <c r="C2061" s="586"/>
      <c r="D2061" s="586"/>
      <c r="E2061" s="586"/>
      <c r="F2061" s="587"/>
      <c r="G2061" s="586"/>
      <c r="H2061" s="586"/>
      <c r="I2061" s="586"/>
      <c r="J2061" s="586"/>
      <c r="K2061" s="586"/>
    </row>
    <row r="2062" spans="1:15">
      <c r="A2062" s="510"/>
      <c r="B2062" s="379"/>
      <c r="C2062" s="379"/>
      <c r="D2062" s="379"/>
      <c r="E2062" s="379"/>
      <c r="F2062" s="380"/>
      <c r="G2062" s="379"/>
      <c r="H2062" s="379"/>
      <c r="I2062" s="379"/>
      <c r="J2062" s="379"/>
      <c r="K2062" s="379"/>
      <c r="L2062" s="611">
        <v>37987</v>
      </c>
      <c r="M2062" s="606">
        <v>37987</v>
      </c>
    </row>
    <row r="2063" spans="1:15">
      <c r="A2063" s="63" t="s">
        <v>33</v>
      </c>
      <c r="B2063" s="758" t="str">
        <f>IF('Tables 1-15'!B1965="nap","nav",'Tables 1-15'!B1965)</f>
        <v>nav</v>
      </c>
      <c r="C2063" s="504" t="str">
        <f>IF('Tables 1-15'!C1965="nap","nav",'Tables 1-15'!C1965)</f>
        <v>nav</v>
      </c>
      <c r="D2063" s="504" t="str">
        <f>IF('Tables 1-15'!D1965="nap","nav",'Tables 1-15'!D1965)</f>
        <v>nav</v>
      </c>
      <c r="E2063" s="504" t="str">
        <f>IF('Tables 1-15'!E1965="nap","nav",'Tables 1-15'!E1965)</f>
        <v>nav</v>
      </c>
      <c r="F2063" s="505" t="str">
        <f>IF('Tables 1-15'!F1965="nap","nav",'Tables 1-15'!F1965)</f>
        <v>nav</v>
      </c>
      <c r="G2063" s="476">
        <f>IF('Tables 1-15'!G1965="nap","nav",'Tables 1-15'!G1965)</f>
        <v>21.779674999999997</v>
      </c>
      <c r="H2063" s="476">
        <f>IF('Tables 1-15'!H1965="nap","nav",'Tables 1-15'!H1965)</f>
        <v>22.025020999999999</v>
      </c>
      <c r="I2063" s="476">
        <f>IF('Tables 1-15'!I1965="nap","nav",'Tables 1-15'!I1965)</f>
        <v>22.948525999999998</v>
      </c>
      <c r="J2063" s="476">
        <f>IF('Tables 1-15'!J1965="nap","nav",'Tables 1-15'!J1965)</f>
        <v>23.435174</v>
      </c>
      <c r="K2063" s="476">
        <f>IF('Tables 1-15'!K1965="nap","nav",'Tables 1-15'!K1965)</f>
        <v>23.801697999999998</v>
      </c>
      <c r="L2063" s="614">
        <f>IF('Tables 1-15'!L1965="nap","nav",'Tables 1-15'!L1965)</f>
        <v>0</v>
      </c>
      <c r="M2063" s="614">
        <f>IF('Tables 1-15'!M1965="nap","nav",'Tables 1-15'!M1965)</f>
        <v>0</v>
      </c>
    </row>
    <row r="2064" spans="1:15">
      <c r="A2064" s="461" t="s">
        <v>495</v>
      </c>
      <c r="B2064" s="478">
        <f>IF('Tables 1-15'!B1966="nap","nav",'Tables 1-15'!B1966)</f>
        <v>4.2982239999999994</v>
      </c>
      <c r="C2064" s="478">
        <f>IF('Tables 1-15'!C1966="nap","nav",'Tables 1-15'!C1966)</f>
        <v>4.4503029999999999</v>
      </c>
      <c r="D2064" s="478">
        <f>IF('Tables 1-15'!D1966="nap","nav",'Tables 1-15'!D1966)</f>
        <v>4.356935</v>
      </c>
      <c r="E2064" s="478">
        <f>IF('Tables 1-15'!E1966="nap","nav",'Tables 1-15'!E1966)</f>
        <v>1.828355</v>
      </c>
      <c r="F2064" s="491">
        <f>IF('Tables 1-15'!F1966="nap","nav",'Tables 1-15'!F1966)</f>
        <v>3.2251979999999998</v>
      </c>
      <c r="G2064" s="476" t="str">
        <f>IF('Tables 1-15'!G1966="nap","nav",'Tables 1-15'!G1966)</f>
        <v>nav</v>
      </c>
      <c r="H2064" s="476" t="str">
        <f>IF('Tables 1-15'!H1966="nap","nav",'Tables 1-15'!H1966)</f>
        <v>nav</v>
      </c>
      <c r="I2064" s="476" t="str">
        <f>IF('Tables 1-15'!I1966="nap","nav",'Tables 1-15'!I1966)</f>
        <v>nav</v>
      </c>
      <c r="J2064" s="476">
        <f>IF('Tables 1-15'!J1966="nap","nav",'Tables 1-15'!J1966)</f>
        <v>2.1020909999999997</v>
      </c>
      <c r="K2064" s="476">
        <f>IF('Tables 1-15'!K1966="nap","nav",'Tables 1-15'!K1966)</f>
        <v>2.332633</v>
      </c>
      <c r="L2064" s="614">
        <f>IF('Tables 1-15'!L1966="nap","nav",'Tables 1-15'!L1966)</f>
        <v>0</v>
      </c>
      <c r="M2064" s="614">
        <f>IF('Tables 1-15'!M1966="nap","nav",'Tables 1-15'!M1966)</f>
        <v>0</v>
      </c>
      <c r="O2064" s="62"/>
    </row>
    <row r="2065" spans="1:15">
      <c r="A2065" s="66" t="s">
        <v>497</v>
      </c>
      <c r="B2065" s="478" t="str">
        <f>IF('Tables 1-15'!B1967="nap","nav",'Tables 1-15'!B1967)</f>
        <v>nav</v>
      </c>
      <c r="C2065" s="478" t="str">
        <f>IF('Tables 1-15'!C1967="nap","nav",'Tables 1-15'!C1967)</f>
        <v>nav</v>
      </c>
      <c r="D2065" s="478" t="str">
        <f>IF('Tables 1-15'!D1967="nap","nav",'Tables 1-15'!D1967)</f>
        <v>nav</v>
      </c>
      <c r="E2065" s="478" t="str">
        <f>IF('Tables 1-15'!E1967="nap","nav",'Tables 1-15'!E1967)</f>
        <v>nav</v>
      </c>
      <c r="F2065" s="491" t="str">
        <f>IF('Tables 1-15'!F1967="nap","nav",'Tables 1-15'!F1967)</f>
        <v>nav</v>
      </c>
      <c r="G2065" s="476">
        <f>IF('Tables 1-15'!G1967="nap","nav",'Tables 1-15'!G1967)</f>
        <v>154.089924</v>
      </c>
      <c r="H2065" s="476">
        <f>IF('Tables 1-15'!H1967="nap","nav",'Tables 1-15'!H1967)</f>
        <v>153.28014400000001</v>
      </c>
      <c r="I2065" s="476">
        <f>IF('Tables 1-15'!I1967="nap","nav",'Tables 1-15'!I1967)</f>
        <v>160.588213</v>
      </c>
      <c r="J2065" s="476">
        <f>IF('Tables 1-15'!J1967="nap","nav",'Tables 1-15'!J1967)</f>
        <v>161.06474599999999</v>
      </c>
      <c r="K2065" s="476">
        <f>IF('Tables 1-15'!K1967="nap","nav",'Tables 1-15'!K1967)</f>
        <v>165.22080299999999</v>
      </c>
      <c r="L2065" s="614">
        <f>IF('Tables 1-15'!L1967="nap","nav",'Tables 1-15'!L1967)</f>
        <v>0</v>
      </c>
      <c r="M2065" s="614">
        <f>IF('Tables 1-15'!M1967="nap","nav",'Tables 1-15'!M1967)</f>
        <v>0</v>
      </c>
      <c r="O2065" s="636"/>
    </row>
    <row r="2066" spans="1:15">
      <c r="A2066" s="461" t="s">
        <v>496</v>
      </c>
      <c r="B2066" s="476" t="str">
        <f>IF('Tables 1-15'!B1968="nap","nav",'Tables 1-15'!B1968)</f>
        <v>nav</v>
      </c>
      <c r="C2066" s="476" t="str">
        <f>IF('Tables 1-15'!C1968="nap","nav",'Tables 1-15'!C1968)</f>
        <v>nav</v>
      </c>
      <c r="D2066" s="476" t="str">
        <f>IF('Tables 1-15'!D1968="nap","nav",'Tables 1-15'!D1968)</f>
        <v>nav</v>
      </c>
      <c r="E2066" s="476" t="str">
        <f>IF('Tables 1-15'!E1968="nap","nav",'Tables 1-15'!E1968)</f>
        <v>nav</v>
      </c>
      <c r="F2066" s="482" t="str">
        <f>IF('Tables 1-15'!F1968="nap","nav",'Tables 1-15'!F1968)</f>
        <v>nav</v>
      </c>
      <c r="G2066" s="478">
        <f>IF('Tables 1-15'!G1968="nap","nav",'Tables 1-15'!G1968)</f>
        <v>78.79616399999999</v>
      </c>
      <c r="H2066" s="478">
        <f>IF('Tables 1-15'!H1968="nap","nav",'Tables 1-15'!H1968)</f>
        <v>78.439026999999996</v>
      </c>
      <c r="I2066" s="478">
        <f>IF('Tables 1-15'!I1968="nap","nav",'Tables 1-15'!I1968)</f>
        <v>81.127262999999999</v>
      </c>
      <c r="J2066" s="478">
        <f>IF('Tables 1-15'!J1968="nap","nav",'Tables 1-15'!J1968)</f>
        <v>76.581335999999993</v>
      </c>
      <c r="K2066" s="478">
        <f>IF('Tables 1-15'!K1968="nap","nav",'Tables 1-15'!K1968)</f>
        <v>72.066519</v>
      </c>
      <c r="L2066" s="614">
        <f>IF('Tables 1-15'!L1968="nap","nav",'Tables 1-15'!L1968)</f>
        <v>0</v>
      </c>
      <c r="M2066" s="614">
        <f>IF('Tables 1-15'!M1968="nap","nav",'Tables 1-15'!M1968)</f>
        <v>0</v>
      </c>
      <c r="O2066" s="62"/>
    </row>
    <row r="2067" spans="1:15">
      <c r="A2067" s="66" t="s">
        <v>498</v>
      </c>
      <c r="B2067" s="476" t="str">
        <f>IF('Tables 1-15'!B1969="nap","nav",'Tables 1-15'!B1969)</f>
        <v>nav</v>
      </c>
      <c r="C2067" s="476" t="str">
        <f>IF('Tables 1-15'!C1969="nap","nav",'Tables 1-15'!C1969)</f>
        <v>nav</v>
      </c>
      <c r="D2067" s="476" t="str">
        <f>IF('Tables 1-15'!D1969="nap","nav",'Tables 1-15'!D1969)</f>
        <v>nav</v>
      </c>
      <c r="E2067" s="476" t="str">
        <f>IF('Tables 1-15'!E1969="nap","nav",'Tables 1-15'!E1969)</f>
        <v>nav</v>
      </c>
      <c r="F2067" s="482" t="str">
        <f>IF('Tables 1-15'!F1969="nap","nav",'Tables 1-15'!F1969)</f>
        <v>nav</v>
      </c>
      <c r="G2067" s="478">
        <f>IF('Tables 1-15'!G1969="nap","nav",'Tables 1-15'!G1969)</f>
        <v>285.45893799999999</v>
      </c>
      <c r="H2067" s="478">
        <f>IF('Tables 1-15'!H1969="nap","nav",'Tables 1-15'!H1969)</f>
        <v>331.09525500000001</v>
      </c>
      <c r="I2067" s="478">
        <f>IF('Tables 1-15'!I1969="nap","nav",'Tables 1-15'!I1969)</f>
        <v>390.79240399999998</v>
      </c>
      <c r="J2067" s="478">
        <f>IF('Tables 1-15'!J1969="nap","nav",'Tables 1-15'!J1969)</f>
        <v>455.09501299999999</v>
      </c>
      <c r="K2067" s="478" t="str">
        <f>IF('Tables 1-15'!K1969="nap","nav",'Tables 1-15'!K1969)</f>
        <v>nav</v>
      </c>
      <c r="L2067" s="614">
        <f>IF('Tables 1-15'!L1969="nap","nav",'Tables 1-15'!L1969)</f>
        <v>0</v>
      </c>
      <c r="M2067" s="614">
        <f>IF('Tables 1-15'!M1969="nap","nav",'Tables 1-15'!M1969)</f>
        <v>0</v>
      </c>
      <c r="O2067" s="636"/>
    </row>
    <row r="2068" spans="1:15">
      <c r="A2068" s="461" t="s">
        <v>158</v>
      </c>
      <c r="B2068" s="476">
        <f>IF('Tables 1-15'!B1970="nap","nav",'Tables 1-15'!B1970)</f>
        <v>22.300283999999998</v>
      </c>
      <c r="C2068" s="476">
        <f>IF('Tables 1-15'!C1970="nap","nav",'Tables 1-15'!C1970)</f>
        <v>23.379331999999998</v>
      </c>
      <c r="D2068" s="476">
        <f>IF('Tables 1-15'!D1970="nap","nav",'Tables 1-15'!D1970)</f>
        <v>23.808996</v>
      </c>
      <c r="E2068" s="476">
        <f>IF('Tables 1-15'!E1970="nap","nav",'Tables 1-15'!E1970)</f>
        <v>7.3188550000000001</v>
      </c>
      <c r="F2068" s="482">
        <f>IF('Tables 1-15'!F1970="nap","nav",'Tables 1-15'!F1970)</f>
        <v>7.5516249999999996</v>
      </c>
      <c r="G2068" s="476">
        <f>IF('Tables 1-15'!G1970="nap","nav",'Tables 1-15'!G1970)</f>
        <v>27.562071999999997</v>
      </c>
      <c r="H2068" s="476">
        <f>IF('Tables 1-15'!H1970="nap","nav",'Tables 1-15'!H1970)</f>
        <v>26.842707999999998</v>
      </c>
      <c r="I2068" s="476">
        <f>IF('Tables 1-15'!I1970="nap","nav",'Tables 1-15'!I1970)</f>
        <v>19.611235999999998</v>
      </c>
      <c r="J2068" s="476">
        <f>IF('Tables 1-15'!J1970="nap","nav",'Tables 1-15'!J1970)</f>
        <v>6.9431789999999998</v>
      </c>
      <c r="K2068" s="476">
        <f>IF('Tables 1-15'!K1970="nap","nav",'Tables 1-15'!K1970)</f>
        <v>5.8603160000000001</v>
      </c>
      <c r="L2068" s="614">
        <f>IF('Tables 1-15'!L1970="nap","nav",'Tables 1-15'!L1970)</f>
        <v>0</v>
      </c>
      <c r="M2068" s="614">
        <f>IF('Tables 1-15'!M1970="nap","nav",'Tables 1-15'!M1970)</f>
        <v>0</v>
      </c>
      <c r="O2068" s="62"/>
    </row>
    <row r="2069" spans="1:15">
      <c r="A2069" s="461" t="s">
        <v>55</v>
      </c>
      <c r="B2069" s="476">
        <f>IF('Tables 1-15'!B1971="nap","nav",'Tables 1-15'!B1971)</f>
        <v>22.680795999999997</v>
      </c>
      <c r="C2069" s="476">
        <f>IF('Tables 1-15'!C1971="nap","nav",'Tables 1-15'!C1971)</f>
        <v>23.909566999999999</v>
      </c>
      <c r="D2069" s="476">
        <f>IF('Tables 1-15'!D1971="nap","nav",'Tables 1-15'!D1971)</f>
        <v>24.780692999999999</v>
      </c>
      <c r="E2069" s="476">
        <f>IF('Tables 1-15'!E1971="nap","nav",'Tables 1-15'!E1971)</f>
        <v>26.90767</v>
      </c>
      <c r="F2069" s="482">
        <f>IF('Tables 1-15'!F1971="nap","nav",'Tables 1-15'!F1971)</f>
        <v>28.138117999999999</v>
      </c>
      <c r="G2069" s="476">
        <f>IF('Tables 1-15'!G1971="nap","nav",'Tables 1-15'!G1971)</f>
        <v>3.4584609999999998</v>
      </c>
      <c r="H2069" s="476">
        <f>IF('Tables 1-15'!H1971="nap","nav",'Tables 1-15'!H1971)</f>
        <v>3.6849759999999998</v>
      </c>
      <c r="I2069" s="476">
        <f>IF('Tables 1-15'!I1971="nap","nav",'Tables 1-15'!I1971)</f>
        <v>3.9020769999999998</v>
      </c>
      <c r="J2069" s="476">
        <f>IF('Tables 1-15'!J1971="nap","nav",'Tables 1-15'!J1971)</f>
        <v>4.4049329999999998</v>
      </c>
      <c r="K2069" s="476">
        <f>IF('Tables 1-15'!K1971="nap","nav",'Tables 1-15'!K1971)</f>
        <v>4.9688439999999998</v>
      </c>
      <c r="L2069" s="614">
        <f>IF('Tables 1-15'!L1971="nap","nav",'Tables 1-15'!L1971)</f>
        <v>0</v>
      </c>
      <c r="M2069" s="614">
        <f>IF('Tables 1-15'!M1971="nap","nav",'Tables 1-15'!M1971)</f>
        <v>0</v>
      </c>
      <c r="O2069" s="62"/>
    </row>
    <row r="2070" spans="1:15">
      <c r="A2070" s="461" t="s">
        <v>693</v>
      </c>
      <c r="B2070" s="476" t="str">
        <f>IF('Tables 1-15'!B1972="nap","nav",'Tables 1-15'!B1972)</f>
        <v>nav</v>
      </c>
      <c r="C2070" s="476" t="str">
        <f>IF('Tables 1-15'!C1972="nap","nav",'Tables 1-15'!C1972)</f>
        <v>nav</v>
      </c>
      <c r="D2070" s="476" t="str">
        <f>IF('Tables 1-15'!D1972="nap","nav",'Tables 1-15'!D1972)</f>
        <v>nav</v>
      </c>
      <c r="E2070" s="476" t="str">
        <f>IF('Tables 1-15'!E1972="nap","nav",'Tables 1-15'!E1972)</f>
        <v>nav</v>
      </c>
      <c r="F2070" s="482" t="str">
        <f>IF('Tables 1-15'!F1972="nap","nav",'Tables 1-15'!F1972)</f>
        <v>nav</v>
      </c>
      <c r="G2070" s="476">
        <f>IF('Tables 1-15'!G1972="nap","nav",'Tables 1-15'!G1972)</f>
        <v>16.483999999999998</v>
      </c>
      <c r="H2070" s="476">
        <f>IF('Tables 1-15'!H1972="nap","nav",'Tables 1-15'!H1972)</f>
        <v>17.436999999999998</v>
      </c>
      <c r="I2070" s="476">
        <f>IF('Tables 1-15'!I1972="nap","nav",'Tables 1-15'!I1972)</f>
        <v>18.122999999999998</v>
      </c>
      <c r="J2070" s="476">
        <f>IF('Tables 1-15'!J1972="nap","nav",'Tables 1-15'!J1972)</f>
        <v>18.509999999999998</v>
      </c>
      <c r="K2070" s="476">
        <f>IF('Tables 1-15'!K1972="nap","nav",'Tables 1-15'!K1972)</f>
        <v>19.044</v>
      </c>
      <c r="L2070" s="614">
        <f>IF('Tables 1-15'!L1972="nap","nav",'Tables 1-15'!L1972)</f>
        <v>0</v>
      </c>
      <c r="M2070" s="614">
        <f>IF('Tables 1-15'!M1972="nap","nav",'Tables 1-15'!M1972)</f>
        <v>0</v>
      </c>
      <c r="O2070" s="62"/>
    </row>
    <row r="2071" spans="1:15">
      <c r="A2071" s="66" t="s">
        <v>924</v>
      </c>
      <c r="B2071" s="476">
        <f>IF('Tables 1-15'!B1973="nap","nav",'Tables 1-15'!B1973)</f>
        <v>0.46779099999999996</v>
      </c>
      <c r="C2071" s="476">
        <f>IF('Tables 1-15'!C1973="nap","nav",'Tables 1-15'!C1973)</f>
        <v>0.44045999999999996</v>
      </c>
      <c r="D2071" s="476">
        <f>IF('Tables 1-15'!D1973="nap","nav",'Tables 1-15'!D1973)</f>
        <v>0.43475399999999997</v>
      </c>
      <c r="E2071" s="476">
        <f>IF('Tables 1-15'!E1973="nap","nav",'Tables 1-15'!E1973)</f>
        <v>0.46466199999999996</v>
      </c>
      <c r="F2071" s="482">
        <f>IF('Tables 1-15'!F1973="nap","nav",'Tables 1-15'!F1973)</f>
        <v>0.52535100000000001</v>
      </c>
      <c r="G2071" s="476">
        <f>IF('Tables 1-15'!G1973="nap","nav",'Tables 1-15'!G1973)</f>
        <v>17.653817999999998</v>
      </c>
      <c r="H2071" s="476">
        <f>IF('Tables 1-15'!H1973="nap","nav",'Tables 1-15'!H1973)</f>
        <v>19.554296999999998</v>
      </c>
      <c r="I2071" s="476">
        <f>IF('Tables 1-15'!I1973="nap","nav",'Tables 1-15'!I1973)</f>
        <v>19.181566999999998</v>
      </c>
      <c r="J2071" s="476">
        <f>IF('Tables 1-15'!J1973="nap","nav",'Tables 1-15'!J1973)</f>
        <v>21.110652999999999</v>
      </c>
      <c r="K2071" s="476">
        <f>IF('Tables 1-15'!K1973="nap","nav",'Tables 1-15'!K1973)</f>
        <v>24.505219</v>
      </c>
      <c r="L2071" s="614">
        <f>IF('Tables 1-15'!L1973="nap","nav",'Tables 1-15'!L1973)</f>
        <v>0</v>
      </c>
      <c r="M2071" s="614">
        <f>IF('Tables 1-15'!M1973="nap","nav",'Tables 1-15'!M1973)</f>
        <v>0</v>
      </c>
      <c r="O2071" s="636"/>
    </row>
    <row r="2072" spans="1:15">
      <c r="A2072" s="461" t="s">
        <v>119</v>
      </c>
      <c r="B2072" s="476" t="str">
        <f>IF('Tables 1-15'!B1974="nap","nav",'Tables 1-15'!B1974)</f>
        <v>nav</v>
      </c>
      <c r="C2072" s="476" t="str">
        <f>IF('Tables 1-15'!C1974="nap","nav",'Tables 1-15'!C1974)</f>
        <v>nav</v>
      </c>
      <c r="D2072" s="476" t="str">
        <f>IF('Tables 1-15'!D1974="nap","nav",'Tables 1-15'!D1974)</f>
        <v>nav</v>
      </c>
      <c r="E2072" s="476" t="str">
        <f>IF('Tables 1-15'!E1974="nap","nav",'Tables 1-15'!E1974)</f>
        <v>nav</v>
      </c>
      <c r="F2072" s="482" t="str">
        <f>IF('Tables 1-15'!F1974="nap","nav",'Tables 1-15'!F1974)</f>
        <v>nav</v>
      </c>
      <c r="G2072" s="476">
        <f>IF('Tables 1-15'!G1974="nap","nav",'Tables 1-15'!G1974)</f>
        <v>29.804769</v>
      </c>
      <c r="H2072" s="476">
        <f>IF('Tables 1-15'!H1974="nap","nav",'Tables 1-15'!H1974)</f>
        <v>28.472892999999999</v>
      </c>
      <c r="I2072" s="476">
        <f>IF('Tables 1-15'!I1974="nap","nav",'Tables 1-15'!I1974)</f>
        <v>27.570688999999998</v>
      </c>
      <c r="J2072" s="476">
        <f>IF('Tables 1-15'!J1974="nap","nav",'Tables 1-15'!J1974)</f>
        <v>26.605930999999998</v>
      </c>
      <c r="K2072" s="476">
        <f>IF('Tables 1-15'!K1974="nap","nav",'Tables 1-15'!K1974)</f>
        <v>26.837288999999998</v>
      </c>
      <c r="L2072" s="614">
        <f>IF('Tables 1-15'!L1974="nap","nav",'Tables 1-15'!L1974)</f>
        <v>0</v>
      </c>
      <c r="M2072" s="614">
        <f>IF('Tables 1-15'!M1974="nap","nav",'Tables 1-15'!M1974)</f>
        <v>0</v>
      </c>
      <c r="O2072" s="62"/>
    </row>
    <row r="2073" spans="1:15">
      <c r="A2073" s="461" t="s">
        <v>4</v>
      </c>
      <c r="B2073" s="476" t="str">
        <f>IF('Tables 1-15'!B1975="nap","nav",'Tables 1-15'!B1975)</f>
        <v>nav</v>
      </c>
      <c r="C2073" s="476" t="str">
        <f>IF('Tables 1-15'!C1975="nap","nav",'Tables 1-15'!C1975)</f>
        <v>nav</v>
      </c>
      <c r="D2073" s="476" t="str">
        <f>IF('Tables 1-15'!D1975="nap","nav",'Tables 1-15'!D1975)</f>
        <v>nav</v>
      </c>
      <c r="E2073" s="476" t="str">
        <f>IF('Tables 1-15'!E1975="nap","nav",'Tables 1-15'!E1975)</f>
        <v>nav</v>
      </c>
      <c r="F2073" s="482" t="str">
        <f>IF('Tables 1-15'!F1975="nap","nav",'Tables 1-15'!F1975)</f>
        <v>nav</v>
      </c>
      <c r="G2073" s="476">
        <f>IF('Tables 1-15'!G1975="nap","nav",'Tables 1-15'!G1975)</f>
        <v>260.27</v>
      </c>
      <c r="H2073" s="476">
        <f>IF('Tables 1-15'!H1975="nap","nav",'Tables 1-15'!H1975)</f>
        <v>259.78999999999996</v>
      </c>
      <c r="I2073" s="476">
        <f>IF('Tables 1-15'!I1975="nap","nav",'Tables 1-15'!I1975)</f>
        <v>267.21999999999997</v>
      </c>
      <c r="J2073" s="476">
        <f>IF('Tables 1-15'!J1975="nap","nav",'Tables 1-15'!J1975)</f>
        <v>258.89999999999998</v>
      </c>
      <c r="K2073" s="476" t="str">
        <f>IF('Tables 1-15'!K1975="nap","nav",'Tables 1-15'!K1975)</f>
        <v>nav</v>
      </c>
      <c r="L2073" s="614">
        <f>IF('Tables 1-15'!L1975="nap","nav",'Tables 1-15'!L1975)</f>
        <v>0</v>
      </c>
      <c r="M2073" s="614">
        <f>IF('Tables 1-15'!M1975="nap","nav",'Tables 1-15'!M1975)</f>
        <v>0</v>
      </c>
      <c r="O2073" s="62"/>
    </row>
    <row r="2074" spans="1:15">
      <c r="A2074" s="66" t="s">
        <v>871</v>
      </c>
      <c r="B2074" s="476" t="str">
        <f>IF('Tables 1-15'!B1976="nap","nav",'Tables 1-15'!B1976)</f>
        <v>nav</v>
      </c>
      <c r="C2074" s="476" t="str">
        <f>IF('Tables 1-15'!C1976="nap","nav",'Tables 1-15'!C1976)</f>
        <v>nav</v>
      </c>
      <c r="D2074" s="476" t="str">
        <f>IF('Tables 1-15'!D1976="nap","nav",'Tables 1-15'!D1976)</f>
        <v>nav</v>
      </c>
      <c r="E2074" s="476" t="str">
        <f>IF('Tables 1-15'!E1976="nap","nav",'Tables 1-15'!E1976)</f>
        <v>nav</v>
      </c>
      <c r="F2074" s="482" t="str">
        <f>IF('Tables 1-15'!F1976="nap","nav",'Tables 1-15'!F1976)</f>
        <v>nav</v>
      </c>
      <c r="G2074" s="476">
        <f>IF('Tables 1-15'!G1976="nap","nav",'Tables 1-15'!G1976)</f>
        <v>122.13869299999999</v>
      </c>
      <c r="H2074" s="476">
        <f>IF('Tables 1-15'!H1976="nap","nav",'Tables 1-15'!H1976)</f>
        <v>116.23122499999999</v>
      </c>
      <c r="I2074" s="476">
        <f>IF('Tables 1-15'!I1976="nap","nav",'Tables 1-15'!I1976)</f>
        <v>102.02176</v>
      </c>
      <c r="J2074" s="476">
        <f>IF('Tables 1-15'!J1976="nap","nav",'Tables 1-15'!J1976)</f>
        <v>92.321024999999992</v>
      </c>
      <c r="K2074" s="476">
        <f>IF('Tables 1-15'!K1976="nap","nav",'Tables 1-15'!K1976)</f>
        <v>93.095356999999993</v>
      </c>
      <c r="L2074" s="614">
        <f>IF('Tables 1-15'!L1976="nap","nav",'Tables 1-15'!L1976)</f>
        <v>0</v>
      </c>
      <c r="M2074" s="614">
        <f>IF('Tables 1-15'!M1976="nap","nav",'Tables 1-15'!M1976)</f>
        <v>0</v>
      </c>
      <c r="O2074" s="636"/>
    </row>
    <row r="2075" spans="1:15">
      <c r="A2075" s="66" t="s">
        <v>872</v>
      </c>
      <c r="B2075" s="476" t="str">
        <f>IF('Tables 1-15'!B1977="nap","nav",'Tables 1-15'!B1977)</f>
        <v>nav</v>
      </c>
      <c r="C2075" s="476" t="str">
        <f>IF('Tables 1-15'!C1977="nap","nav",'Tables 1-15'!C1977)</f>
        <v>nav</v>
      </c>
      <c r="D2075" s="476" t="str">
        <f>IF('Tables 1-15'!D1977="nap","nav",'Tables 1-15'!D1977)</f>
        <v>nav</v>
      </c>
      <c r="E2075" s="476" t="str">
        <f>IF('Tables 1-15'!E1977="nap","nav",'Tables 1-15'!E1977)</f>
        <v>nav</v>
      </c>
      <c r="F2075" s="482" t="str">
        <f>IF('Tables 1-15'!F1977="nap","nav",'Tables 1-15'!F1977)</f>
        <v>nav</v>
      </c>
      <c r="G2075" s="476">
        <f>IF('Tables 1-15'!G1977="nap","nav",'Tables 1-15'!G1977)</f>
        <v>24.650299</v>
      </c>
      <c r="H2075" s="476">
        <f>IF('Tables 1-15'!H1977="nap","nav",'Tables 1-15'!H1977)</f>
        <v>25.369094999999998</v>
      </c>
      <c r="I2075" s="476">
        <f>IF('Tables 1-15'!I1977="nap","nav",'Tables 1-15'!I1977)</f>
        <v>25.887321</v>
      </c>
      <c r="J2075" s="476">
        <f>IF('Tables 1-15'!J1977="nap","nav",'Tables 1-15'!J1977)</f>
        <v>28.549239999999998</v>
      </c>
      <c r="K2075" s="476">
        <f>IF('Tables 1-15'!K1977="nap","nav",'Tables 1-15'!K1977)</f>
        <v>29.636906999999997</v>
      </c>
      <c r="L2075" s="614">
        <f>IF('Tables 1-15'!L1977="nap","nav",'Tables 1-15'!L1977)</f>
        <v>0</v>
      </c>
      <c r="M2075" s="614">
        <f>IF('Tables 1-15'!M1977="nap","nav",'Tables 1-15'!M1977)</f>
        <v>0</v>
      </c>
      <c r="O2075" s="636"/>
    </row>
    <row r="2076" spans="1:15">
      <c r="A2076" s="461" t="s">
        <v>5</v>
      </c>
      <c r="B2076" s="478" t="str">
        <f>IF('Tables 1-15'!B1978="nap","nav",'Tables 1-15'!B1978)</f>
        <v>nav</v>
      </c>
      <c r="C2076" s="478" t="str">
        <f>IF('Tables 1-15'!C1978="nap","nav",'Tables 1-15'!C1978)</f>
        <v>nav</v>
      </c>
      <c r="D2076" s="478" t="str">
        <f>IF('Tables 1-15'!D1978="nap","nav",'Tables 1-15'!D1978)</f>
        <v>nav</v>
      </c>
      <c r="E2076" s="478">
        <f>IF('Tables 1-15'!E1978="nap","nav",'Tables 1-15'!E1978)</f>
        <v>2.6512539999999998</v>
      </c>
      <c r="F2076" s="491">
        <f>IF('Tables 1-15'!F1978="nap","nav",'Tables 1-15'!F1978)</f>
        <v>2.5048379999999999</v>
      </c>
      <c r="G2076" s="476">
        <f>IF('Tables 1-15'!G1978="nap","nav",'Tables 1-15'!G1978)</f>
        <v>6.0108679999999994</v>
      </c>
      <c r="H2076" s="476">
        <f>IF('Tables 1-15'!H1978="nap","nav",'Tables 1-15'!H1978)</f>
        <v>5.8478449999999995</v>
      </c>
      <c r="I2076" s="476">
        <f>IF('Tables 1-15'!I1978="nap","nav",'Tables 1-15'!I1978)</f>
        <v>5.959708</v>
      </c>
      <c r="J2076" s="476">
        <f>IF('Tables 1-15'!J1978="nap","nav",'Tables 1-15'!J1978)</f>
        <v>3.2889359999999996</v>
      </c>
      <c r="K2076" s="476">
        <f>IF('Tables 1-15'!K1978="nap","nav",'Tables 1-15'!K1978)</f>
        <v>3.299782</v>
      </c>
      <c r="L2076" s="614">
        <f>IF('Tables 1-15'!L1978="nap","nav",'Tables 1-15'!L1978)</f>
        <v>0</v>
      </c>
      <c r="M2076" s="614">
        <f>IF('Tables 1-15'!M1978="nap","nav",'Tables 1-15'!M1978)</f>
        <v>0</v>
      </c>
      <c r="O2076" s="62"/>
    </row>
    <row r="2077" spans="1:15">
      <c r="A2077" s="66" t="s">
        <v>873</v>
      </c>
      <c r="B2077" s="478" t="str">
        <f>IF('Tables 1-15'!B1979="nap","nav",'Tables 1-15'!B1979)</f>
        <v>nav</v>
      </c>
      <c r="C2077" s="478" t="str">
        <f>IF('Tables 1-15'!C1979="nap","nav",'Tables 1-15'!C1979)</f>
        <v>nav</v>
      </c>
      <c r="D2077" s="478" t="str">
        <f>IF('Tables 1-15'!D1979="nap","nav",'Tables 1-15'!D1979)</f>
        <v>nav</v>
      </c>
      <c r="E2077" s="478" t="str">
        <f>IF('Tables 1-15'!E1979="nap","nav",'Tables 1-15'!E1979)</f>
        <v>nav</v>
      </c>
      <c r="F2077" s="491" t="str">
        <f>IF('Tables 1-15'!F1979="nap","nav",'Tables 1-15'!F1979)</f>
        <v>nav</v>
      </c>
      <c r="G2077" s="476">
        <f>IF('Tables 1-15'!G1979="nap","nav",'Tables 1-15'!G1979)</f>
        <v>15.025794999999999</v>
      </c>
      <c r="H2077" s="476">
        <f>IF('Tables 1-15'!H1979="nap","nav",'Tables 1-15'!H1979)</f>
        <v>22.482624999999999</v>
      </c>
      <c r="I2077" s="476">
        <f>IF('Tables 1-15'!I1979="nap","nav",'Tables 1-15'!I1979)</f>
        <v>29.188865999999997</v>
      </c>
      <c r="J2077" s="476">
        <f>IF('Tables 1-15'!J1979="nap","nav",'Tables 1-15'!J1979)</f>
        <v>31.761457999999998</v>
      </c>
      <c r="K2077" s="476">
        <f>IF('Tables 1-15'!K1979="nap","nav",'Tables 1-15'!K1979)</f>
        <v>29.463787999999997</v>
      </c>
      <c r="L2077" s="614">
        <f>IF('Tables 1-15'!L1979="nap","nav",'Tables 1-15'!L1979)</f>
        <v>0</v>
      </c>
      <c r="M2077" s="614">
        <f>IF('Tables 1-15'!M1979="nap","nav",'Tables 1-15'!M1979)</f>
        <v>0</v>
      </c>
      <c r="O2077" s="636"/>
    </row>
    <row r="2078" spans="1:15">
      <c r="A2078" s="66" t="s">
        <v>874</v>
      </c>
      <c r="B2078" s="478" t="str">
        <f>IF('Tables 1-15'!B1980="nap","nav",'Tables 1-15'!B1980)</f>
        <v>nav</v>
      </c>
      <c r="C2078" s="478" t="str">
        <f>IF('Tables 1-15'!C1980="nap","nav",'Tables 1-15'!C1980)</f>
        <v>nav</v>
      </c>
      <c r="D2078" s="478" t="str">
        <f>IF('Tables 1-15'!D1980="nap","nav",'Tables 1-15'!D1980)</f>
        <v>nav</v>
      </c>
      <c r="E2078" s="478" t="str">
        <f>IF('Tables 1-15'!E1980="nap","nav",'Tables 1-15'!E1980)</f>
        <v>nav</v>
      </c>
      <c r="F2078" s="491" t="str">
        <f>IF('Tables 1-15'!F1980="nap","nav",'Tables 1-15'!F1980)</f>
        <v>nav</v>
      </c>
      <c r="G2078" s="476" t="str">
        <f>IF('Tables 1-15'!G1980="nap","nav",'Tables 1-15'!G1980)</f>
        <v>nav</v>
      </c>
      <c r="H2078" s="476" t="str">
        <f>IF('Tables 1-15'!H1980="nap","nav",'Tables 1-15'!H1980)</f>
        <v>nav</v>
      </c>
      <c r="I2078" s="476" t="str">
        <f>IF('Tables 1-15'!I1980="nap","nav",'Tables 1-15'!I1980)</f>
        <v>nav</v>
      </c>
      <c r="J2078" s="476" t="str">
        <f>IF('Tables 1-15'!J1980="nap","nav",'Tables 1-15'!J1980)</f>
        <v>nav</v>
      </c>
      <c r="K2078" s="476" t="str">
        <f>IF('Tables 1-15'!K1980="nap","nav",'Tables 1-15'!K1980)</f>
        <v>nav</v>
      </c>
      <c r="L2078" s="614">
        <f>IF('Tables 1-15'!L1980="nap","nav",'Tables 1-15'!L1980)</f>
        <v>0</v>
      </c>
      <c r="M2078" s="614">
        <f>IF('Tables 1-15'!M1980="nap","nav",'Tables 1-15'!M1980)</f>
        <v>0</v>
      </c>
      <c r="O2078" s="636"/>
    </row>
    <row r="2079" spans="1:15">
      <c r="A2079" s="461" t="s">
        <v>6</v>
      </c>
      <c r="B2079" s="476" t="str">
        <f>IF('Tables 1-15'!B1981="nap","nav",'Tables 1-15'!B1981)</f>
        <v>nav</v>
      </c>
      <c r="C2079" s="476" t="str">
        <f>IF('Tables 1-15'!C1981="nap","nav",'Tables 1-15'!C1981)</f>
        <v>nav</v>
      </c>
      <c r="D2079" s="476" t="str">
        <f>IF('Tables 1-15'!D1981="nap","nav",'Tables 1-15'!D1981)</f>
        <v>nav</v>
      </c>
      <c r="E2079" s="476" t="str">
        <f>IF('Tables 1-15'!E1981="nap","nav",'Tables 1-15'!E1981)</f>
        <v>nav</v>
      </c>
      <c r="F2079" s="482" t="str">
        <f>IF('Tables 1-15'!F1981="nap","nav",'Tables 1-15'!F1981)</f>
        <v>nav</v>
      </c>
      <c r="G2079" s="478">
        <f>IF('Tables 1-15'!G1981="nap","nav",'Tables 1-15'!G1981)</f>
        <v>7.3792819999999999</v>
      </c>
      <c r="H2079" s="478">
        <f>IF('Tables 1-15'!H1981="nap","nav",'Tables 1-15'!H1981)</f>
        <v>7.6982539999999995</v>
      </c>
      <c r="I2079" s="478">
        <f>IF('Tables 1-15'!I1981="nap","nav",'Tables 1-15'!I1981)</f>
        <v>9.2931980000000003</v>
      </c>
      <c r="J2079" s="478">
        <f>IF('Tables 1-15'!J1981="nap","nav",'Tables 1-15'!J1981)</f>
        <v>9.5793140000000001</v>
      </c>
      <c r="K2079" s="478">
        <f>IF('Tables 1-15'!K1981="nap","nav",'Tables 1-15'!K1981)</f>
        <v>9.4526079999999997</v>
      </c>
      <c r="L2079" s="614">
        <f>IF('Tables 1-15'!L1981="nap","nav",'Tables 1-15'!L1981)</f>
        <v>0</v>
      </c>
      <c r="M2079" s="614">
        <f>IF('Tables 1-15'!M1981="nap","nav",'Tables 1-15'!M1981)</f>
        <v>0</v>
      </c>
      <c r="O2079" s="62"/>
    </row>
    <row r="2080" spans="1:15">
      <c r="A2080" s="66" t="s">
        <v>875</v>
      </c>
      <c r="B2080" s="476" t="str">
        <f>IF('Tables 1-15'!B1982="nap","nav",'Tables 1-15'!B1982)</f>
        <v>nav</v>
      </c>
      <c r="C2080" s="476" t="str">
        <f>IF('Tables 1-15'!C1982="nap","nav",'Tables 1-15'!C1982)</f>
        <v>nav</v>
      </c>
      <c r="D2080" s="476" t="str">
        <f>IF('Tables 1-15'!D1982="nap","nav",'Tables 1-15'!D1982)</f>
        <v>nav</v>
      </c>
      <c r="E2080" s="476" t="str">
        <f>IF('Tables 1-15'!E1982="nap","nav",'Tables 1-15'!E1982)</f>
        <v>nav</v>
      </c>
      <c r="F2080" s="482" t="str">
        <f>IF('Tables 1-15'!F1982="nap","nav",'Tables 1-15'!F1982)</f>
        <v>nav</v>
      </c>
      <c r="G2080" s="478" t="str">
        <f>IF('Tables 1-15'!G1982="nap","nav",'Tables 1-15'!G1982)</f>
        <v>nav</v>
      </c>
      <c r="H2080" s="478" t="str">
        <f>IF('Tables 1-15'!H1982="nap","nav",'Tables 1-15'!H1982)</f>
        <v>nav</v>
      </c>
      <c r="I2080" s="478" t="str">
        <f>IF('Tables 1-15'!I1982="nap","nav",'Tables 1-15'!I1982)</f>
        <v>nav</v>
      </c>
      <c r="J2080" s="478" t="str">
        <f>IF('Tables 1-15'!J1982="nap","nav",'Tables 1-15'!J1982)</f>
        <v>nav</v>
      </c>
      <c r="K2080" s="478" t="str">
        <f>IF('Tables 1-15'!K1982="nap","nav",'Tables 1-15'!K1982)</f>
        <v>nav</v>
      </c>
      <c r="L2080" s="614">
        <f>IF('Tables 1-15'!L1982="nap","nav",'Tables 1-15'!L1982)</f>
        <v>0</v>
      </c>
      <c r="M2080" s="614">
        <f>IF('Tables 1-15'!M1982="nap","nav",'Tables 1-15'!M1982)</f>
        <v>0</v>
      </c>
      <c r="O2080" s="636"/>
    </row>
    <row r="2081" spans="1:15">
      <c r="A2081" s="461" t="s">
        <v>7</v>
      </c>
      <c r="B2081" s="478">
        <f>IF('Tables 1-15'!B1983="nap","nav",'Tables 1-15'!B1983)</f>
        <v>0.65599999999999992</v>
      </c>
      <c r="C2081" s="478">
        <f>IF('Tables 1-15'!C1983="nap","nav",'Tables 1-15'!C1983)</f>
        <v>0.70899999999999996</v>
      </c>
      <c r="D2081" s="478">
        <f>IF('Tables 1-15'!D1983="nap","nav",'Tables 1-15'!D1983)</f>
        <v>0.68799999999999994</v>
      </c>
      <c r="E2081" s="478">
        <f>IF('Tables 1-15'!E1983="nap","nav",'Tables 1-15'!E1983)</f>
        <v>0.70199999999999996</v>
      </c>
      <c r="F2081" s="491">
        <f>IF('Tables 1-15'!F1983="nap","nav",'Tables 1-15'!F1983)</f>
        <v>1.9420109999999999</v>
      </c>
      <c r="G2081" s="478">
        <f>IF('Tables 1-15'!G1983="nap","nav",'Tables 1-15'!G1983)</f>
        <v>10.831</v>
      </c>
      <c r="H2081" s="478">
        <f>IF('Tables 1-15'!H1983="nap","nav",'Tables 1-15'!H1983)</f>
        <v>10.792999999999999</v>
      </c>
      <c r="I2081" s="478">
        <f>IF('Tables 1-15'!I1983="nap","nav",'Tables 1-15'!I1983)</f>
        <v>10.539</v>
      </c>
      <c r="J2081" s="478">
        <f>IF('Tables 1-15'!J1983="nap","nav",'Tables 1-15'!J1983)</f>
        <v>10.077999999999999</v>
      </c>
      <c r="K2081" s="478">
        <f>IF('Tables 1-15'!K1983="nap","nav",'Tables 1-15'!K1983)</f>
        <v>8.6366549999999993</v>
      </c>
      <c r="L2081" s="614">
        <f>IF('Tables 1-15'!L1983="nap","nav",'Tables 1-15'!L1983)</f>
        <v>0</v>
      </c>
      <c r="M2081" s="614">
        <f>IF('Tables 1-15'!M1983="nap","nav",'Tables 1-15'!M1983)</f>
        <v>0</v>
      </c>
      <c r="O2081" s="62"/>
    </row>
    <row r="2082" spans="1:15">
      <c r="A2082" s="461" t="s">
        <v>8</v>
      </c>
      <c r="B2082" s="476" t="str">
        <f>IF('Tables 1-15'!B1984="nap","nav",'Tables 1-15'!B1984)</f>
        <v>nav</v>
      </c>
      <c r="C2082" s="476" t="str">
        <f>IF('Tables 1-15'!C1984="nap","nav",'Tables 1-15'!C1984)</f>
        <v>nav</v>
      </c>
      <c r="D2082" s="476" t="str">
        <f>IF('Tables 1-15'!D1984="nap","nav",'Tables 1-15'!D1984)</f>
        <v>nav</v>
      </c>
      <c r="E2082" s="476" t="str">
        <f>IF('Tables 1-15'!E1984="nap","nav",'Tables 1-15'!E1984)</f>
        <v>nav</v>
      </c>
      <c r="F2082" s="482" t="str">
        <f>IF('Tables 1-15'!F1984="nap","nav",'Tables 1-15'!F1984)</f>
        <v>nav</v>
      </c>
      <c r="G2082" s="478">
        <f>IF('Tables 1-15'!G1984="nap","nav",'Tables 1-15'!G1984)</f>
        <v>5.5015999999999998</v>
      </c>
      <c r="H2082" s="478">
        <f>IF('Tables 1-15'!H1984="nap","nav",'Tables 1-15'!H1984)</f>
        <v>5.7660999999999998</v>
      </c>
      <c r="I2082" s="478">
        <f>IF('Tables 1-15'!I1984="nap","nav",'Tables 1-15'!I1984)</f>
        <v>6.1467000000000001</v>
      </c>
      <c r="J2082" s="478">
        <f>IF('Tables 1-15'!J1984="nap","nav",'Tables 1-15'!J1984)</f>
        <v>6.0080599999999995</v>
      </c>
      <c r="K2082" s="478">
        <f>IF('Tables 1-15'!K1984="nap","nav",'Tables 1-15'!K1984)</f>
        <v>6.1920500000000001</v>
      </c>
      <c r="L2082" s="614">
        <f>IF('Tables 1-15'!L1984="nap","nav",'Tables 1-15'!L1984)</f>
        <v>0</v>
      </c>
      <c r="M2082" s="614">
        <f>IF('Tables 1-15'!M1984="nap","nav",'Tables 1-15'!M1984)</f>
        <v>0</v>
      </c>
      <c r="O2082" s="62"/>
    </row>
    <row r="2083" spans="1:15">
      <c r="A2083" s="66" t="s">
        <v>876</v>
      </c>
      <c r="B2083" s="476" t="str">
        <f>IF('Tables 1-15'!B1985="nap","nav",'Tables 1-15'!B1985)</f>
        <v>nav</v>
      </c>
      <c r="C2083" s="476" t="str">
        <f>IF('Tables 1-15'!C1985="nap","nav",'Tables 1-15'!C1985)</f>
        <v>nav</v>
      </c>
      <c r="D2083" s="476" t="str">
        <f>IF('Tables 1-15'!D1985="nap","nav",'Tables 1-15'!D1985)</f>
        <v>nav</v>
      </c>
      <c r="E2083" s="476" t="str">
        <f>IF('Tables 1-15'!E1985="nap","nav",'Tables 1-15'!E1985)</f>
        <v>nav</v>
      </c>
      <c r="F2083" s="482" t="str">
        <f>IF('Tables 1-15'!F1985="nap","nav",'Tables 1-15'!F1985)</f>
        <v>nav</v>
      </c>
      <c r="G2083" s="478">
        <f>IF('Tables 1-15'!G1985="nap","nav",'Tables 1-15'!G1985)</f>
        <v>51.360808999999996</v>
      </c>
      <c r="H2083" s="478">
        <f>IF('Tables 1-15'!H1985="nap","nav",'Tables 1-15'!H1985)</f>
        <v>54.342147999999995</v>
      </c>
      <c r="I2083" s="478">
        <f>IF('Tables 1-15'!I1985="nap","nav",'Tables 1-15'!I1985)</f>
        <v>56.835220999999997</v>
      </c>
      <c r="J2083" s="478">
        <f>IF('Tables 1-15'!J1985="nap","nav",'Tables 1-15'!J1985)</f>
        <v>57.005901999999999</v>
      </c>
      <c r="K2083" s="478">
        <f>IF('Tables 1-15'!K1985="nap","nav",'Tables 1-15'!K1985)</f>
        <v>58.215317999999996</v>
      </c>
      <c r="L2083" s="614">
        <f>IF('Tables 1-15'!L1985="nap","nav",'Tables 1-15'!L1985)</f>
        <v>0</v>
      </c>
      <c r="M2083" s="614">
        <f>IF('Tables 1-15'!M1985="nap","nav",'Tables 1-15'!M1985)</f>
        <v>0</v>
      </c>
      <c r="O2083" s="636"/>
    </row>
    <row r="2084" spans="1:15">
      <c r="A2084" s="461" t="s">
        <v>9</v>
      </c>
      <c r="B2084" s="478">
        <f>IF('Tables 1-15'!B1986="nap","nav",'Tables 1-15'!B1986)</f>
        <v>2.1919999999999997</v>
      </c>
      <c r="C2084" s="478">
        <f>IF('Tables 1-15'!C1986="nap","nav",'Tables 1-15'!C1986)</f>
        <v>2.3239999999999998</v>
      </c>
      <c r="D2084" s="478">
        <f>IF('Tables 1-15'!D1986="nap","nav",'Tables 1-15'!D1986)</f>
        <v>2.262</v>
      </c>
      <c r="E2084" s="478">
        <f>IF('Tables 1-15'!E1986="nap","nav",'Tables 1-15'!E1986)</f>
        <v>2.15</v>
      </c>
      <c r="F2084" s="491" t="str">
        <f>IF('Tables 1-15'!F1986="nap","nav",'Tables 1-15'!F1986)</f>
        <v>nav</v>
      </c>
      <c r="G2084" s="478">
        <f>IF('Tables 1-15'!G1986="nap","nav",'Tables 1-15'!G1986)</f>
        <v>54.482999999999997</v>
      </c>
      <c r="H2084" s="478">
        <f>IF('Tables 1-15'!H1986="nap","nav",'Tables 1-15'!H1986)</f>
        <v>56.442999999999998</v>
      </c>
      <c r="I2084" s="478">
        <f>IF('Tables 1-15'!I1986="nap","nav",'Tables 1-15'!I1986)</f>
        <v>55.361999999999995</v>
      </c>
      <c r="J2084" s="478">
        <f>IF('Tables 1-15'!J1986="nap","nav",'Tables 1-15'!J1986)</f>
        <v>56.927</v>
      </c>
      <c r="K2084" s="478">
        <f>IF('Tables 1-15'!K1986="nap","nav",'Tables 1-15'!K1986)</f>
        <v>58.972999999999999</v>
      </c>
      <c r="L2084" s="614">
        <f>IF('Tables 1-15'!L1986="nap","nav",'Tables 1-15'!L1986)</f>
        <v>0</v>
      </c>
      <c r="M2084" s="614">
        <f>IF('Tables 1-15'!M1986="nap","nav",'Tables 1-15'!M1986)</f>
        <v>0</v>
      </c>
      <c r="O2084" s="62"/>
    </row>
    <row r="2085" spans="1:15">
      <c r="A2085" s="461" t="s">
        <v>176</v>
      </c>
      <c r="B2085" s="478" t="str">
        <f>IF('Tables 1-15'!B1987="nap","nav",'Tables 1-15'!B1987)</f>
        <v>nav</v>
      </c>
      <c r="C2085" s="478" t="str">
        <f>IF('Tables 1-15'!C1987="nap","nav",'Tables 1-15'!C1987)</f>
        <v>nav</v>
      </c>
      <c r="D2085" s="478" t="str">
        <f>IF('Tables 1-15'!D1987="nap","nav",'Tables 1-15'!D1987)</f>
        <v>nav</v>
      </c>
      <c r="E2085" s="478" t="str">
        <f>IF('Tables 1-15'!E1987="nap","nav",'Tables 1-15'!E1987)</f>
        <v>nav</v>
      </c>
      <c r="F2085" s="491" t="str">
        <f>IF('Tables 1-15'!F1987="nap","nav",'Tables 1-15'!F1987)</f>
        <v>nav</v>
      </c>
      <c r="G2085" s="478">
        <f>IF('Tables 1-15'!G1987="nap","nav",'Tables 1-15'!G1987)</f>
        <v>875.19999999999993</v>
      </c>
      <c r="H2085" s="478">
        <f>IF('Tables 1-15'!H1987="nap","nav",'Tables 1-15'!H1987)</f>
        <v>905.59999999999991</v>
      </c>
      <c r="I2085" s="478">
        <f>IF('Tables 1-15'!I1987="nap","nav",'Tables 1-15'!I1987)</f>
        <v>917.4</v>
      </c>
      <c r="J2085" s="478">
        <f>IF('Tables 1-15'!J1987="nap","nav",'Tables 1-15'!J1987)</f>
        <v>945.09999999999991</v>
      </c>
      <c r="K2085" s="478" t="str">
        <f>IF('Tables 1-15'!K1987="nap","nav",'Tables 1-15'!K1987)</f>
        <v>nav</v>
      </c>
      <c r="L2085" s="614">
        <f>IF('Tables 1-15'!L1987="nap","nav",'Tables 1-15'!L1987)</f>
        <v>0</v>
      </c>
      <c r="M2085" s="614">
        <f>IF('Tables 1-15'!M1987="nap","nav",'Tables 1-15'!M1987)</f>
        <v>0</v>
      </c>
      <c r="O2085" s="62"/>
    </row>
    <row r="2086" spans="1:15">
      <c r="A2086" s="464" t="s">
        <v>268</v>
      </c>
      <c r="B2086" s="490">
        <f>SUMIF(B2063:B2085,"&lt;&gt;nav",L2063:L2085)</f>
        <v>0</v>
      </c>
      <c r="C2086" s="490">
        <f>SUMIF(C2063:C2085,"&lt;&gt;nav",B2063:B2085)</f>
        <v>52.595094999999993</v>
      </c>
      <c r="D2086" s="490">
        <f>SUMIF(D2063:D2085,"&lt;&gt;nav",C2063:C2085)</f>
        <v>55.212661999999995</v>
      </c>
      <c r="E2086" s="490">
        <f>SUMIF(E2063:E2085,"&lt;&gt;nav",D2063:D2085)</f>
        <v>56.331378000000001</v>
      </c>
      <c r="F2086" s="507">
        <f>SUMIF(F2063:F2085,"&lt;&gt;nav",E2063:E2085)</f>
        <v>39.872795999999994</v>
      </c>
      <c r="G2086" s="543">
        <f>SUMIF(G2063:G2085,"&lt;&gt;nav",M2063:M2085)</f>
        <v>0</v>
      </c>
      <c r="H2086" s="543">
        <f>SUMIF(H2063:H2085,"&lt;&gt;nav",G2063:G2085)</f>
        <v>2067.939167</v>
      </c>
      <c r="I2086" s="543">
        <f>SUMIF(I2063:I2085,"&lt;&gt;nav",H2063:H2085)</f>
        <v>2151.1946129999997</v>
      </c>
      <c r="J2086" s="543">
        <f>SUMIF(J2063:J2085,"&lt;&gt;nav",I2063:I2085)</f>
        <v>2229.6987490000001</v>
      </c>
      <c r="K2086" s="543">
        <f>SUMIF(K2063:K2085,"&lt;&gt;nav",J2063:J2085)</f>
        <v>636.27697799999987</v>
      </c>
    </row>
    <row r="2087" spans="1:15">
      <c r="A2087" s="582" t="s">
        <v>269</v>
      </c>
      <c r="B2087" s="459">
        <f>SUMIF(L2063:L2085,"&lt;&gt;nav",B2063:B2085)</f>
        <v>52.595094999999993</v>
      </c>
      <c r="C2087" s="459">
        <f>SUMIF(B2063:B2085,"&lt;&gt;nav",C2063:C2085)</f>
        <v>55.212661999999995</v>
      </c>
      <c r="D2087" s="459">
        <f>SUMIF(C2063:C2085,"&lt;&gt;nav",D2063:D2085)</f>
        <v>56.331378000000001</v>
      </c>
      <c r="E2087" s="459">
        <f>SUMIF(D2063:D2085,"&lt;&gt;nav",E2063:E2085)</f>
        <v>39.371541999999991</v>
      </c>
      <c r="F2087" s="459">
        <f>SUMIF(E2063:E2085,"&lt;&gt;nav",F2063:F2085)</f>
        <v>43.887141</v>
      </c>
      <c r="G2087" s="459">
        <f>SUMIF(M2063:M2085,"&lt;&gt;nav",G2063:G2085)</f>
        <v>2067.939167</v>
      </c>
      <c r="H2087" s="459">
        <f>SUMIF(G2063:G2085,"&lt;&gt;nav",H2063:H2085)</f>
        <v>2151.1946129999997</v>
      </c>
      <c r="I2087" s="459">
        <f>SUMIF(H2063:H2085,"&lt;&gt;nav",I2063:I2085)</f>
        <v>2229.6987490000001</v>
      </c>
      <c r="J2087" s="459">
        <f>SUMIF(I2063:I2085,"&lt;&gt;nav",J2063:J2085)</f>
        <v>2293.2698999999993</v>
      </c>
      <c r="K2087" s="463">
        <f>SUMIF(J2063:J2085,"&lt;&gt;nav",K2063:K2085)</f>
        <v>641.60278599999992</v>
      </c>
    </row>
    <row r="2088" spans="1:15" ht="14.25">
      <c r="A2088" s="588"/>
      <c r="B2088" s="589"/>
      <c r="C2088" s="589"/>
      <c r="D2088" s="589"/>
      <c r="E2088" s="589"/>
      <c r="F2088" s="589"/>
      <c r="G2088" s="589"/>
      <c r="H2088" s="589"/>
      <c r="I2088" s="589"/>
      <c r="J2088" s="589"/>
      <c r="K2088" s="589"/>
    </row>
    <row r="2089" spans="1:15">
      <c r="A2089" s="372"/>
      <c r="B2089" s="459"/>
      <c r="C2089" s="459"/>
      <c r="D2089" s="459"/>
      <c r="E2089" s="459"/>
      <c r="F2089" s="459"/>
      <c r="G2089" s="459"/>
      <c r="H2089" s="459"/>
      <c r="I2089" s="459"/>
      <c r="J2089" s="459"/>
      <c r="K2089" s="463"/>
    </row>
    <row r="2090" spans="1:15">
      <c r="A2090" s="372"/>
      <c r="B2090" s="459"/>
      <c r="C2090" s="459"/>
      <c r="D2090" s="459"/>
      <c r="E2090" s="459"/>
      <c r="F2090" s="459"/>
      <c r="G2090" s="459"/>
      <c r="H2090" s="459"/>
      <c r="I2090" s="459"/>
      <c r="J2090" s="459"/>
      <c r="K2090" s="463"/>
    </row>
    <row r="2091" spans="1:15">
      <c r="A2091" s="372"/>
      <c r="B2091" s="459"/>
      <c r="C2091" s="459"/>
      <c r="D2091" s="459"/>
      <c r="E2091" s="459"/>
      <c r="F2091" s="459"/>
      <c r="G2091" s="459"/>
      <c r="H2091" s="459"/>
      <c r="I2091" s="459"/>
      <c r="J2091" s="459"/>
      <c r="K2091" s="463"/>
    </row>
    <row r="2092" spans="1:15">
      <c r="A2092" s="372"/>
      <c r="B2092" s="459"/>
      <c r="C2092" s="459"/>
      <c r="D2092" s="459"/>
      <c r="E2092" s="459"/>
      <c r="F2092" s="459"/>
      <c r="G2092" s="459"/>
      <c r="H2092" s="459"/>
      <c r="I2092" s="459"/>
      <c r="J2092" s="459"/>
      <c r="K2092" s="463"/>
    </row>
    <row r="2093" spans="1:15">
      <c r="A2093" s="570"/>
      <c r="B2093" s="570"/>
      <c r="C2093" s="570"/>
      <c r="D2093" s="570"/>
      <c r="E2093" s="570"/>
      <c r="F2093" s="570"/>
      <c r="G2093" s="570"/>
      <c r="H2093" s="570"/>
      <c r="I2093" s="570"/>
      <c r="J2093" s="570"/>
      <c r="K2093" s="570"/>
    </row>
    <row r="2094" spans="1:15" ht="15">
      <c r="A2094" s="590"/>
      <c r="B2094" s="591"/>
      <c r="C2094" s="591"/>
      <c r="D2094" s="591"/>
      <c r="E2094" s="591"/>
      <c r="F2094" s="591"/>
      <c r="G2094" s="591"/>
      <c r="H2094" s="591"/>
      <c r="I2094" s="591"/>
      <c r="J2094" s="591"/>
      <c r="K2094" s="591"/>
    </row>
    <row r="2095" spans="1:15">
      <c r="A2095" s="492" t="s">
        <v>585</v>
      </c>
      <c r="B2095" s="459"/>
      <c r="C2095" s="459"/>
      <c r="D2095" s="459"/>
      <c r="E2095" s="459"/>
      <c r="F2095" s="459"/>
      <c r="G2095" s="459"/>
      <c r="H2095" s="459"/>
      <c r="I2095" s="459"/>
      <c r="J2095" s="459"/>
      <c r="K2095" s="463"/>
    </row>
    <row r="2096" spans="1:15">
      <c r="A2096" s="508"/>
      <c r="B2096" s="509"/>
      <c r="C2096" s="509"/>
      <c r="D2096" s="509"/>
      <c r="E2096" s="509"/>
      <c r="F2096" s="509"/>
      <c r="G2096" s="509"/>
      <c r="H2096" s="509"/>
      <c r="I2096" s="509"/>
      <c r="J2096" s="509"/>
      <c r="K2096" s="509"/>
    </row>
    <row r="2097" spans="1:15">
      <c r="A2097" s="493"/>
      <c r="B2097" s="551"/>
      <c r="C2097" s="551"/>
      <c r="D2097" s="551"/>
      <c r="E2097" s="551"/>
      <c r="F2097" s="552"/>
      <c r="G2097" s="551"/>
      <c r="H2097" s="551"/>
      <c r="I2097" s="551"/>
      <c r="J2097" s="551"/>
      <c r="K2097" s="551"/>
    </row>
    <row r="2098" spans="1:15">
      <c r="A2098" s="510"/>
      <c r="B2098" s="379"/>
      <c r="C2098" s="379"/>
      <c r="D2098" s="379"/>
      <c r="E2098" s="379"/>
      <c r="F2098" s="380"/>
      <c r="G2098" s="379"/>
      <c r="H2098" s="379"/>
      <c r="I2098" s="379"/>
      <c r="J2098" s="379"/>
      <c r="K2098" s="379"/>
    </row>
    <row r="2099" spans="1:15">
      <c r="A2099" s="63" t="s">
        <v>33</v>
      </c>
      <c r="B2099" s="748">
        <f>IF(ISNUMBER('Tables 1-15'!B1902),'Tables 1-15'!G10,'Tables 1-15'!B1902)</f>
        <v>22.390280000000004</v>
      </c>
      <c r="C2099" s="409">
        <f>IF(ISNUMBER('Tables 1-15'!C1902),'Tables 1-15'!H10,'Tables 1-15'!C1902)</f>
        <v>22.778495000000003</v>
      </c>
      <c r="D2099" s="409">
        <f>IF(ISNUMBER('Tables 1-15'!D1902),'Tables 1-15'!I10,'Tables 1-15'!D1902)</f>
        <v>23.161480000000001</v>
      </c>
      <c r="E2099" s="409">
        <f>IF(ISNUMBER('Tables 1-15'!E1902),'Tables 1-15'!J10,'Tables 1-15'!E1902)</f>
        <v>23.503817499999997</v>
      </c>
      <c r="F2099" s="410">
        <f>IF(ISNUMBER('Tables 1-15'!F1902),'Tables 1-15'!K10,'Tables 1-15'!F1902)</f>
        <v>23.826764999999998</v>
      </c>
      <c r="G2099" s="409" t="str">
        <f>IF(ISNUMBER('Tables 1-15'!G1902),'Tables 1-15'!G10,'Tables 1-15'!G1902)</f>
        <v>nap</v>
      </c>
      <c r="H2099" s="409" t="str">
        <f>IF(ISNUMBER('Tables 1-15'!H1902),'Tables 1-15'!H10,'Tables 1-15'!H1902)</f>
        <v>nap</v>
      </c>
      <c r="I2099" s="409" t="str">
        <f>IF(ISNUMBER('Tables 1-15'!I1902),'Tables 1-15'!I10,'Tables 1-15'!I1902)</f>
        <v>nap</v>
      </c>
      <c r="J2099" s="409" t="str">
        <f>IF(ISNUMBER('Tables 1-15'!J1902),'Tables 1-15'!J10,'Tables 1-15'!J1902)</f>
        <v>nap</v>
      </c>
      <c r="K2099" s="409" t="str">
        <f>IF(ISNUMBER('Tables 1-15'!K1902),'Tables 1-15'!K10,'Tables 1-15'!K1902)</f>
        <v>nap</v>
      </c>
      <c r="O2099" s="636"/>
    </row>
    <row r="2100" spans="1:15">
      <c r="A2100" s="461" t="s">
        <v>495</v>
      </c>
      <c r="B2100" s="400">
        <f>IF(ISNUMBER('Tables 1-15'!B1903),'Tables 1-15'!G11,'Tables 1-15'!B1903)</f>
        <v>10.978</v>
      </c>
      <c r="C2100" s="400">
        <f>IF(ISNUMBER('Tables 1-15'!C1903),'Tables 1-15'!H11,'Tables 1-15'!C1903)</f>
        <v>11.054</v>
      </c>
      <c r="D2100" s="400">
        <f>IF(ISNUMBER('Tables 1-15'!D1903),'Tables 1-15'!I11,'Tables 1-15'!D1903)</f>
        <v>11.105</v>
      </c>
      <c r="E2100" s="400">
        <f>IF(ISNUMBER('Tables 1-15'!E1903),'Tables 1-15'!J11,'Tables 1-15'!E1903)</f>
        <v>11.157</v>
      </c>
      <c r="F2100" s="401">
        <f>IF(ISNUMBER('Tables 1-15'!F1903),'Tables 1-15'!K11,'Tables 1-15'!F1903)</f>
        <v>11.268000000000001</v>
      </c>
      <c r="G2100" s="400">
        <f>IF(ISNUMBER('Tables 1-15'!G1903),'Tables 1-15'!G11,'Tables 1-15'!G1903)</f>
        <v>10.978</v>
      </c>
      <c r="H2100" s="400">
        <f>IF(ISNUMBER('Tables 1-15'!H1903),'Tables 1-15'!H11,'Tables 1-15'!H1903)</f>
        <v>11.054</v>
      </c>
      <c r="I2100" s="400">
        <f>IF(ISNUMBER('Tables 1-15'!I1903),'Tables 1-15'!I11,'Tables 1-15'!I1903)</f>
        <v>11.105</v>
      </c>
      <c r="J2100" s="400">
        <f>IF(ISNUMBER('Tables 1-15'!J1903),'Tables 1-15'!J11,'Tables 1-15'!J1903)</f>
        <v>11.157</v>
      </c>
      <c r="K2100" s="400">
        <f>IF(ISNUMBER('Tables 1-15'!K1903),'Tables 1-15'!K11,'Tables 1-15'!K1903)</f>
        <v>11.268000000000001</v>
      </c>
      <c r="O2100" s="62"/>
    </row>
    <row r="2101" spans="1:15">
      <c r="A2101" s="66" t="s">
        <v>497</v>
      </c>
      <c r="B2101" s="400">
        <f>IF(ISNUMBER('Tables 1-15'!B1904),'Tables 1-15'!G12,'Tables 1-15'!B1904)</f>
        <v>197.39400000000001</v>
      </c>
      <c r="C2101" s="400">
        <f>IF(ISNUMBER('Tables 1-15'!C1904),'Tables 1-15'!H12,'Tables 1-15'!C1904)</f>
        <v>199.245</v>
      </c>
      <c r="D2101" s="400">
        <f>IF(ISNUMBER('Tables 1-15'!D1904),'Tables 1-15'!I12,'Tables 1-15'!D1904)</f>
        <v>201.041</v>
      </c>
      <c r="E2101" s="400">
        <f>IF(ISNUMBER('Tables 1-15'!E1904),'Tables 1-15'!J12,'Tables 1-15'!E1904)</f>
        <v>202.78300000000002</v>
      </c>
      <c r="F2101" s="401">
        <f>IF(ISNUMBER('Tables 1-15'!F1904),'Tables 1-15'!K12,'Tables 1-15'!F1904)</f>
        <v>204.47</v>
      </c>
      <c r="G2101" s="400">
        <f>IF(ISNUMBER('Tables 1-15'!G1904),'Tables 1-15'!G12,'Tables 1-15'!G1904)</f>
        <v>197.39400000000001</v>
      </c>
      <c r="H2101" s="400">
        <f>IF(ISNUMBER('Tables 1-15'!H1904),'Tables 1-15'!H12,'Tables 1-15'!H1904)</f>
        <v>199.245</v>
      </c>
      <c r="I2101" s="400">
        <f>IF(ISNUMBER('Tables 1-15'!I1904),'Tables 1-15'!I12,'Tables 1-15'!I1904)</f>
        <v>201.041</v>
      </c>
      <c r="J2101" s="400">
        <f>IF(ISNUMBER('Tables 1-15'!J1904),'Tables 1-15'!J12,'Tables 1-15'!J1904)</f>
        <v>202.78300000000002</v>
      </c>
      <c r="K2101" s="400">
        <f>IF(ISNUMBER('Tables 1-15'!K1904),'Tables 1-15'!K12,'Tables 1-15'!K1904)</f>
        <v>204.47</v>
      </c>
      <c r="O2101" s="636"/>
    </row>
    <row r="2102" spans="1:15">
      <c r="A2102" s="461" t="s">
        <v>496</v>
      </c>
      <c r="B2102" s="400" t="str">
        <f>IF(ISNUMBER('Tables 1-15'!B1905),'Tables 1-15'!G13,'Tables 1-15'!B1905)</f>
        <v>nav</v>
      </c>
      <c r="C2102" s="400" t="str">
        <f>IF(ISNUMBER('Tables 1-15'!C1905),'Tables 1-15'!H13,'Tables 1-15'!C1905)</f>
        <v>nav</v>
      </c>
      <c r="D2102" s="400" t="str">
        <f>IF(ISNUMBER('Tables 1-15'!D1905),'Tables 1-15'!I13,'Tables 1-15'!D1905)</f>
        <v>nav</v>
      </c>
      <c r="E2102" s="400" t="str">
        <f>IF(ISNUMBER('Tables 1-15'!E1905),'Tables 1-15'!J13,'Tables 1-15'!E1905)</f>
        <v>nav</v>
      </c>
      <c r="F2102" s="401" t="str">
        <f>IF(ISNUMBER('Tables 1-15'!F1905),'Tables 1-15'!K13,'Tables 1-15'!F1905)</f>
        <v>nav</v>
      </c>
      <c r="G2102" s="400" t="str">
        <f>IF(ISNUMBER('Tables 1-15'!G1905),'Tables 1-15'!G13,'Tables 1-15'!G1905)</f>
        <v>nav</v>
      </c>
      <c r="H2102" s="400" t="str">
        <f>IF(ISNUMBER('Tables 1-15'!H1905),'Tables 1-15'!H13,'Tables 1-15'!H1905)</f>
        <v>nav</v>
      </c>
      <c r="I2102" s="400" t="str">
        <f>IF(ISNUMBER('Tables 1-15'!I1905),'Tables 1-15'!I13,'Tables 1-15'!I1905)</f>
        <v>nav</v>
      </c>
      <c r="J2102" s="527" t="str">
        <f>IF(ISNUMBER('Tables 1-15'!J1905),'Tables 1-15'!J13,'Tables 1-15'!J1905)</f>
        <v>nav</v>
      </c>
      <c r="K2102" s="527" t="str">
        <f>IF(ISNUMBER('Tables 1-15'!K1905),'Tables 1-15'!K13,'Tables 1-15'!K1905)</f>
        <v>nav</v>
      </c>
      <c r="O2102" s="62"/>
    </row>
    <row r="2103" spans="1:15">
      <c r="A2103" s="66" t="s">
        <v>498</v>
      </c>
      <c r="B2103" s="400">
        <f>IF(ISNUMBER('Tables 1-15'!B1906),'Tables 1-15'!G14,'Tables 1-15'!B1906)</f>
        <v>1347.3500000000001</v>
      </c>
      <c r="C2103" s="400">
        <f>IF(ISNUMBER('Tables 1-15'!C1906),'Tables 1-15'!H14,'Tables 1-15'!C1906)</f>
        <v>1354.04</v>
      </c>
      <c r="D2103" s="400">
        <f>IF(ISNUMBER('Tables 1-15'!D1906),'Tables 1-15'!I14,'Tables 1-15'!D1906)</f>
        <v>1360.72</v>
      </c>
      <c r="E2103" s="400">
        <f>IF(ISNUMBER('Tables 1-15'!E1906),'Tables 1-15'!J14,'Tables 1-15'!E1906)</f>
        <v>1367.82</v>
      </c>
      <c r="F2103" s="401" t="str">
        <f>IF(ISNUMBER('Tables 1-15'!F1906),'Tables 1-15'!K14,'Tables 1-15'!F1906)</f>
        <v>nav</v>
      </c>
      <c r="G2103" s="400" t="str">
        <f>IF(ISNUMBER('Tables 1-15'!G1906),'Tables 1-15'!G14,'Tables 1-15'!G1906)</f>
        <v>nap</v>
      </c>
      <c r="H2103" s="400" t="str">
        <f>IF(ISNUMBER('Tables 1-15'!H1906),'Tables 1-15'!H14,'Tables 1-15'!H1906)</f>
        <v>nap</v>
      </c>
      <c r="I2103" s="400" t="str">
        <f>IF(ISNUMBER('Tables 1-15'!I1906),'Tables 1-15'!I14,'Tables 1-15'!I1906)</f>
        <v>nap</v>
      </c>
      <c r="J2103" s="527" t="str">
        <f>IF(ISNUMBER('Tables 1-15'!J1906),'Tables 1-15'!J14,'Tables 1-15'!J1906)</f>
        <v>nap</v>
      </c>
      <c r="K2103" s="527" t="str">
        <f>IF(ISNUMBER('Tables 1-15'!K1906),'Tables 1-15'!K14,'Tables 1-15'!K1906)</f>
        <v>nap</v>
      </c>
      <c r="O2103" s="636"/>
    </row>
    <row r="2104" spans="1:15">
      <c r="A2104" s="461" t="s">
        <v>158</v>
      </c>
      <c r="B2104" s="527">
        <f>IF(ISNUMBER('Tables 1-15'!B1907),'Tables 1-15'!G15,'Tables 1-15'!B1907)</f>
        <v>64.933400000000006</v>
      </c>
      <c r="C2104" s="527">
        <f>IF(ISNUMBER('Tables 1-15'!C1907),'Tables 1-15'!H15,'Tables 1-15'!C1907)</f>
        <v>65.241241000000002</v>
      </c>
      <c r="D2104" s="527">
        <f>IF(ISNUMBER('Tables 1-15'!D1907),'Tables 1-15'!I15,'Tables 1-15'!D1907)</f>
        <v>65.564756000000017</v>
      </c>
      <c r="E2104" s="527">
        <f>IF(ISNUMBER('Tables 1-15'!E1907),'Tables 1-15'!J15,'Tables 1-15'!E1907)</f>
        <v>66.074330000000003</v>
      </c>
      <c r="F2104" s="526">
        <f>IF(ISNUMBER('Tables 1-15'!F1907),'Tables 1-15'!K15,'Tables 1-15'!F1907)</f>
        <v>66.380601999999996</v>
      </c>
      <c r="G2104" s="400">
        <f>IF(ISNUMBER('Tables 1-15'!G1907),'Tables 1-15'!G15,'Tables 1-15'!G1907)</f>
        <v>64.933400000000006</v>
      </c>
      <c r="H2104" s="527">
        <f>IF(ISNUMBER('Tables 1-15'!H1907),'Tables 1-15'!H15,'Tables 1-15'!H1907)</f>
        <v>65.241241000000002</v>
      </c>
      <c r="I2104" s="527">
        <f>IF(ISNUMBER('Tables 1-15'!I1907),'Tables 1-15'!I15,'Tables 1-15'!I1907)</f>
        <v>65.564756000000017</v>
      </c>
      <c r="J2104" s="527">
        <f>IF(ISNUMBER('Tables 1-15'!J1907),'Tables 1-15'!J15,'Tables 1-15'!J1907)</f>
        <v>66.074330000000003</v>
      </c>
      <c r="K2104" s="527">
        <f>IF(ISNUMBER('Tables 1-15'!K1907),'Tables 1-15'!K15,'Tables 1-15'!K1907)</f>
        <v>66.380601999999996</v>
      </c>
      <c r="O2104" s="62"/>
    </row>
    <row r="2105" spans="1:15">
      <c r="A2105" s="461" t="s">
        <v>593</v>
      </c>
      <c r="B2105" s="527">
        <f>IF(ISNUMBER('Tables 1-15'!B1908),'Tables 1-15'!G16,'Tables 1-15'!B1908)</f>
        <v>80.275000000000006</v>
      </c>
      <c r="C2105" s="527">
        <f>IF(ISNUMBER('Tables 1-15'!C1908),'Tables 1-15'!H16,'Tables 1-15'!C1908)</f>
        <v>80.426000000000002</v>
      </c>
      <c r="D2105" s="527">
        <f>IF(ISNUMBER('Tables 1-15'!D1908),'Tables 1-15'!I16,'Tables 1-15'!D1908)</f>
        <v>80.646000000000001</v>
      </c>
      <c r="E2105" s="527">
        <f>IF(ISNUMBER('Tables 1-15'!E1908),'Tables 1-15'!J16,'Tables 1-15'!E1908)</f>
        <v>80.983000000000004</v>
      </c>
      <c r="F2105" s="526">
        <f>IF(ISNUMBER('Tables 1-15'!F1908),'Tables 1-15'!K16,'Tables 1-15'!F1908)</f>
        <v>81.680999999999997</v>
      </c>
      <c r="G2105" s="527">
        <f>IF(ISNUMBER('Tables 1-15'!G1908),'Tables 1-15'!G16,'Tables 1-15'!G1908)</f>
        <v>80.275000000000006</v>
      </c>
      <c r="H2105" s="527">
        <f>IF(ISNUMBER('Tables 1-15'!H1908),'Tables 1-15'!H16,'Tables 1-15'!H1908)</f>
        <v>80.426000000000002</v>
      </c>
      <c r="I2105" s="527">
        <f>IF(ISNUMBER('Tables 1-15'!I1908),'Tables 1-15'!I16,'Tables 1-15'!I1908)</f>
        <v>80.646000000000001</v>
      </c>
      <c r="J2105" s="527">
        <f>IF(ISNUMBER('Tables 1-15'!J1908),'Tables 1-15'!J16,'Tables 1-15'!J1908)</f>
        <v>80.983000000000004</v>
      </c>
      <c r="K2105" s="527">
        <f>IF(ISNUMBER('Tables 1-15'!K1908),'Tables 1-15'!K16,'Tables 1-15'!K1908)</f>
        <v>81.680999999999997</v>
      </c>
      <c r="O2105" s="62"/>
    </row>
    <row r="2106" spans="1:15">
      <c r="A2106" s="461" t="s">
        <v>693</v>
      </c>
      <c r="B2106" s="527" t="str">
        <f>IF(ISNUMBER('Tables 1-15'!B1909),'Tables 1-15'!G17,'Tables 1-15'!B1909)</f>
        <v>nav</v>
      </c>
      <c r="C2106" s="527" t="str">
        <f>IF(ISNUMBER('Tables 1-15'!C1909),'Tables 1-15'!H17,'Tables 1-15'!C1909)</f>
        <v>nav</v>
      </c>
      <c r="D2106" s="527" t="str">
        <f>IF(ISNUMBER('Tables 1-15'!D1909),'Tables 1-15'!I17,'Tables 1-15'!D1909)</f>
        <v>nav</v>
      </c>
      <c r="E2106" s="527" t="str">
        <f>IF(ISNUMBER('Tables 1-15'!E1909),'Tables 1-15'!J17,'Tables 1-15'!E1909)</f>
        <v>nav</v>
      </c>
      <c r="F2106" s="526" t="str">
        <f>IF(ISNUMBER('Tables 1-15'!F1909),'Tables 1-15'!K17,'Tables 1-15'!F1909)</f>
        <v>nav</v>
      </c>
      <c r="G2106" s="527" t="str">
        <f>IF(ISNUMBER('Tables 1-15'!G1909),'Tables 1-15'!G17,'Tables 1-15'!G1909)</f>
        <v>nav</v>
      </c>
      <c r="H2106" s="527" t="str">
        <f>IF(ISNUMBER('Tables 1-15'!H1909),'Tables 1-15'!H17,'Tables 1-15'!H1909)</f>
        <v>nav</v>
      </c>
      <c r="I2106" s="527" t="str">
        <f>IF(ISNUMBER('Tables 1-15'!I1909),'Tables 1-15'!I17,'Tables 1-15'!I1909)</f>
        <v>nav</v>
      </c>
      <c r="J2106" s="527" t="str">
        <f>IF(ISNUMBER('Tables 1-15'!J1909),'Tables 1-15'!J17,'Tables 1-15'!J1909)</f>
        <v>nav</v>
      </c>
      <c r="K2106" s="527" t="str">
        <f>IF(ISNUMBER('Tables 1-15'!K1909),'Tables 1-15'!K17,'Tables 1-15'!K1909)</f>
        <v>nav</v>
      </c>
      <c r="O2106" s="62"/>
    </row>
    <row r="2107" spans="1:15">
      <c r="A2107" s="66" t="s">
        <v>924</v>
      </c>
      <c r="B2107" s="527">
        <f>IF(ISNUMBER('Tables 1-15'!B1910),'Tables 1-15'!G18,'Tables 1-15'!B1910)</f>
        <v>1202</v>
      </c>
      <c r="C2107" s="527">
        <f>IF(ISNUMBER('Tables 1-15'!C1910),'Tables 1-15'!H18,'Tables 1-15'!C1910)</f>
        <v>1217</v>
      </c>
      <c r="D2107" s="527">
        <f>IF(ISNUMBER('Tables 1-15'!D1910),'Tables 1-15'!I18,'Tables 1-15'!D1910)</f>
        <v>1233</v>
      </c>
      <c r="E2107" s="527">
        <f>IF(ISNUMBER('Tables 1-15'!E1910),'Tables 1-15'!J18,'Tables 1-15'!E1910)</f>
        <v>1267</v>
      </c>
      <c r="F2107" s="526">
        <f>IF(ISNUMBER('Tables 1-15'!F1910),'Tables 1-15'!K18,'Tables 1-15'!F1910)</f>
        <v>1283</v>
      </c>
      <c r="G2107" s="527">
        <f>IF(ISNUMBER('Tables 1-15'!G1910),'Tables 1-15'!G18,'Tables 1-15'!G1910)</f>
        <v>1202</v>
      </c>
      <c r="H2107" s="527">
        <f>IF(ISNUMBER('Tables 1-15'!H1910),'Tables 1-15'!H18,'Tables 1-15'!H1910)</f>
        <v>1217</v>
      </c>
      <c r="I2107" s="527">
        <f>IF(ISNUMBER('Tables 1-15'!I1910),'Tables 1-15'!I18,'Tables 1-15'!I1910)</f>
        <v>1233</v>
      </c>
      <c r="J2107" s="527">
        <f>IF(ISNUMBER('Tables 1-15'!J1910),'Tables 1-15'!J18,'Tables 1-15'!J1910)</f>
        <v>1267</v>
      </c>
      <c r="K2107" s="527">
        <f>IF(ISNUMBER('Tables 1-15'!K1910),'Tables 1-15'!K18,'Tables 1-15'!K1910)</f>
        <v>1283</v>
      </c>
      <c r="O2107" s="636"/>
    </row>
    <row r="2108" spans="1:15">
      <c r="A2108" s="461" t="s">
        <v>119</v>
      </c>
      <c r="B2108" s="527">
        <f>IF(ISNUMBER('Tables 1-15'!B1911),'Tables 1-15'!G19,'Tables 1-15'!B1911)</f>
        <v>59.659750000000003</v>
      </c>
      <c r="C2108" s="527">
        <f>IF(ISNUMBER('Tables 1-15'!C1911),'Tables 1-15'!H19,'Tables 1-15'!C1911)</f>
        <v>59.898000000000003</v>
      </c>
      <c r="D2108" s="527">
        <f>IF(ISNUMBER('Tables 1-15'!D1911),'Tables 1-15'!I19,'Tables 1-15'!D1911)</f>
        <v>60.22475</v>
      </c>
      <c r="E2108" s="527">
        <f>IF(ISNUMBER('Tables 1-15'!E1911),'Tables 1-15'!J19,'Tables 1-15'!E1911)</f>
        <v>60.448</v>
      </c>
      <c r="F2108" s="526">
        <f>IF(ISNUMBER('Tables 1-15'!F1911),'Tables 1-15'!K19,'Tables 1-15'!F1911)</f>
        <v>60.441000000000003</v>
      </c>
      <c r="G2108" s="527">
        <f>IF(ISNUMBER('Tables 1-15'!G1911),'Tables 1-15'!G19,'Tables 1-15'!G1911)</f>
        <v>59.659750000000003</v>
      </c>
      <c r="H2108" s="527">
        <f>IF(ISNUMBER('Tables 1-15'!H1911),'Tables 1-15'!H19,'Tables 1-15'!H1911)</f>
        <v>59.898000000000003</v>
      </c>
      <c r="I2108" s="400">
        <f>IF(ISNUMBER('Tables 1-15'!I1911),'Tables 1-15'!I19,'Tables 1-15'!I1911)</f>
        <v>60.22475</v>
      </c>
      <c r="J2108" s="527">
        <f>IF(ISNUMBER('Tables 1-15'!J1911),'Tables 1-15'!J19,'Tables 1-15'!J1911)</f>
        <v>60.448</v>
      </c>
      <c r="K2108" s="527">
        <f>IF(ISNUMBER('Tables 1-15'!K1911),'Tables 1-15'!K19,'Tables 1-15'!K1911)</f>
        <v>60.441000000000003</v>
      </c>
      <c r="O2108" s="62"/>
    </row>
    <row r="2109" spans="1:15">
      <c r="A2109" s="461" t="s">
        <v>791</v>
      </c>
      <c r="B2109" s="527">
        <f>IF(ISNUMBER('Tables 1-15'!B1912),'Tables 1-15'!G20,'Tables 1-15'!B1912)</f>
        <v>127.79900000000001</v>
      </c>
      <c r="C2109" s="527">
        <f>IF(ISNUMBER('Tables 1-15'!C1912),'Tables 1-15'!H20,'Tables 1-15'!C1912)</f>
        <v>127.515</v>
      </c>
      <c r="D2109" s="527">
        <f>IF(ISNUMBER('Tables 1-15'!D1912),'Tables 1-15'!I20,'Tables 1-15'!D1912)</f>
        <v>127.298</v>
      </c>
      <c r="E2109" s="527">
        <f>IF(ISNUMBER('Tables 1-15'!E1912),'Tables 1-15'!J20,'Tables 1-15'!E1912)</f>
        <v>127.083</v>
      </c>
      <c r="F2109" s="526">
        <f>IF(ISNUMBER('Tables 1-15'!F1912),'Tables 1-15'!K20,'Tables 1-15'!F1912)</f>
        <v>127.11</v>
      </c>
      <c r="G2109" s="527">
        <f>IF(ISNUMBER('Tables 1-15'!G1912),'Tables 1-15'!G20,'Tables 1-15'!G1912)</f>
        <v>127.79900000000001</v>
      </c>
      <c r="H2109" s="527">
        <f>IF(ISNUMBER('Tables 1-15'!H1912),'Tables 1-15'!H20,'Tables 1-15'!H1912)</f>
        <v>127.515</v>
      </c>
      <c r="I2109" s="527">
        <f>IF(ISNUMBER('Tables 1-15'!I1912),'Tables 1-15'!I20,'Tables 1-15'!I1912)</f>
        <v>127.298</v>
      </c>
      <c r="J2109" s="527">
        <f>IF(ISNUMBER('Tables 1-15'!J1912),'Tables 1-15'!J20,'Tables 1-15'!J1912)</f>
        <v>127.083</v>
      </c>
      <c r="K2109" s="527">
        <f>IF(ISNUMBER('Tables 1-15'!K1912),'Tables 1-15'!K20,'Tables 1-15'!K1912)</f>
        <v>127.11</v>
      </c>
      <c r="O2109" s="62"/>
    </row>
    <row r="2110" spans="1:15">
      <c r="A2110" s="66" t="s">
        <v>871</v>
      </c>
      <c r="B2110" s="527" t="str">
        <f>IF(ISNUMBER('Tables 1-15'!B1913),'Tables 1-15'!G21,'Tables 1-15'!B1913)</f>
        <v>nav</v>
      </c>
      <c r="C2110" s="527" t="str">
        <f>IF(ISNUMBER('Tables 1-15'!C1913),'Tables 1-15'!H21,'Tables 1-15'!C1913)</f>
        <v>nav</v>
      </c>
      <c r="D2110" s="527" t="str">
        <f>IF(ISNUMBER('Tables 1-15'!D1913),'Tables 1-15'!I21,'Tables 1-15'!D1913)</f>
        <v>nav</v>
      </c>
      <c r="E2110" s="527" t="str">
        <f>IF(ISNUMBER('Tables 1-15'!E1913),'Tables 1-15'!J21,'Tables 1-15'!E1913)</f>
        <v>nav</v>
      </c>
      <c r="F2110" s="526" t="str">
        <f>IF(ISNUMBER('Tables 1-15'!F1913),'Tables 1-15'!K21,'Tables 1-15'!F1913)</f>
        <v>nav</v>
      </c>
      <c r="G2110" s="527">
        <f>IF(ISNUMBER('Tables 1-15'!G1913),'Tables 1-15'!G21,'Tables 1-15'!G1913)</f>
        <v>49.779440000000001</v>
      </c>
      <c r="H2110" s="527">
        <f>IF(ISNUMBER('Tables 1-15'!H1913),'Tables 1-15'!H21,'Tables 1-15'!H1913)</f>
        <v>50.004441</v>
      </c>
      <c r="I2110" s="527">
        <f>IF(ISNUMBER('Tables 1-15'!I1913),'Tables 1-15'!I21,'Tables 1-15'!I1913)</f>
        <v>50.219669000000003</v>
      </c>
      <c r="J2110" s="527">
        <f>IF(ISNUMBER('Tables 1-15'!J1913),'Tables 1-15'!J21,'Tables 1-15'!J1913)</f>
        <v>50.423954999999999</v>
      </c>
      <c r="K2110" s="527">
        <f>IF(ISNUMBER('Tables 1-15'!K1913),'Tables 1-15'!K21,'Tables 1-15'!K1913)</f>
        <v>50.617044999999997</v>
      </c>
      <c r="O2110" s="636"/>
    </row>
    <row r="2111" spans="1:15">
      <c r="A2111" s="66" t="s">
        <v>872</v>
      </c>
      <c r="B2111" s="527">
        <f>IF(ISNUMBER('Tables 1-15'!B1914),'Tables 1-15'!G22,'Tables 1-15'!B1914)</f>
        <v>108.8134</v>
      </c>
      <c r="C2111" s="527">
        <f>IF(ISNUMBER('Tables 1-15'!C1914),'Tables 1-15'!H22,'Tables 1-15'!C1914)</f>
        <v>116.28439999999999</v>
      </c>
      <c r="D2111" s="527">
        <f>IF(ISNUMBER('Tables 1-15'!D1914),'Tables 1-15'!I22,'Tables 1-15'!D1914)</f>
        <v>117.6448</v>
      </c>
      <c r="E2111" s="527">
        <f>IF(ISNUMBER('Tables 1-15'!E1914),'Tables 1-15'!J22,'Tables 1-15'!E1914)</f>
        <v>118.97800000000001</v>
      </c>
      <c r="F2111" s="526">
        <f>IF(ISNUMBER('Tables 1-15'!F1914),'Tables 1-15'!K22,'Tables 1-15'!F1914)</f>
        <v>120.285088</v>
      </c>
      <c r="G2111" s="527" t="str">
        <f>IF(ISNUMBER('Tables 1-15'!G1914),'Tables 1-15'!G22,'Tables 1-15'!G1914)</f>
        <v>nav</v>
      </c>
      <c r="H2111" s="527" t="str">
        <f>IF(ISNUMBER('Tables 1-15'!H1914),'Tables 1-15'!H22,'Tables 1-15'!H1914)</f>
        <v>nav</v>
      </c>
      <c r="I2111" s="527" t="str">
        <f>IF(ISNUMBER('Tables 1-15'!I1914),'Tables 1-15'!I22,'Tables 1-15'!I1914)</f>
        <v>nav</v>
      </c>
      <c r="J2111" s="527" t="str">
        <f>IF(ISNUMBER('Tables 1-15'!J1914),'Tables 1-15'!J22,'Tables 1-15'!J1914)</f>
        <v>nav</v>
      </c>
      <c r="K2111" s="527" t="str">
        <f>IF(ISNUMBER('Tables 1-15'!K1914),'Tables 1-15'!K22,'Tables 1-15'!K1914)</f>
        <v>nav</v>
      </c>
      <c r="O2111" s="636"/>
    </row>
    <row r="2112" spans="1:15">
      <c r="A2112" s="461" t="s">
        <v>5</v>
      </c>
      <c r="B2112" s="400">
        <f>IF(ISNUMBER('Tables 1-15'!B1915),'Tables 1-15'!G23,'Tables 1-15'!B1915)</f>
        <v>16.695666666666668</v>
      </c>
      <c r="C2112" s="400">
        <f>IF(ISNUMBER('Tables 1-15'!C1915),'Tables 1-15'!H23,'Tables 1-15'!C1915)</f>
        <v>16.754249999999999</v>
      </c>
      <c r="D2112" s="400">
        <f>IF(ISNUMBER('Tables 1-15'!D1915),'Tables 1-15'!I23,'Tables 1-15'!D1915)</f>
        <v>16.801833333333331</v>
      </c>
      <c r="E2112" s="400">
        <f>IF(ISNUMBER('Tables 1-15'!E1915),'Tables 1-15'!J23,'Tables 1-15'!E1915)</f>
        <v>16.86675</v>
      </c>
      <c r="F2112" s="401">
        <f>IF(ISNUMBER('Tables 1-15'!F1915),'Tables 1-15'!K23,'Tables 1-15'!F1915)</f>
        <v>16.934249999999999</v>
      </c>
      <c r="G2112" s="400">
        <f>IF(ISNUMBER('Tables 1-15'!G1915),'Tables 1-15'!G23,'Tables 1-15'!G1915)</f>
        <v>16.695666666666668</v>
      </c>
      <c r="H2112" s="400">
        <f>IF(ISNUMBER('Tables 1-15'!H1915),'Tables 1-15'!H23,'Tables 1-15'!H1915)</f>
        <v>16.754249999999999</v>
      </c>
      <c r="I2112" s="400">
        <f>IF(ISNUMBER('Tables 1-15'!I1915),'Tables 1-15'!I23,'Tables 1-15'!I1915)</f>
        <v>16.801833333333331</v>
      </c>
      <c r="J2112" s="400">
        <f>IF(ISNUMBER('Tables 1-15'!J1915),'Tables 1-15'!J23,'Tables 1-15'!J1915)</f>
        <v>16.86675</v>
      </c>
      <c r="K2112" s="400">
        <f>IF(ISNUMBER('Tables 1-15'!K1915),'Tables 1-15'!K23,'Tables 1-15'!K1915)</f>
        <v>16.934249999999999</v>
      </c>
      <c r="O2112" s="62"/>
    </row>
    <row r="2113" spans="1:15">
      <c r="A2113" s="66" t="s">
        <v>873</v>
      </c>
      <c r="B2113" s="400">
        <f>IF(ISNUMBER('Tables 1-15'!B1916),'Tables 1-15'!G24,'Tables 1-15'!B1916)</f>
        <v>142.96091000000001</v>
      </c>
      <c r="C2113" s="400">
        <f>IF(ISNUMBER('Tables 1-15'!C1916),'Tables 1-15'!H24,'Tables 1-15'!C1916)</f>
        <v>143.20172099999999</v>
      </c>
      <c r="D2113" s="400">
        <f>IF(ISNUMBER('Tables 1-15'!D1916),'Tables 1-15'!I24,'Tables 1-15'!D1916)</f>
        <v>143.50699499999999</v>
      </c>
      <c r="E2113" s="400">
        <f>IF(ISNUMBER('Tables 1-15'!E1916),'Tables 1-15'!J24,'Tables 1-15'!E1916)</f>
        <v>143.82</v>
      </c>
      <c r="F2113" s="401">
        <f>IF(ISNUMBER('Tables 1-15'!F1916),'Tables 1-15'!K24,'Tables 1-15'!F1916)</f>
        <v>146.40599900000001</v>
      </c>
      <c r="G2113" s="400">
        <f>IF(ISNUMBER('Tables 1-15'!G1916),'Tables 1-15'!G24,'Tables 1-15'!G1916)</f>
        <v>142.96091000000001</v>
      </c>
      <c r="H2113" s="400">
        <f>IF(ISNUMBER('Tables 1-15'!H1916),'Tables 1-15'!H24,'Tables 1-15'!H1916)</f>
        <v>143.20172099999999</v>
      </c>
      <c r="I2113" s="400">
        <f>IF(ISNUMBER('Tables 1-15'!I1916),'Tables 1-15'!I24,'Tables 1-15'!I1916)</f>
        <v>143.50699499999999</v>
      </c>
      <c r="J2113" s="400">
        <f>IF(ISNUMBER('Tables 1-15'!J1916),'Tables 1-15'!J24,'Tables 1-15'!J1916)</f>
        <v>143.82</v>
      </c>
      <c r="K2113" s="400">
        <f>IF(ISNUMBER('Tables 1-15'!K1916),'Tables 1-15'!K24,'Tables 1-15'!K1916)</f>
        <v>146.40599900000001</v>
      </c>
      <c r="O2113" s="636"/>
    </row>
    <row r="2114" spans="1:15">
      <c r="A2114" s="66" t="s">
        <v>874</v>
      </c>
      <c r="B2114" s="400">
        <f>IF(ISNUMBER('Tables 1-15'!B1917),'Tables 1-15'!G25,'Tables 1-15'!B1917)</f>
        <v>28.376355</v>
      </c>
      <c r="C2114" s="400">
        <f>IF(ISNUMBER('Tables 1-15'!C1917),'Tables 1-15'!H25,'Tables 1-15'!C1917)</f>
        <v>29.195895</v>
      </c>
      <c r="D2114" s="400">
        <f>IF(ISNUMBER('Tables 1-15'!D1917),'Tables 1-15'!I25,'Tables 1-15'!D1917)</f>
        <v>29.994272000000002</v>
      </c>
      <c r="E2114" s="400">
        <f>IF(ISNUMBER('Tables 1-15'!E1917),'Tables 1-15'!J25,'Tables 1-15'!E1917)</f>
        <v>30.770375000000001</v>
      </c>
      <c r="F2114" s="401">
        <f>IF(ISNUMBER('Tables 1-15'!F1917),'Tables 1-15'!K25,'Tables 1-15'!F1917)</f>
        <v>31.015999000000001</v>
      </c>
      <c r="G2114" s="400" t="str">
        <f>IF(ISNUMBER('Tables 1-15'!G1917),'Tables 1-15'!G25,'Tables 1-15'!G1917)</f>
        <v>nap</v>
      </c>
      <c r="H2114" s="400" t="str">
        <f>IF(ISNUMBER('Tables 1-15'!H1917),'Tables 1-15'!H25,'Tables 1-15'!H1917)</f>
        <v>nap</v>
      </c>
      <c r="I2114" s="400" t="str">
        <f>IF(ISNUMBER('Tables 1-15'!I1917),'Tables 1-15'!I25,'Tables 1-15'!I1917)</f>
        <v>nap</v>
      </c>
      <c r="J2114" s="400" t="str">
        <f>IF(ISNUMBER('Tables 1-15'!J1917),'Tables 1-15'!J25,'Tables 1-15'!J1917)</f>
        <v>nap</v>
      </c>
      <c r="K2114" s="400" t="str">
        <f>IF(ISNUMBER('Tables 1-15'!K1917),'Tables 1-15'!K25,'Tables 1-15'!K1917)</f>
        <v>nap</v>
      </c>
      <c r="O2114" s="636"/>
    </row>
    <row r="2115" spans="1:15">
      <c r="A2115" s="461" t="s">
        <v>6</v>
      </c>
      <c r="B2115" s="400">
        <f>IF(ISNUMBER('Tables 1-15'!B1918),'Tables 1-15'!G26,'Tables 1-15'!B1918)</f>
        <v>5.1840000000000002</v>
      </c>
      <c r="C2115" s="400">
        <f>IF(ISNUMBER('Tables 1-15'!C1918),'Tables 1-15'!H26,'Tables 1-15'!C1918)</f>
        <v>5.3120000000000003</v>
      </c>
      <c r="D2115" s="400">
        <f>IF(ISNUMBER('Tables 1-15'!D1918),'Tables 1-15'!I26,'Tables 1-15'!D1918)</f>
        <v>5.399</v>
      </c>
      <c r="E2115" s="400">
        <f>IF(ISNUMBER('Tables 1-15'!E1918),'Tables 1-15'!J26,'Tables 1-15'!E1918)</f>
        <v>5.47</v>
      </c>
      <c r="F2115" s="401">
        <f>IF(ISNUMBER('Tables 1-15'!F1918),'Tables 1-15'!K26,'Tables 1-15'!F1918)</f>
        <v>5.5350000000000001</v>
      </c>
      <c r="G2115" s="400">
        <f>IF(ISNUMBER('Tables 1-15'!G1918),'Tables 1-15'!G26,'Tables 1-15'!G1918)</f>
        <v>5.1840000000000002</v>
      </c>
      <c r="H2115" s="400">
        <f>IF(ISNUMBER('Tables 1-15'!H1918),'Tables 1-15'!H26,'Tables 1-15'!H1918)</f>
        <v>5.3120000000000003</v>
      </c>
      <c r="I2115" s="400">
        <f>IF(ISNUMBER('Tables 1-15'!I1918),'Tables 1-15'!I26,'Tables 1-15'!I1918)</f>
        <v>5.399</v>
      </c>
      <c r="J2115" s="400">
        <f>IF(ISNUMBER('Tables 1-15'!J1918),'Tables 1-15'!J26,'Tables 1-15'!J1918)</f>
        <v>5.47</v>
      </c>
      <c r="K2115" s="400">
        <f>IF(ISNUMBER('Tables 1-15'!K1918),'Tables 1-15'!K26,'Tables 1-15'!K1918)</f>
        <v>5.5350000000000001</v>
      </c>
      <c r="O2115" s="62"/>
    </row>
    <row r="2116" spans="1:15">
      <c r="A2116" s="66" t="s">
        <v>875</v>
      </c>
      <c r="B2116" s="400" t="str">
        <f>IF(ISNUMBER('Tables 1-15'!B1919),'Tables 1-15'!G27,'Tables 1-15'!B1919)</f>
        <v>nav</v>
      </c>
      <c r="C2116" s="400" t="str">
        <f>IF(ISNUMBER('Tables 1-15'!C1919),'Tables 1-15'!H27,'Tables 1-15'!C1919)</f>
        <v>nav</v>
      </c>
      <c r="D2116" s="400" t="str">
        <f>IF(ISNUMBER('Tables 1-15'!D1919),'Tables 1-15'!I27,'Tables 1-15'!D1919)</f>
        <v>nav</v>
      </c>
      <c r="E2116" s="400" t="str">
        <f>IF(ISNUMBER('Tables 1-15'!E1919),'Tables 1-15'!J27,'Tables 1-15'!E1919)</f>
        <v>nav</v>
      </c>
      <c r="F2116" s="401" t="str">
        <f>IF(ISNUMBER('Tables 1-15'!F1919),'Tables 1-15'!K27,'Tables 1-15'!F1919)</f>
        <v>nav</v>
      </c>
      <c r="G2116" s="400" t="str">
        <f>IF(ISNUMBER('Tables 1-15'!G1919),'Tables 1-15'!G27,'Tables 1-15'!G1919)</f>
        <v>nav</v>
      </c>
      <c r="H2116" s="400" t="str">
        <f>IF(ISNUMBER('Tables 1-15'!H1919),'Tables 1-15'!H27,'Tables 1-15'!H1919)</f>
        <v>nav</v>
      </c>
      <c r="I2116" s="400" t="str">
        <f>IF(ISNUMBER('Tables 1-15'!I1919),'Tables 1-15'!I27,'Tables 1-15'!I1919)</f>
        <v>nav</v>
      </c>
      <c r="J2116" s="400" t="str">
        <f>IF(ISNUMBER('Tables 1-15'!J1919),'Tables 1-15'!J27,'Tables 1-15'!J1919)</f>
        <v>nav</v>
      </c>
      <c r="K2116" s="400" t="str">
        <f>IF(ISNUMBER('Tables 1-15'!K1919),'Tables 1-15'!K27,'Tables 1-15'!K1919)</f>
        <v>nav</v>
      </c>
      <c r="O2116" s="636"/>
    </row>
    <row r="2117" spans="1:15">
      <c r="A2117" s="461" t="s">
        <v>7</v>
      </c>
      <c r="B2117" s="400">
        <f>IF(ISNUMBER('Tables 1-15'!B1920),'Tables 1-15'!G28,'Tables 1-15'!B1920)</f>
        <v>9.4570000000000007</v>
      </c>
      <c r="C2117" s="400">
        <f>IF(ISNUMBER('Tables 1-15'!C1920),'Tables 1-15'!H28,'Tables 1-15'!C1920)</f>
        <v>9.5210000000000008</v>
      </c>
      <c r="D2117" s="400">
        <f>IF(ISNUMBER('Tables 1-15'!D1920),'Tables 1-15'!I28,'Tables 1-15'!D1920)</f>
        <v>9.6029999999999998</v>
      </c>
      <c r="E2117" s="400">
        <f>IF(ISNUMBER('Tables 1-15'!E1920),'Tables 1-15'!J28,'Tables 1-15'!E1920)</f>
        <v>9.702</v>
      </c>
      <c r="F2117" s="401">
        <f>IF(ISNUMBER('Tables 1-15'!F1920),'Tables 1-15'!K28,'Tables 1-15'!F1920)</f>
        <v>9.8510170000000006</v>
      </c>
      <c r="G2117" s="400" t="str">
        <f>IF(ISNUMBER('Tables 1-15'!G1920),'Tables 1-15'!G28,'Tables 1-15'!G1920)</f>
        <v>nap</v>
      </c>
      <c r="H2117" s="400" t="str">
        <f>IF(ISNUMBER('Tables 1-15'!H1920),'Tables 1-15'!H28,'Tables 1-15'!H1920)</f>
        <v>nap</v>
      </c>
      <c r="I2117" s="400" t="str">
        <f>IF(ISNUMBER('Tables 1-15'!I1920),'Tables 1-15'!I28,'Tables 1-15'!I1920)</f>
        <v>nap</v>
      </c>
      <c r="J2117" s="400" t="str">
        <f>IF(ISNUMBER('Tables 1-15'!J1920),'Tables 1-15'!J28,'Tables 1-15'!J1920)</f>
        <v>nap</v>
      </c>
      <c r="K2117" s="527">
        <f>IF(ISNUMBER('Tables 1-15'!K1920),'Tables 1-15'!K28,'Tables 1-15'!K1920)</f>
        <v>9.8510170000000006</v>
      </c>
      <c r="O2117" s="62"/>
    </row>
    <row r="2118" spans="1:15">
      <c r="A2118" s="461" t="s">
        <v>8</v>
      </c>
      <c r="B2118" s="400">
        <f>IF(ISNUMBER('Tables 1-15'!B1921),'Tables 1-15'!G29,'Tables 1-15'!B1921)</f>
        <v>7.9123999999999999</v>
      </c>
      <c r="C2118" s="400">
        <f>IF(ISNUMBER('Tables 1-15'!C1921),'Tables 1-15'!H29,'Tables 1-15'!C1921)</f>
        <v>7.9968599999999999</v>
      </c>
      <c r="D2118" s="400">
        <f>IF(ISNUMBER('Tables 1-15'!D1921),'Tables 1-15'!I29,'Tables 1-15'!D1921)</f>
        <v>8.0893500000000014</v>
      </c>
      <c r="E2118" s="400" t="str">
        <f>IF(ISNUMBER('Tables 1-15'!E1921),'Tables 1-15'!J29,'Tables 1-15'!E1921)</f>
        <v>nav</v>
      </c>
      <c r="F2118" s="401" t="str">
        <f>IF(ISNUMBER('Tables 1-15'!F1921),'Tables 1-15'!K29,'Tables 1-15'!F1921)</f>
        <v>nav</v>
      </c>
      <c r="G2118" s="400">
        <f>IF(ISNUMBER('Tables 1-15'!G1921),'Tables 1-15'!G29,'Tables 1-15'!G1921)</f>
        <v>7.9123999999999999</v>
      </c>
      <c r="H2118" s="400">
        <f>IF(ISNUMBER('Tables 1-15'!H1921),'Tables 1-15'!H29,'Tables 1-15'!H1921)</f>
        <v>7.9968599999999999</v>
      </c>
      <c r="I2118" s="400">
        <f>IF(ISNUMBER('Tables 1-15'!I1921),'Tables 1-15'!I29,'Tables 1-15'!I1921)</f>
        <v>8.0893500000000014</v>
      </c>
      <c r="J2118" s="400">
        <f>IF(ISNUMBER('Tables 1-15'!J1921),'Tables 1-15'!J29,'Tables 1-15'!J1921)</f>
        <v>8.1886499999999991</v>
      </c>
      <c r="K2118" s="400">
        <f>IF(ISNUMBER('Tables 1-15'!K1921),'Tables 1-15'!K29,'Tables 1-15'!K1921)</f>
        <v>8.2823999999999991</v>
      </c>
      <c r="O2118" s="62"/>
    </row>
    <row r="2119" spans="1:15">
      <c r="A2119" s="66" t="s">
        <v>876</v>
      </c>
      <c r="B2119" s="400">
        <f>IF(ISNUMBER('Tables 1-15'!B1922),'Tables 1-15'!G30,'Tables 1-15'!B1922)</f>
        <v>74.724269000000007</v>
      </c>
      <c r="C2119" s="400">
        <f>IF(ISNUMBER('Tables 1-15'!C1922),'Tables 1-15'!H30,'Tables 1-15'!C1922)</f>
        <v>75.627384000000006</v>
      </c>
      <c r="D2119" s="400">
        <f>IF(ISNUMBER('Tables 1-15'!D1922),'Tables 1-15'!I30,'Tables 1-15'!D1922)</f>
        <v>76.667864000000009</v>
      </c>
      <c r="E2119" s="400">
        <f>IF(ISNUMBER('Tables 1-15'!E1922),'Tables 1-15'!J30,'Tables 1-15'!E1922)</f>
        <v>77.695903999999999</v>
      </c>
      <c r="F2119" s="401">
        <f>IF(ISNUMBER('Tables 1-15'!F1922),'Tables 1-15'!K30,'Tables 1-15'!F1922)</f>
        <v>78.741053000000008</v>
      </c>
      <c r="G2119" s="400" t="str">
        <f>IF(ISNUMBER('Tables 1-15'!G1922),'Tables 1-15'!G30,'Tables 1-15'!G1922)</f>
        <v>nap</v>
      </c>
      <c r="H2119" s="400" t="str">
        <f>IF(ISNUMBER('Tables 1-15'!H1922),'Tables 1-15'!H30,'Tables 1-15'!H1922)</f>
        <v>nap</v>
      </c>
      <c r="I2119" s="400" t="str">
        <f>IF(ISNUMBER('Tables 1-15'!I1922),'Tables 1-15'!I30,'Tables 1-15'!I1922)</f>
        <v>nap</v>
      </c>
      <c r="J2119" s="400" t="str">
        <f>IF(ISNUMBER('Tables 1-15'!J1922),'Tables 1-15'!J30,'Tables 1-15'!J1922)</f>
        <v>nap</v>
      </c>
      <c r="K2119" s="400" t="str">
        <f>IF(ISNUMBER('Tables 1-15'!K1922),'Tables 1-15'!K30,'Tables 1-15'!K1922)</f>
        <v>nap</v>
      </c>
      <c r="O2119" s="636"/>
    </row>
    <row r="2120" spans="1:15">
      <c r="A2120" s="461" t="s">
        <v>9</v>
      </c>
      <c r="B2120" s="400">
        <f>IF(ISNUMBER('Tables 1-15'!B1923),'Tables 1-15'!G31,'Tables 1-15'!B1923)</f>
        <v>63.285000000000004</v>
      </c>
      <c r="C2120" s="400">
        <f>IF(ISNUMBER('Tables 1-15'!C1923),'Tables 1-15'!H31,'Tables 1-15'!C1923)</f>
        <v>63.704999999999998</v>
      </c>
      <c r="D2120" s="400">
        <f>IF(ISNUMBER('Tables 1-15'!D1923),'Tables 1-15'!I31,'Tables 1-15'!D1923)</f>
        <v>64.105999999999995</v>
      </c>
      <c r="E2120" s="400">
        <f>IF(ISNUMBER('Tables 1-15'!E1923),'Tables 1-15'!J31,'Tables 1-15'!E1923)</f>
        <v>64.597000000000008</v>
      </c>
      <c r="F2120" s="401">
        <f>IF(ISNUMBER('Tables 1-15'!F1923),'Tables 1-15'!K31,'Tables 1-15'!F1923)</f>
        <v>65.11</v>
      </c>
      <c r="G2120" s="400" t="str">
        <f>IF(ISNUMBER('Tables 1-15'!G1923),'Tables 1-15'!G31,'Tables 1-15'!G1923)</f>
        <v>nav</v>
      </c>
      <c r="H2120" s="400" t="str">
        <f>IF(ISNUMBER('Tables 1-15'!H1923),'Tables 1-15'!H31,'Tables 1-15'!H1923)</f>
        <v>nav</v>
      </c>
      <c r="I2120" s="400" t="str">
        <f>IF(ISNUMBER('Tables 1-15'!I1923),'Tables 1-15'!I31,'Tables 1-15'!I1923)</f>
        <v>nav</v>
      </c>
      <c r="J2120" s="400" t="str">
        <f>IF(ISNUMBER('Tables 1-15'!J1923),'Tables 1-15'!J31,'Tables 1-15'!J1923)</f>
        <v>nav</v>
      </c>
      <c r="K2120" s="400" t="str">
        <f>IF(ISNUMBER('Tables 1-15'!K1923),'Tables 1-15'!K31,'Tables 1-15'!K1923)</f>
        <v>nav</v>
      </c>
      <c r="O2120" s="62"/>
    </row>
    <row r="2121" spans="1:15">
      <c r="A2121" s="461" t="s">
        <v>176</v>
      </c>
      <c r="B2121" s="400">
        <f>IF(ISNUMBER('Tables 1-15'!B1924),'Tables 1-15'!G32,'Tables 1-15'!B1924)</f>
        <v>311.58199999999999</v>
      </c>
      <c r="C2121" s="400">
        <f>IF(ISNUMBER('Tables 1-15'!C1924),'Tables 1-15'!H32,'Tables 1-15'!C1924)</f>
        <v>313.87400000000002</v>
      </c>
      <c r="D2121" s="400">
        <f>IF(ISNUMBER('Tables 1-15'!D1924),'Tables 1-15'!I32,'Tables 1-15'!D1924)</f>
        <v>316.12900000000002</v>
      </c>
      <c r="E2121" s="400">
        <f>IF(ISNUMBER('Tables 1-15'!E1924),'Tables 1-15'!J32,'Tables 1-15'!E1924)</f>
        <v>318.351</v>
      </c>
      <c r="F2121" s="401" t="str">
        <f>IF(ISNUMBER('Tables 1-15'!F1924),'Tables 1-15'!K32,'Tables 1-15'!F1924)</f>
        <v>nav</v>
      </c>
      <c r="G2121" s="527" t="str">
        <f>IF(ISNUMBER('Tables 1-15'!G1924),'Tables 1-15'!G32,'Tables 1-15'!G1924)</f>
        <v>nav</v>
      </c>
      <c r="H2121" s="527" t="str">
        <f>IF(ISNUMBER('Tables 1-15'!H1924),'Tables 1-15'!H32,'Tables 1-15'!H1924)</f>
        <v>nav</v>
      </c>
      <c r="I2121" s="527" t="str">
        <f>IF(ISNUMBER('Tables 1-15'!I1924),'Tables 1-15'!I32,'Tables 1-15'!I1924)</f>
        <v>nav</v>
      </c>
      <c r="J2121" s="527" t="str">
        <f>IF(ISNUMBER('Tables 1-15'!J1924),'Tables 1-15'!J32,'Tables 1-15'!J1924)</f>
        <v>nav</v>
      </c>
      <c r="K2121" s="527" t="str">
        <f>IF(ISNUMBER('Tables 1-15'!K1924),'Tables 1-15'!K32,'Tables 1-15'!K1924)</f>
        <v>nav</v>
      </c>
      <c r="O2121" s="62"/>
    </row>
    <row r="2122" spans="1:15">
      <c r="A2122" s="464" t="s">
        <v>626</v>
      </c>
      <c r="B2122" s="528">
        <f>SUM(B2099:B2121)</f>
        <v>3881.7704306666665</v>
      </c>
      <c r="C2122" s="528">
        <f t="shared" ref="C2122:K2122" si="16">SUM(C2099:C2121)</f>
        <v>3918.6702459999997</v>
      </c>
      <c r="D2122" s="528">
        <f t="shared" si="16"/>
        <v>3950.7031003333341</v>
      </c>
      <c r="E2122" s="528">
        <f t="shared" si="16"/>
        <v>3993.1031765000007</v>
      </c>
      <c r="F2122" s="529">
        <f t="shared" si="16"/>
        <v>2332.055773</v>
      </c>
      <c r="G2122" s="528">
        <f t="shared" si="16"/>
        <v>1965.5715666666667</v>
      </c>
      <c r="H2122" s="528">
        <f t="shared" si="16"/>
        <v>1983.6485129999999</v>
      </c>
      <c r="I2122" s="528">
        <f t="shared" si="16"/>
        <v>2002.8963533333335</v>
      </c>
      <c r="J2122" s="528">
        <f t="shared" si="16"/>
        <v>2040.2976850000002</v>
      </c>
      <c r="K2122" s="528">
        <f t="shared" si="16"/>
        <v>2071.9763129999997</v>
      </c>
    </row>
    <row r="2123" spans="1:15">
      <c r="A2123" s="530"/>
      <c r="B2123" s="450"/>
      <c r="C2123" s="450"/>
      <c r="D2123" s="450"/>
      <c r="E2123" s="450"/>
      <c r="F2123" s="450"/>
      <c r="G2123" s="450"/>
      <c r="H2123" s="450"/>
      <c r="I2123" s="450"/>
      <c r="J2123" s="450"/>
      <c r="K2123" s="450"/>
    </row>
    <row r="2124" spans="1:15">
      <c r="A2124" s="372"/>
      <c r="B2124" s="459"/>
      <c r="C2124" s="459"/>
      <c r="D2124" s="459"/>
      <c r="E2124" s="459"/>
      <c r="F2124" s="459"/>
      <c r="G2124" s="459"/>
      <c r="H2124" s="459"/>
      <c r="I2124" s="459"/>
      <c r="J2124" s="459"/>
      <c r="K2124" s="463"/>
    </row>
    <row r="2125" spans="1:15">
      <c r="A2125" s="372"/>
      <c r="B2125" s="459"/>
      <c r="C2125" s="459"/>
      <c r="D2125" s="459"/>
      <c r="E2125" s="459"/>
      <c r="F2125" s="459"/>
      <c r="G2125" s="459"/>
      <c r="H2125" s="459"/>
      <c r="I2125" s="459"/>
      <c r="J2125" s="459"/>
      <c r="K2125" s="463"/>
    </row>
    <row r="2126" spans="1:15">
      <c r="A2126" s="570"/>
      <c r="B2126" s="570"/>
      <c r="C2126" s="570"/>
      <c r="D2126" s="570"/>
      <c r="E2126" s="570"/>
      <c r="F2126" s="570"/>
      <c r="G2126" s="570"/>
      <c r="H2126" s="570"/>
      <c r="I2126" s="570"/>
      <c r="J2126" s="570"/>
      <c r="K2126" s="570"/>
    </row>
    <row r="2127" spans="1:15">
      <c r="A2127" s="372"/>
      <c r="B2127" s="459"/>
      <c r="C2127" s="459"/>
      <c r="D2127" s="459"/>
      <c r="E2127" s="459"/>
      <c r="F2127" s="459"/>
      <c r="G2127" s="459"/>
      <c r="H2127" s="459"/>
      <c r="I2127" s="459"/>
      <c r="J2127" s="459"/>
      <c r="K2127" s="463"/>
    </row>
    <row r="2128" spans="1:15">
      <c r="A2128" s="493"/>
      <c r="B2128" s="551"/>
      <c r="C2128" s="551"/>
      <c r="D2128" s="551"/>
      <c r="E2128" s="551"/>
      <c r="F2128" s="552"/>
      <c r="G2128" s="586"/>
      <c r="H2128" s="586"/>
      <c r="I2128" s="586"/>
      <c r="J2128" s="586"/>
      <c r="K2128" s="586"/>
    </row>
    <row r="2129" spans="1:15">
      <c r="A2129" s="510"/>
      <c r="B2129" s="379"/>
      <c r="C2129" s="379"/>
      <c r="D2129" s="379"/>
      <c r="E2129" s="379"/>
      <c r="F2129" s="380"/>
      <c r="G2129" s="379"/>
      <c r="H2129" s="379"/>
      <c r="I2129" s="379"/>
      <c r="J2129" s="379"/>
      <c r="K2129" s="379"/>
    </row>
    <row r="2130" spans="1:15">
      <c r="A2130" s="63" t="s">
        <v>33</v>
      </c>
      <c r="B2130" s="748">
        <f>IF(ISNUMBER('Tables 1-15'!B1933),'Tables 1-15'!G10,'Tables 1-15'!B1933)</f>
        <v>22.390280000000004</v>
      </c>
      <c r="C2130" s="409">
        <f>IF(ISNUMBER('Tables 1-15'!C1933),'Tables 1-15'!H10,'Tables 1-15'!C1933)</f>
        <v>22.778495000000003</v>
      </c>
      <c r="D2130" s="409">
        <f>IF(ISNUMBER('Tables 1-15'!D1933),'Tables 1-15'!I10,'Tables 1-15'!D1933)</f>
        <v>23.161480000000001</v>
      </c>
      <c r="E2130" s="409">
        <f>IF(ISNUMBER('Tables 1-15'!E1933),'Tables 1-15'!J10,'Tables 1-15'!E1933)</f>
        <v>23.503817499999997</v>
      </c>
      <c r="F2130" s="410">
        <f>IF(ISNUMBER('Tables 1-15'!F1933),'Tables 1-15'!K10,'Tables 1-15'!F1933)</f>
        <v>23.826764999999998</v>
      </c>
      <c r="G2130" s="532">
        <f>IF(ISNUMBER('Tables 1-15'!G1933),'Tables 1-15'!G10,'Tables 1-15'!G1933)</f>
        <v>22.390280000000004</v>
      </c>
      <c r="H2130" s="532">
        <f>IF(ISNUMBER('Tables 1-15'!H1933),'Tables 1-15'!H10,'Tables 1-15'!H1933)</f>
        <v>22.778495000000003</v>
      </c>
      <c r="I2130" s="532">
        <f>IF(ISNUMBER('Tables 1-15'!I1933),'Tables 1-15'!I10,'Tables 1-15'!I1933)</f>
        <v>23.161480000000001</v>
      </c>
      <c r="J2130" s="532">
        <f>IF(ISNUMBER('Tables 1-15'!J1933),'Tables 1-15'!J10,'Tables 1-15'!J1933)</f>
        <v>23.503817499999997</v>
      </c>
      <c r="K2130" s="532">
        <f>IF(ISNUMBER('Tables 1-15'!K1933),'Tables 1-15'!K10,'Tables 1-15'!K1933)</f>
        <v>23.826764999999998</v>
      </c>
    </row>
    <row r="2131" spans="1:15">
      <c r="A2131" s="461" t="s">
        <v>495</v>
      </c>
      <c r="B2131" s="400">
        <f>IF(ISNUMBER('Tables 1-15'!B1934),'Tables 1-15'!G11,'Tables 1-15'!B1934)</f>
        <v>10.978</v>
      </c>
      <c r="C2131" s="400">
        <f>IF(ISNUMBER('Tables 1-15'!C1934),'Tables 1-15'!H11,'Tables 1-15'!C1934)</f>
        <v>11.054</v>
      </c>
      <c r="D2131" s="400">
        <f>IF(ISNUMBER('Tables 1-15'!D1934),'Tables 1-15'!I11,'Tables 1-15'!D1934)</f>
        <v>11.105</v>
      </c>
      <c r="E2131" s="400">
        <f>IF(ISNUMBER('Tables 1-15'!E1934),'Tables 1-15'!J11,'Tables 1-15'!E1934)</f>
        <v>11.157</v>
      </c>
      <c r="F2131" s="401">
        <f>IF(ISNUMBER('Tables 1-15'!F1934),'Tables 1-15'!K11,'Tables 1-15'!F1934)</f>
        <v>11.268000000000001</v>
      </c>
      <c r="G2131" s="533">
        <f>IF(ISNUMBER('Tables 1-15'!G1934),'Tables 1-15'!G11,'Tables 1-15'!G1934)</f>
        <v>10.978</v>
      </c>
      <c r="H2131" s="533">
        <f>IF(ISNUMBER('Tables 1-15'!H1934),'Tables 1-15'!H11,'Tables 1-15'!H1934)</f>
        <v>11.054</v>
      </c>
      <c r="I2131" s="533">
        <f>IF(ISNUMBER('Tables 1-15'!I1934),'Tables 1-15'!I11,'Tables 1-15'!I1934)</f>
        <v>11.105</v>
      </c>
      <c r="J2131" s="533">
        <f>IF(ISNUMBER('Tables 1-15'!J1934),'Tables 1-15'!J11,'Tables 1-15'!J1934)</f>
        <v>11.157</v>
      </c>
      <c r="K2131" s="533">
        <f>IF(ISNUMBER('Tables 1-15'!K1934),'Tables 1-15'!K11,'Tables 1-15'!K1934)</f>
        <v>11.268000000000001</v>
      </c>
      <c r="O2131" s="62"/>
    </row>
    <row r="2132" spans="1:15">
      <c r="A2132" s="66" t="s">
        <v>497</v>
      </c>
      <c r="B2132" s="400">
        <f>IF(ISNUMBER('Tables 1-15'!B1935),'Tables 1-15'!G12,'Tables 1-15'!B1935)</f>
        <v>197.39400000000001</v>
      </c>
      <c r="C2132" s="400">
        <f>IF(ISNUMBER('Tables 1-15'!C1935),'Tables 1-15'!H12,'Tables 1-15'!C1935)</f>
        <v>199.245</v>
      </c>
      <c r="D2132" s="400">
        <f>IF(ISNUMBER('Tables 1-15'!D1935),'Tables 1-15'!I12,'Tables 1-15'!D1935)</f>
        <v>201.041</v>
      </c>
      <c r="E2132" s="400">
        <f>IF(ISNUMBER('Tables 1-15'!E1935),'Tables 1-15'!J12,'Tables 1-15'!E1935)</f>
        <v>202.78300000000002</v>
      </c>
      <c r="F2132" s="401">
        <f>IF(ISNUMBER('Tables 1-15'!F1935),'Tables 1-15'!K12,'Tables 1-15'!F1935)</f>
        <v>204.47</v>
      </c>
      <c r="G2132" s="533">
        <f>IF(ISNUMBER('Tables 1-15'!G1935),'Tables 1-15'!G12,'Tables 1-15'!G1935)</f>
        <v>197.39400000000001</v>
      </c>
      <c r="H2132" s="533">
        <f>IF(ISNUMBER('Tables 1-15'!H1935),'Tables 1-15'!H12,'Tables 1-15'!H1935)</f>
        <v>199.245</v>
      </c>
      <c r="I2132" s="533">
        <f>IF(ISNUMBER('Tables 1-15'!I1935),'Tables 1-15'!I12,'Tables 1-15'!I1935)</f>
        <v>201.041</v>
      </c>
      <c r="J2132" s="533">
        <f>IF(ISNUMBER('Tables 1-15'!J1935),'Tables 1-15'!J12,'Tables 1-15'!J1935)</f>
        <v>202.78300000000002</v>
      </c>
      <c r="K2132" s="533">
        <f>IF(ISNUMBER('Tables 1-15'!K1935),'Tables 1-15'!K12,'Tables 1-15'!K1935)</f>
        <v>204.47</v>
      </c>
      <c r="O2132" s="636"/>
    </row>
    <row r="2133" spans="1:15">
      <c r="A2133" s="461" t="s">
        <v>496</v>
      </c>
      <c r="B2133" s="400">
        <f>IF(ISNUMBER('Tables 1-15'!B1936),'Tables 1-15'!G13,'Tables 1-15'!B1936)</f>
        <v>34.302909</v>
      </c>
      <c r="C2133" s="400">
        <f>IF(ISNUMBER('Tables 1-15'!C1936),'Tables 1-15'!H13,'Tables 1-15'!C1936)</f>
        <v>34.698875000000001</v>
      </c>
      <c r="D2133" s="400">
        <f>IF(ISNUMBER('Tables 1-15'!D1936),'Tables 1-15'!I13,'Tables 1-15'!D1936)</f>
        <v>35.10235325</v>
      </c>
      <c r="E2133" s="400">
        <f>IF(ISNUMBER('Tables 1-15'!E1936),'Tables 1-15'!J13,'Tables 1-15'!E1936)</f>
        <v>35.49654675</v>
      </c>
      <c r="F2133" s="401">
        <f>IF(ISNUMBER('Tables 1-15'!F1936),'Tables 1-15'!K13,'Tables 1-15'!F1936)</f>
        <v>35.825432749999997</v>
      </c>
      <c r="G2133" s="533">
        <f>IF(ISNUMBER('Tables 1-15'!G1936),'Tables 1-15'!G13,'Tables 1-15'!G1936)</f>
        <v>34.302909</v>
      </c>
      <c r="H2133" s="533">
        <f>IF(ISNUMBER('Tables 1-15'!H1936),'Tables 1-15'!H13,'Tables 1-15'!H1936)</f>
        <v>34.698875000000001</v>
      </c>
      <c r="I2133" s="533">
        <f>IF(ISNUMBER('Tables 1-15'!I1936),'Tables 1-15'!I13,'Tables 1-15'!I1936)</f>
        <v>35.10235325</v>
      </c>
      <c r="J2133" s="533">
        <f>IF(ISNUMBER('Tables 1-15'!J1936),'Tables 1-15'!J13,'Tables 1-15'!J1936)</f>
        <v>35.49654675</v>
      </c>
      <c r="K2133" s="533">
        <f>IF(ISNUMBER('Tables 1-15'!K1936),'Tables 1-15'!K13,'Tables 1-15'!K1936)</f>
        <v>35.825432749999997</v>
      </c>
      <c r="O2133" s="62"/>
    </row>
    <row r="2134" spans="1:15">
      <c r="A2134" s="66" t="s">
        <v>498</v>
      </c>
      <c r="B2134" s="400">
        <f>IF(ISNUMBER('Tables 1-15'!B1937),'Tables 1-15'!G14,'Tables 1-15'!B1937)</f>
        <v>1347.3500000000001</v>
      </c>
      <c r="C2134" s="400">
        <f>IF(ISNUMBER('Tables 1-15'!C1937),'Tables 1-15'!H14,'Tables 1-15'!C1937)</f>
        <v>1354.04</v>
      </c>
      <c r="D2134" s="400">
        <f>IF(ISNUMBER('Tables 1-15'!D1937),'Tables 1-15'!I14,'Tables 1-15'!D1937)</f>
        <v>1360.72</v>
      </c>
      <c r="E2134" s="400">
        <f>IF(ISNUMBER('Tables 1-15'!E1937),'Tables 1-15'!J14,'Tables 1-15'!E1937)</f>
        <v>1367.82</v>
      </c>
      <c r="F2134" s="401" t="str">
        <f>IF(ISNUMBER('Tables 1-15'!F1937),'Tables 1-15'!K14,'Tables 1-15'!F1937)</f>
        <v>nav</v>
      </c>
      <c r="G2134" s="533">
        <f>IF(ISNUMBER('Tables 1-15'!G1937),'Tables 1-15'!G14,'Tables 1-15'!G1937)</f>
        <v>1347.3500000000001</v>
      </c>
      <c r="H2134" s="533">
        <f>IF(ISNUMBER('Tables 1-15'!H1937),'Tables 1-15'!H14,'Tables 1-15'!H1937)</f>
        <v>1354.04</v>
      </c>
      <c r="I2134" s="533">
        <f>IF(ISNUMBER('Tables 1-15'!I1937),'Tables 1-15'!I14,'Tables 1-15'!I1937)</f>
        <v>1360.72</v>
      </c>
      <c r="J2134" s="533">
        <f>IF(ISNUMBER('Tables 1-15'!J1937),'Tables 1-15'!J14,'Tables 1-15'!J1937)</f>
        <v>1367.82</v>
      </c>
      <c r="K2134" s="533" t="str">
        <f>IF(ISNUMBER('Tables 1-15'!K1937),'Tables 1-15'!K14,'Tables 1-15'!K1937)</f>
        <v>nav</v>
      </c>
      <c r="O2134" s="636"/>
    </row>
    <row r="2135" spans="1:15">
      <c r="A2135" s="461" t="s">
        <v>158</v>
      </c>
      <c r="B2135" s="527">
        <f>IF(ISNUMBER('Tables 1-15'!B1938),'Tables 1-15'!G15,'Tables 1-15'!B1938)</f>
        <v>64.933400000000006</v>
      </c>
      <c r="C2135" s="527">
        <f>IF(ISNUMBER('Tables 1-15'!C1938),'Tables 1-15'!H15,'Tables 1-15'!C1938)</f>
        <v>65.241241000000002</v>
      </c>
      <c r="D2135" s="527">
        <f>IF(ISNUMBER('Tables 1-15'!D1938),'Tables 1-15'!I15,'Tables 1-15'!D1938)</f>
        <v>65.564756000000017</v>
      </c>
      <c r="E2135" s="527">
        <f>IF(ISNUMBER('Tables 1-15'!E1938),'Tables 1-15'!J15,'Tables 1-15'!E1938)</f>
        <v>66.074330000000003</v>
      </c>
      <c r="F2135" s="526">
        <f>IF(ISNUMBER('Tables 1-15'!F1938),'Tables 1-15'!K15,'Tables 1-15'!F1938)</f>
        <v>66.380601999999996</v>
      </c>
      <c r="G2135" s="535">
        <f>IF(ISNUMBER('Tables 1-15'!G1938),'Tables 1-15'!G15,'Tables 1-15'!G1938)</f>
        <v>64.933400000000006</v>
      </c>
      <c r="H2135" s="535">
        <f>IF(ISNUMBER('Tables 1-15'!H1938),'Tables 1-15'!H15,'Tables 1-15'!H1938)</f>
        <v>65.241241000000002</v>
      </c>
      <c r="I2135" s="535">
        <f>IF(ISNUMBER('Tables 1-15'!I1938),'Tables 1-15'!I15,'Tables 1-15'!I1938)</f>
        <v>65.564756000000017</v>
      </c>
      <c r="J2135" s="535">
        <f>IF(ISNUMBER('Tables 1-15'!J1938),'Tables 1-15'!J15,'Tables 1-15'!J1938)</f>
        <v>66.074330000000003</v>
      </c>
      <c r="K2135" s="535">
        <f>IF(ISNUMBER('Tables 1-15'!K1938),'Tables 1-15'!K15,'Tables 1-15'!K1938)</f>
        <v>66.380601999999996</v>
      </c>
      <c r="O2135" s="62"/>
    </row>
    <row r="2136" spans="1:15">
      <c r="A2136" s="461" t="s">
        <v>593</v>
      </c>
      <c r="B2136" s="527">
        <f>IF(ISNUMBER('Tables 1-15'!B1939),'Tables 1-15'!G16,'Tables 1-15'!B1939)</f>
        <v>80.275000000000006</v>
      </c>
      <c r="C2136" s="527">
        <f>IF(ISNUMBER('Tables 1-15'!C1939),'Tables 1-15'!H16,'Tables 1-15'!C1939)</f>
        <v>80.426000000000002</v>
      </c>
      <c r="D2136" s="527">
        <f>IF(ISNUMBER('Tables 1-15'!D1939),'Tables 1-15'!I16,'Tables 1-15'!D1939)</f>
        <v>80.646000000000001</v>
      </c>
      <c r="E2136" s="527">
        <f>IF(ISNUMBER('Tables 1-15'!E1939),'Tables 1-15'!J16,'Tables 1-15'!E1939)</f>
        <v>80.983000000000004</v>
      </c>
      <c r="F2136" s="526">
        <f>IF(ISNUMBER('Tables 1-15'!F1939),'Tables 1-15'!K16,'Tables 1-15'!F1939)</f>
        <v>81.680999999999997</v>
      </c>
      <c r="G2136" s="535">
        <f>IF(ISNUMBER('Tables 1-15'!G1939),'Tables 1-15'!G16,'Tables 1-15'!G1939)</f>
        <v>80.275000000000006</v>
      </c>
      <c r="H2136" s="535">
        <f>IF(ISNUMBER('Tables 1-15'!H1939),'Tables 1-15'!H16,'Tables 1-15'!H1939)</f>
        <v>80.426000000000002</v>
      </c>
      <c r="I2136" s="535">
        <f>IF(ISNUMBER('Tables 1-15'!I1939),'Tables 1-15'!I16,'Tables 1-15'!I1939)</f>
        <v>80.646000000000001</v>
      </c>
      <c r="J2136" s="535">
        <f>IF(ISNUMBER('Tables 1-15'!J1939),'Tables 1-15'!J16,'Tables 1-15'!J1939)</f>
        <v>80.983000000000004</v>
      </c>
      <c r="K2136" s="535">
        <f>IF(ISNUMBER('Tables 1-15'!K1939),'Tables 1-15'!K16,'Tables 1-15'!K1939)</f>
        <v>81.680999999999997</v>
      </c>
      <c r="O2136" s="62"/>
    </row>
    <row r="2137" spans="1:15">
      <c r="A2137" s="461" t="s">
        <v>693</v>
      </c>
      <c r="B2137" s="527">
        <f>IF(ISNUMBER('Tables 1-15'!B1940),'Tables 1-15'!G17,'Tables 1-15'!B1940)</f>
        <v>7.1124000000000001</v>
      </c>
      <c r="C2137" s="527">
        <f>IF(ISNUMBER('Tables 1-15'!C1940),'Tables 1-15'!H17,'Tables 1-15'!C1940)</f>
        <v>7.1779000000000002</v>
      </c>
      <c r="D2137" s="527">
        <f>IF(ISNUMBER('Tables 1-15'!D1940),'Tables 1-15'!I17,'Tables 1-15'!D1940)</f>
        <v>7.2218</v>
      </c>
      <c r="E2137" s="527">
        <f>IF(ISNUMBER('Tables 1-15'!E1940),'Tables 1-15'!J17,'Tables 1-15'!E1940)</f>
        <v>7.2664999999999997</v>
      </c>
      <c r="F2137" s="526">
        <f>IF(ISNUMBER('Tables 1-15'!F1940),'Tables 1-15'!K17,'Tables 1-15'!F1940)</f>
        <v>7.3248000000000006</v>
      </c>
      <c r="G2137" s="535" t="str">
        <f>IF(ISNUMBER('Tables 1-15'!G1940),'Tables 1-15'!G17,'Tables 1-15'!G1940)</f>
        <v>nav</v>
      </c>
      <c r="H2137" s="535" t="str">
        <f>IF(ISNUMBER('Tables 1-15'!H1940),'Tables 1-15'!H17,'Tables 1-15'!H1940)</f>
        <v>nav</v>
      </c>
      <c r="I2137" s="535" t="str">
        <f>IF(ISNUMBER('Tables 1-15'!I1940),'Tables 1-15'!I17,'Tables 1-15'!I1940)</f>
        <v>nav</v>
      </c>
      <c r="J2137" s="535" t="str">
        <f>IF(ISNUMBER('Tables 1-15'!J1940),'Tables 1-15'!J17,'Tables 1-15'!J1940)</f>
        <v>nav</v>
      </c>
      <c r="K2137" s="535" t="str">
        <f>IF(ISNUMBER('Tables 1-15'!K1940),'Tables 1-15'!K17,'Tables 1-15'!K1940)</f>
        <v>nav</v>
      </c>
      <c r="O2137" s="62"/>
    </row>
    <row r="2138" spans="1:15">
      <c r="A2138" s="66" t="s">
        <v>924</v>
      </c>
      <c r="B2138" s="527">
        <f>IF(ISNUMBER('Tables 1-15'!B1941),'Tables 1-15'!G18,'Tables 1-15'!B1941)</f>
        <v>1202</v>
      </c>
      <c r="C2138" s="527">
        <f>IF(ISNUMBER('Tables 1-15'!C1941),'Tables 1-15'!H18,'Tables 1-15'!C1941)</f>
        <v>1217</v>
      </c>
      <c r="D2138" s="527">
        <f>IF(ISNUMBER('Tables 1-15'!D1941),'Tables 1-15'!I18,'Tables 1-15'!D1941)</f>
        <v>1233</v>
      </c>
      <c r="E2138" s="527">
        <f>IF(ISNUMBER('Tables 1-15'!E1941),'Tables 1-15'!J18,'Tables 1-15'!E1941)</f>
        <v>1267</v>
      </c>
      <c r="F2138" s="526">
        <f>IF(ISNUMBER('Tables 1-15'!F1941),'Tables 1-15'!K18,'Tables 1-15'!F1941)</f>
        <v>1283</v>
      </c>
      <c r="G2138" s="535">
        <f>IF(ISNUMBER('Tables 1-15'!G1941),'Tables 1-15'!G18,'Tables 1-15'!G1941)</f>
        <v>1202</v>
      </c>
      <c r="H2138" s="535">
        <f>IF(ISNUMBER('Tables 1-15'!H1941),'Tables 1-15'!H18,'Tables 1-15'!H1941)</f>
        <v>1217</v>
      </c>
      <c r="I2138" s="535">
        <f>IF(ISNUMBER('Tables 1-15'!I1941),'Tables 1-15'!I18,'Tables 1-15'!I1941)</f>
        <v>1233</v>
      </c>
      <c r="J2138" s="535">
        <f>IF(ISNUMBER('Tables 1-15'!J1941),'Tables 1-15'!J18,'Tables 1-15'!J1941)</f>
        <v>1267</v>
      </c>
      <c r="K2138" s="535">
        <f>IF(ISNUMBER('Tables 1-15'!K1941),'Tables 1-15'!K18,'Tables 1-15'!K1941)</f>
        <v>1283</v>
      </c>
      <c r="O2138" s="636"/>
    </row>
    <row r="2139" spans="1:15">
      <c r="A2139" s="461" t="s">
        <v>119</v>
      </c>
      <c r="B2139" s="527">
        <f>IF(ISNUMBER('Tables 1-15'!B1942),'Tables 1-15'!G19,'Tables 1-15'!B1942)</f>
        <v>59.659750000000003</v>
      </c>
      <c r="C2139" s="527">
        <f>IF(ISNUMBER('Tables 1-15'!C1942),'Tables 1-15'!H19,'Tables 1-15'!C1942)</f>
        <v>59.898000000000003</v>
      </c>
      <c r="D2139" s="527">
        <f>IF(ISNUMBER('Tables 1-15'!D1942),'Tables 1-15'!I19,'Tables 1-15'!D1942)</f>
        <v>60.22475</v>
      </c>
      <c r="E2139" s="527">
        <f>IF(ISNUMBER('Tables 1-15'!E1942),'Tables 1-15'!J19,'Tables 1-15'!E1942)</f>
        <v>60.448</v>
      </c>
      <c r="F2139" s="526">
        <f>IF(ISNUMBER('Tables 1-15'!F1942),'Tables 1-15'!K19,'Tables 1-15'!F1942)</f>
        <v>60.441000000000003</v>
      </c>
      <c r="G2139" s="535">
        <f>IF(ISNUMBER('Tables 1-15'!G1942),'Tables 1-15'!G19,'Tables 1-15'!G1942)</f>
        <v>59.659750000000003</v>
      </c>
      <c r="H2139" s="535">
        <f>IF(ISNUMBER('Tables 1-15'!H1942),'Tables 1-15'!H19,'Tables 1-15'!H1942)</f>
        <v>59.898000000000003</v>
      </c>
      <c r="I2139" s="535">
        <f>IF(ISNUMBER('Tables 1-15'!I1942),'Tables 1-15'!I19,'Tables 1-15'!I1942)</f>
        <v>60.22475</v>
      </c>
      <c r="J2139" s="535">
        <f>IF(ISNUMBER('Tables 1-15'!J1942),'Tables 1-15'!J19,'Tables 1-15'!J1942)</f>
        <v>60.448</v>
      </c>
      <c r="K2139" s="535">
        <f>IF(ISNUMBER('Tables 1-15'!K1942),'Tables 1-15'!K19,'Tables 1-15'!K1942)</f>
        <v>60.441000000000003</v>
      </c>
      <c r="O2139" s="62"/>
    </row>
    <row r="2140" spans="1:15">
      <c r="A2140" s="461" t="s">
        <v>791</v>
      </c>
      <c r="B2140" s="527">
        <f>IF(ISNUMBER('Tables 1-15'!B1943),'Tables 1-15'!G20,'Tables 1-15'!B1943)</f>
        <v>127.79900000000001</v>
      </c>
      <c r="C2140" s="527">
        <f>IF(ISNUMBER('Tables 1-15'!C1943),'Tables 1-15'!H20,'Tables 1-15'!C1943)</f>
        <v>127.515</v>
      </c>
      <c r="D2140" s="527">
        <f>IF(ISNUMBER('Tables 1-15'!D1943),'Tables 1-15'!I20,'Tables 1-15'!D1943)</f>
        <v>127.298</v>
      </c>
      <c r="E2140" s="527">
        <f>IF(ISNUMBER('Tables 1-15'!E1943),'Tables 1-15'!J20,'Tables 1-15'!E1943)</f>
        <v>127.083</v>
      </c>
      <c r="F2140" s="526" t="str">
        <f>IF(ISNUMBER('Tables 1-15'!F1943),'Tables 1-15'!K20,'Tables 1-15'!F1943)</f>
        <v>nav</v>
      </c>
      <c r="G2140" s="535">
        <f>IF(ISNUMBER('Tables 1-15'!G1943),'Tables 1-15'!G20,'Tables 1-15'!G1943)</f>
        <v>127.79900000000001</v>
      </c>
      <c r="H2140" s="535">
        <f>IF(ISNUMBER('Tables 1-15'!H1943),'Tables 1-15'!H20,'Tables 1-15'!H1943)</f>
        <v>127.515</v>
      </c>
      <c r="I2140" s="535">
        <f>IF(ISNUMBER('Tables 1-15'!I1943),'Tables 1-15'!I20,'Tables 1-15'!I1943)</f>
        <v>127.298</v>
      </c>
      <c r="J2140" s="535">
        <f>IF(ISNUMBER('Tables 1-15'!J1943),'Tables 1-15'!J20,'Tables 1-15'!J1943)</f>
        <v>127.083</v>
      </c>
      <c r="K2140" s="535">
        <f>IF(ISNUMBER('Tables 1-15'!K1943),'Tables 1-15'!K20,'Tables 1-15'!K1943)</f>
        <v>127.11</v>
      </c>
      <c r="O2140" s="62"/>
    </row>
    <row r="2141" spans="1:15">
      <c r="A2141" s="66" t="s">
        <v>871</v>
      </c>
      <c r="B2141" s="527">
        <f>IF(ISNUMBER('Tables 1-15'!B1944),'Tables 1-15'!G21,'Tables 1-15'!B1944)</f>
        <v>49.779440000000001</v>
      </c>
      <c r="C2141" s="527">
        <f>IF(ISNUMBER('Tables 1-15'!C1944),'Tables 1-15'!H21,'Tables 1-15'!C1944)</f>
        <v>50.004441</v>
      </c>
      <c r="D2141" s="527">
        <f>IF(ISNUMBER('Tables 1-15'!D1944),'Tables 1-15'!I21,'Tables 1-15'!D1944)</f>
        <v>50.219669000000003</v>
      </c>
      <c r="E2141" s="527">
        <f>IF(ISNUMBER('Tables 1-15'!E1944),'Tables 1-15'!J21,'Tables 1-15'!E1944)</f>
        <v>50.423954999999999</v>
      </c>
      <c r="F2141" s="526">
        <f>IF(ISNUMBER('Tables 1-15'!F1944),'Tables 1-15'!K21,'Tables 1-15'!F1944)</f>
        <v>50.617044999999997</v>
      </c>
      <c r="G2141" s="535">
        <f>IF(ISNUMBER('Tables 1-15'!G1944),'Tables 1-15'!G21,'Tables 1-15'!G1944)</f>
        <v>49.779440000000001</v>
      </c>
      <c r="H2141" s="535">
        <f>IF(ISNUMBER('Tables 1-15'!H1944),'Tables 1-15'!H21,'Tables 1-15'!H1944)</f>
        <v>50.004441</v>
      </c>
      <c r="I2141" s="535">
        <f>IF(ISNUMBER('Tables 1-15'!I1944),'Tables 1-15'!I21,'Tables 1-15'!I1944)</f>
        <v>50.219669000000003</v>
      </c>
      <c r="J2141" s="535">
        <f>IF(ISNUMBER('Tables 1-15'!J1944),'Tables 1-15'!J21,'Tables 1-15'!J1944)</f>
        <v>50.423954999999999</v>
      </c>
      <c r="K2141" s="535">
        <f>IF(ISNUMBER('Tables 1-15'!K1944),'Tables 1-15'!K21,'Tables 1-15'!K1944)</f>
        <v>50.617044999999997</v>
      </c>
      <c r="O2141" s="636"/>
    </row>
    <row r="2142" spans="1:15">
      <c r="A2142" s="66" t="s">
        <v>872</v>
      </c>
      <c r="B2142" s="527">
        <f>IF(ISNUMBER('Tables 1-15'!B1945),'Tables 1-15'!G22,'Tables 1-15'!B1945)</f>
        <v>108.8134</v>
      </c>
      <c r="C2142" s="527">
        <f>IF(ISNUMBER('Tables 1-15'!C1945),'Tables 1-15'!H22,'Tables 1-15'!C1945)</f>
        <v>116.28439999999999</v>
      </c>
      <c r="D2142" s="527">
        <f>IF(ISNUMBER('Tables 1-15'!D1945),'Tables 1-15'!I22,'Tables 1-15'!D1945)</f>
        <v>117.6448</v>
      </c>
      <c r="E2142" s="527">
        <f>IF(ISNUMBER('Tables 1-15'!E1945),'Tables 1-15'!J22,'Tables 1-15'!E1945)</f>
        <v>118.97800000000001</v>
      </c>
      <c r="F2142" s="526">
        <f>IF(ISNUMBER('Tables 1-15'!F1945),'Tables 1-15'!K22,'Tables 1-15'!F1945)</f>
        <v>120.285088</v>
      </c>
      <c r="G2142" s="535">
        <f>IF(ISNUMBER('Tables 1-15'!G1945),'Tables 1-15'!G22,'Tables 1-15'!G1945)</f>
        <v>108.8134</v>
      </c>
      <c r="H2142" s="535">
        <f>IF(ISNUMBER('Tables 1-15'!H1945),'Tables 1-15'!H22,'Tables 1-15'!H1945)</f>
        <v>116.28439999999999</v>
      </c>
      <c r="I2142" s="535">
        <f>IF(ISNUMBER('Tables 1-15'!I1945),'Tables 1-15'!I22,'Tables 1-15'!I1945)</f>
        <v>117.6448</v>
      </c>
      <c r="J2142" s="535">
        <f>IF(ISNUMBER('Tables 1-15'!J1945),'Tables 1-15'!J22,'Tables 1-15'!J1945)</f>
        <v>118.97800000000001</v>
      </c>
      <c r="K2142" s="535">
        <f>IF(ISNUMBER('Tables 1-15'!K1945),'Tables 1-15'!K22,'Tables 1-15'!K1945)</f>
        <v>120.285088</v>
      </c>
      <c r="O2142" s="636"/>
    </row>
    <row r="2143" spans="1:15">
      <c r="A2143" s="461" t="s">
        <v>5</v>
      </c>
      <c r="B2143" s="400">
        <f>IF(ISNUMBER('Tables 1-15'!B1946),'Tables 1-15'!G23,'Tables 1-15'!B1946)</f>
        <v>16.695666666666668</v>
      </c>
      <c r="C2143" s="400">
        <f>IF(ISNUMBER('Tables 1-15'!C1946),'Tables 1-15'!H23,'Tables 1-15'!C1946)</f>
        <v>16.754249999999999</v>
      </c>
      <c r="D2143" s="400">
        <f>IF(ISNUMBER('Tables 1-15'!D1946),'Tables 1-15'!I23,'Tables 1-15'!D1946)</f>
        <v>16.801833333333331</v>
      </c>
      <c r="E2143" s="400">
        <f>IF(ISNUMBER('Tables 1-15'!E1946),'Tables 1-15'!J23,'Tables 1-15'!E1946)</f>
        <v>16.86675</v>
      </c>
      <c r="F2143" s="401">
        <f>IF(ISNUMBER('Tables 1-15'!F1946),'Tables 1-15'!K23,'Tables 1-15'!F1946)</f>
        <v>16.934249999999999</v>
      </c>
      <c r="G2143" s="533">
        <f>IF(ISNUMBER('Tables 1-15'!G1946),'Tables 1-15'!G23,'Tables 1-15'!G1946)</f>
        <v>16.695666666666668</v>
      </c>
      <c r="H2143" s="533">
        <f>IF(ISNUMBER('Tables 1-15'!H1946),'Tables 1-15'!H23,'Tables 1-15'!H1946)</f>
        <v>16.754249999999999</v>
      </c>
      <c r="I2143" s="533">
        <f>IF(ISNUMBER('Tables 1-15'!I1946),'Tables 1-15'!I23,'Tables 1-15'!I1946)</f>
        <v>16.801833333333331</v>
      </c>
      <c r="J2143" s="533">
        <f>IF(ISNUMBER('Tables 1-15'!J1946),'Tables 1-15'!J23,'Tables 1-15'!J1946)</f>
        <v>16.86675</v>
      </c>
      <c r="K2143" s="533">
        <f>IF(ISNUMBER('Tables 1-15'!K1946),'Tables 1-15'!K23,'Tables 1-15'!K1946)</f>
        <v>16.934249999999999</v>
      </c>
      <c r="O2143" s="62"/>
    </row>
    <row r="2144" spans="1:15">
      <c r="A2144" s="66" t="s">
        <v>873</v>
      </c>
      <c r="B2144" s="400">
        <f>IF(ISNUMBER('Tables 1-15'!B1947),'Tables 1-15'!G24,'Tables 1-15'!B1947)</f>
        <v>142.96091000000001</v>
      </c>
      <c r="C2144" s="400">
        <f>IF(ISNUMBER('Tables 1-15'!C1947),'Tables 1-15'!H24,'Tables 1-15'!C1947)</f>
        <v>143.20172099999999</v>
      </c>
      <c r="D2144" s="400">
        <f>IF(ISNUMBER('Tables 1-15'!D1947),'Tables 1-15'!I24,'Tables 1-15'!D1947)</f>
        <v>143.50699499999999</v>
      </c>
      <c r="E2144" s="400">
        <f>IF(ISNUMBER('Tables 1-15'!E1947),'Tables 1-15'!J24,'Tables 1-15'!E1947)</f>
        <v>143.82</v>
      </c>
      <c r="F2144" s="401">
        <f>IF(ISNUMBER('Tables 1-15'!F1947),'Tables 1-15'!K24,'Tables 1-15'!F1947)</f>
        <v>146.40599900000001</v>
      </c>
      <c r="G2144" s="533">
        <f>IF(ISNUMBER('Tables 1-15'!G1947),'Tables 1-15'!G24,'Tables 1-15'!G1947)</f>
        <v>142.96091000000001</v>
      </c>
      <c r="H2144" s="533">
        <f>IF(ISNUMBER('Tables 1-15'!H1947),'Tables 1-15'!H24,'Tables 1-15'!H1947)</f>
        <v>143.20172099999999</v>
      </c>
      <c r="I2144" s="533">
        <f>IF(ISNUMBER('Tables 1-15'!I1947),'Tables 1-15'!I24,'Tables 1-15'!I1947)</f>
        <v>143.50699499999999</v>
      </c>
      <c r="J2144" s="533">
        <f>IF(ISNUMBER('Tables 1-15'!J1947),'Tables 1-15'!J24,'Tables 1-15'!J1947)</f>
        <v>143.82</v>
      </c>
      <c r="K2144" s="533">
        <f>IF(ISNUMBER('Tables 1-15'!K1947),'Tables 1-15'!K24,'Tables 1-15'!K1947)</f>
        <v>146.40599900000001</v>
      </c>
      <c r="O2144" s="636"/>
    </row>
    <row r="2145" spans="1:15">
      <c r="A2145" s="66" t="s">
        <v>874</v>
      </c>
      <c r="B2145" s="400">
        <f>IF(ISNUMBER('Tables 1-15'!B1948),'Tables 1-15'!G25,'Tables 1-15'!B1948)</f>
        <v>28.376355</v>
      </c>
      <c r="C2145" s="400">
        <f>IF(ISNUMBER('Tables 1-15'!C1948),'Tables 1-15'!H25,'Tables 1-15'!C1948)</f>
        <v>29.195895</v>
      </c>
      <c r="D2145" s="400">
        <f>IF(ISNUMBER('Tables 1-15'!D1948),'Tables 1-15'!I25,'Tables 1-15'!D1948)</f>
        <v>29.994272000000002</v>
      </c>
      <c r="E2145" s="400">
        <f>IF(ISNUMBER('Tables 1-15'!E1948),'Tables 1-15'!J25,'Tables 1-15'!E1948)</f>
        <v>30.770375000000001</v>
      </c>
      <c r="F2145" s="401">
        <f>IF(ISNUMBER('Tables 1-15'!F1948),'Tables 1-15'!K25,'Tables 1-15'!F1948)</f>
        <v>31.015999000000001</v>
      </c>
      <c r="G2145" s="533">
        <f>IF(ISNUMBER('Tables 1-15'!G1948),'Tables 1-15'!G25,'Tables 1-15'!G1948)</f>
        <v>28.376355</v>
      </c>
      <c r="H2145" s="533">
        <f>IF(ISNUMBER('Tables 1-15'!H1948),'Tables 1-15'!H25,'Tables 1-15'!H1948)</f>
        <v>29.195895</v>
      </c>
      <c r="I2145" s="533">
        <f>IF(ISNUMBER('Tables 1-15'!I1948),'Tables 1-15'!I25,'Tables 1-15'!I1948)</f>
        <v>29.994272000000002</v>
      </c>
      <c r="J2145" s="533">
        <f>IF(ISNUMBER('Tables 1-15'!J1948),'Tables 1-15'!J25,'Tables 1-15'!J1948)</f>
        <v>30.770375000000001</v>
      </c>
      <c r="K2145" s="533">
        <f>IF(ISNUMBER('Tables 1-15'!K1948),'Tables 1-15'!K25,'Tables 1-15'!K1948)</f>
        <v>31.015999000000001</v>
      </c>
      <c r="O2145" s="636"/>
    </row>
    <row r="2146" spans="1:15">
      <c r="A2146" s="461" t="s">
        <v>6</v>
      </c>
      <c r="B2146" s="400">
        <f>IF(ISNUMBER('Tables 1-15'!B1949),'Tables 1-15'!G26,'Tables 1-15'!B1949)</f>
        <v>5.1840000000000002</v>
      </c>
      <c r="C2146" s="400">
        <f>IF(ISNUMBER('Tables 1-15'!C1949),'Tables 1-15'!H26,'Tables 1-15'!C1949)</f>
        <v>5.3120000000000003</v>
      </c>
      <c r="D2146" s="400">
        <f>IF(ISNUMBER('Tables 1-15'!D1949),'Tables 1-15'!I26,'Tables 1-15'!D1949)</f>
        <v>5.399</v>
      </c>
      <c r="E2146" s="400">
        <f>IF(ISNUMBER('Tables 1-15'!E1949),'Tables 1-15'!J26,'Tables 1-15'!E1949)</f>
        <v>5.47</v>
      </c>
      <c r="F2146" s="401">
        <f>IF(ISNUMBER('Tables 1-15'!F1949),'Tables 1-15'!K26,'Tables 1-15'!F1949)</f>
        <v>5.5350000000000001</v>
      </c>
      <c r="G2146" s="533">
        <f>IF(ISNUMBER('Tables 1-15'!G1949),'Tables 1-15'!G26,'Tables 1-15'!G1949)</f>
        <v>5.1840000000000002</v>
      </c>
      <c r="H2146" s="533">
        <f>IF(ISNUMBER('Tables 1-15'!H1949),'Tables 1-15'!H26,'Tables 1-15'!H1949)</f>
        <v>5.3120000000000003</v>
      </c>
      <c r="I2146" s="533">
        <f>IF(ISNUMBER('Tables 1-15'!I1949),'Tables 1-15'!I26,'Tables 1-15'!I1949)</f>
        <v>5.399</v>
      </c>
      <c r="J2146" s="533">
        <f>IF(ISNUMBER('Tables 1-15'!J1949),'Tables 1-15'!J26,'Tables 1-15'!J1949)</f>
        <v>5.47</v>
      </c>
      <c r="K2146" s="533">
        <f>IF(ISNUMBER('Tables 1-15'!K1949),'Tables 1-15'!K26,'Tables 1-15'!K1949)</f>
        <v>5.5350000000000001</v>
      </c>
      <c r="O2146" s="62"/>
    </row>
    <row r="2147" spans="1:15">
      <c r="A2147" s="66" t="s">
        <v>875</v>
      </c>
      <c r="B2147" s="400" t="str">
        <f>IF(ISNUMBER('Tables 1-15'!B1950),'Tables 1-15'!G27,'Tables 1-15'!B1950)</f>
        <v>nav</v>
      </c>
      <c r="C2147" s="400" t="str">
        <f>IF(ISNUMBER('Tables 1-15'!C1950),'Tables 1-15'!H27,'Tables 1-15'!C1950)</f>
        <v>nav</v>
      </c>
      <c r="D2147" s="400" t="str">
        <f>IF(ISNUMBER('Tables 1-15'!D1950),'Tables 1-15'!I27,'Tables 1-15'!D1950)</f>
        <v>nav</v>
      </c>
      <c r="E2147" s="400" t="str">
        <f>IF(ISNUMBER('Tables 1-15'!E1950),'Tables 1-15'!J27,'Tables 1-15'!E1950)</f>
        <v>nav</v>
      </c>
      <c r="F2147" s="401" t="str">
        <f>IF(ISNUMBER('Tables 1-15'!F1950),'Tables 1-15'!K27,'Tables 1-15'!F1950)</f>
        <v>nav</v>
      </c>
      <c r="G2147" s="533" t="str">
        <f>IF(ISNUMBER('Tables 1-15'!G1950),'Tables 1-15'!G27,'Tables 1-15'!G1950)</f>
        <v>nav</v>
      </c>
      <c r="H2147" s="533" t="str">
        <f>IF(ISNUMBER('Tables 1-15'!H1950),'Tables 1-15'!H27,'Tables 1-15'!H1950)</f>
        <v>nav</v>
      </c>
      <c r="I2147" s="533" t="str">
        <f>IF(ISNUMBER('Tables 1-15'!I1950),'Tables 1-15'!I27,'Tables 1-15'!I1950)</f>
        <v>nav</v>
      </c>
      <c r="J2147" s="533" t="str">
        <f>IF(ISNUMBER('Tables 1-15'!J1950),'Tables 1-15'!J27,'Tables 1-15'!J1950)</f>
        <v>nav</v>
      </c>
      <c r="K2147" s="533" t="str">
        <f>IF(ISNUMBER('Tables 1-15'!K1950),'Tables 1-15'!K27,'Tables 1-15'!K1950)</f>
        <v>nav</v>
      </c>
      <c r="O2147" s="636"/>
    </row>
    <row r="2148" spans="1:15">
      <c r="A2148" s="461" t="s">
        <v>7</v>
      </c>
      <c r="B2148" s="400">
        <f>IF(ISNUMBER('Tables 1-15'!B1951),'Tables 1-15'!G28,'Tables 1-15'!B1951)</f>
        <v>9.4570000000000007</v>
      </c>
      <c r="C2148" s="400">
        <f>IF(ISNUMBER('Tables 1-15'!C1951),'Tables 1-15'!H28,'Tables 1-15'!C1951)</f>
        <v>9.5210000000000008</v>
      </c>
      <c r="D2148" s="400">
        <f>IF(ISNUMBER('Tables 1-15'!D1951),'Tables 1-15'!I28,'Tables 1-15'!D1951)</f>
        <v>9.6029999999999998</v>
      </c>
      <c r="E2148" s="400">
        <f>IF(ISNUMBER('Tables 1-15'!E1951),'Tables 1-15'!J28,'Tables 1-15'!E1951)</f>
        <v>9.702</v>
      </c>
      <c r="F2148" s="401">
        <f>IF(ISNUMBER('Tables 1-15'!F1951),'Tables 1-15'!K28,'Tables 1-15'!F1951)</f>
        <v>9.8510170000000006</v>
      </c>
      <c r="G2148" s="533">
        <f>IF(ISNUMBER('Tables 1-15'!G1951),'Tables 1-15'!G28,'Tables 1-15'!G1951)</f>
        <v>9.4570000000000007</v>
      </c>
      <c r="H2148" s="533">
        <f>IF(ISNUMBER('Tables 1-15'!H1951),'Tables 1-15'!H28,'Tables 1-15'!H1951)</f>
        <v>9.5210000000000008</v>
      </c>
      <c r="I2148" s="533">
        <f>IF(ISNUMBER('Tables 1-15'!I1951),'Tables 1-15'!I28,'Tables 1-15'!I1951)</f>
        <v>9.6029999999999998</v>
      </c>
      <c r="J2148" s="533">
        <f>IF(ISNUMBER('Tables 1-15'!J1951),'Tables 1-15'!J28,'Tables 1-15'!J1951)</f>
        <v>9.702</v>
      </c>
      <c r="K2148" s="533">
        <f>IF(ISNUMBER('Tables 1-15'!K1951),'Tables 1-15'!K28,'Tables 1-15'!K1951)</f>
        <v>9.8510170000000006</v>
      </c>
      <c r="O2148" s="62"/>
    </row>
    <row r="2149" spans="1:15">
      <c r="A2149" s="461" t="s">
        <v>8</v>
      </c>
      <c r="B2149" s="400">
        <f>IF(ISNUMBER('Tables 1-15'!B1952),'Tables 1-15'!G29,'Tables 1-15'!B1952)</f>
        <v>7.9123999999999999</v>
      </c>
      <c r="C2149" s="400">
        <f>IF(ISNUMBER('Tables 1-15'!C1952),'Tables 1-15'!H29,'Tables 1-15'!C1952)</f>
        <v>7.9968599999999999</v>
      </c>
      <c r="D2149" s="400">
        <f>IF(ISNUMBER('Tables 1-15'!D1952),'Tables 1-15'!I29,'Tables 1-15'!D1952)</f>
        <v>8.0893500000000014</v>
      </c>
      <c r="E2149" s="400">
        <f>IF(ISNUMBER('Tables 1-15'!E1952),'Tables 1-15'!J29,'Tables 1-15'!E1952)</f>
        <v>8.1886499999999991</v>
      </c>
      <c r="F2149" s="401">
        <f>IF(ISNUMBER('Tables 1-15'!F1952),'Tables 1-15'!K29,'Tables 1-15'!F1952)</f>
        <v>8.2823999999999991</v>
      </c>
      <c r="G2149" s="533">
        <f>IF(ISNUMBER('Tables 1-15'!G1952),'Tables 1-15'!G29,'Tables 1-15'!G1952)</f>
        <v>7.9123999999999999</v>
      </c>
      <c r="H2149" s="533">
        <f>IF(ISNUMBER('Tables 1-15'!H1952),'Tables 1-15'!H29,'Tables 1-15'!H1952)</f>
        <v>7.9968599999999999</v>
      </c>
      <c r="I2149" s="533">
        <f>IF(ISNUMBER('Tables 1-15'!I1952),'Tables 1-15'!I29,'Tables 1-15'!I1952)</f>
        <v>8.0893500000000014</v>
      </c>
      <c r="J2149" s="533">
        <f>IF(ISNUMBER('Tables 1-15'!J1952),'Tables 1-15'!J29,'Tables 1-15'!J1952)</f>
        <v>8.1886499999999991</v>
      </c>
      <c r="K2149" s="533">
        <f>IF(ISNUMBER('Tables 1-15'!K1952),'Tables 1-15'!K29,'Tables 1-15'!K1952)</f>
        <v>8.2823999999999991</v>
      </c>
      <c r="O2149" s="62"/>
    </row>
    <row r="2150" spans="1:15">
      <c r="A2150" s="66" t="s">
        <v>876</v>
      </c>
      <c r="B2150" s="400">
        <f>IF(ISNUMBER('Tables 1-15'!B1953),'Tables 1-15'!G30,'Tables 1-15'!B1953)</f>
        <v>74.724269000000007</v>
      </c>
      <c r="C2150" s="400">
        <f>IF(ISNUMBER('Tables 1-15'!C1953),'Tables 1-15'!H30,'Tables 1-15'!C1953)</f>
        <v>75.627384000000006</v>
      </c>
      <c r="D2150" s="400">
        <f>IF(ISNUMBER('Tables 1-15'!D1953),'Tables 1-15'!I30,'Tables 1-15'!D1953)</f>
        <v>76.667864000000009</v>
      </c>
      <c r="E2150" s="400">
        <f>IF(ISNUMBER('Tables 1-15'!E1953),'Tables 1-15'!J30,'Tables 1-15'!E1953)</f>
        <v>77.695903999999999</v>
      </c>
      <c r="F2150" s="401">
        <f>IF(ISNUMBER('Tables 1-15'!F1953),'Tables 1-15'!K30,'Tables 1-15'!F1953)</f>
        <v>78.741053000000008</v>
      </c>
      <c r="G2150" s="533">
        <f>IF(ISNUMBER('Tables 1-15'!G1953),'Tables 1-15'!G30,'Tables 1-15'!G1953)</f>
        <v>74.724269000000007</v>
      </c>
      <c r="H2150" s="533">
        <f>IF(ISNUMBER('Tables 1-15'!H1953),'Tables 1-15'!H30,'Tables 1-15'!H1953)</f>
        <v>75.627384000000006</v>
      </c>
      <c r="I2150" s="533">
        <f>IF(ISNUMBER('Tables 1-15'!I1953),'Tables 1-15'!I30,'Tables 1-15'!I1953)</f>
        <v>76.667864000000009</v>
      </c>
      <c r="J2150" s="533">
        <f>IF(ISNUMBER('Tables 1-15'!J1953),'Tables 1-15'!J30,'Tables 1-15'!J1953)</f>
        <v>77.695903999999999</v>
      </c>
      <c r="K2150" s="533">
        <f>IF(ISNUMBER('Tables 1-15'!K1953),'Tables 1-15'!K30,'Tables 1-15'!K1953)</f>
        <v>78.741053000000008</v>
      </c>
      <c r="O2150" s="636"/>
    </row>
    <row r="2151" spans="1:15">
      <c r="A2151" s="461" t="s">
        <v>9</v>
      </c>
      <c r="B2151" s="400">
        <f>IF(ISNUMBER('Tables 1-15'!B1954),'Tables 1-15'!G31,'Tables 1-15'!B1954)</f>
        <v>63.285000000000004</v>
      </c>
      <c r="C2151" s="400">
        <f>IF(ISNUMBER('Tables 1-15'!C1954),'Tables 1-15'!H31,'Tables 1-15'!C1954)</f>
        <v>63.704999999999998</v>
      </c>
      <c r="D2151" s="400">
        <f>IF(ISNUMBER('Tables 1-15'!D1954),'Tables 1-15'!I31,'Tables 1-15'!D1954)</f>
        <v>64.105999999999995</v>
      </c>
      <c r="E2151" s="400">
        <f>IF(ISNUMBER('Tables 1-15'!E1954),'Tables 1-15'!J31,'Tables 1-15'!E1954)</f>
        <v>64.597000000000008</v>
      </c>
      <c r="F2151" s="401">
        <f>IF(ISNUMBER('Tables 1-15'!F1954),'Tables 1-15'!K31,'Tables 1-15'!F1954)</f>
        <v>65.11</v>
      </c>
      <c r="G2151" s="533">
        <f>IF(ISNUMBER('Tables 1-15'!G1954),'Tables 1-15'!G31,'Tables 1-15'!G1954)</f>
        <v>63.285000000000004</v>
      </c>
      <c r="H2151" s="533">
        <f>IF(ISNUMBER('Tables 1-15'!H1954),'Tables 1-15'!H31,'Tables 1-15'!H1954)</f>
        <v>63.704999999999998</v>
      </c>
      <c r="I2151" s="533">
        <f>IF(ISNUMBER('Tables 1-15'!I1954),'Tables 1-15'!I31,'Tables 1-15'!I1954)</f>
        <v>64.105999999999995</v>
      </c>
      <c r="J2151" s="533">
        <f>IF(ISNUMBER('Tables 1-15'!J1954),'Tables 1-15'!J31,'Tables 1-15'!J1954)</f>
        <v>64.597000000000008</v>
      </c>
      <c r="K2151" s="533">
        <f>IF(ISNUMBER('Tables 1-15'!K1954),'Tables 1-15'!K31,'Tables 1-15'!K1954)</f>
        <v>65.11</v>
      </c>
      <c r="O2151" s="62"/>
    </row>
    <row r="2152" spans="1:15">
      <c r="A2152" s="461" t="s">
        <v>176</v>
      </c>
      <c r="B2152" s="400">
        <f>IF(ISNUMBER('Tables 1-15'!B1955),'Tables 1-15'!G32,'Tables 1-15'!B1955)</f>
        <v>311.58199999999999</v>
      </c>
      <c r="C2152" s="400">
        <f>IF(ISNUMBER('Tables 1-15'!C1955),'Tables 1-15'!H32,'Tables 1-15'!C1955)</f>
        <v>313.87400000000002</v>
      </c>
      <c r="D2152" s="400">
        <f>IF(ISNUMBER('Tables 1-15'!D1955),'Tables 1-15'!I32,'Tables 1-15'!D1955)</f>
        <v>316.12900000000002</v>
      </c>
      <c r="E2152" s="400">
        <f>IF(ISNUMBER('Tables 1-15'!E1955),'Tables 1-15'!J32,'Tables 1-15'!E1955)</f>
        <v>318.351</v>
      </c>
      <c r="F2152" s="401" t="str">
        <f>IF(ISNUMBER('Tables 1-15'!F1955),'Tables 1-15'!K32,'Tables 1-15'!F1955)</f>
        <v>nav</v>
      </c>
      <c r="G2152" s="533">
        <f>IF(ISNUMBER('Tables 1-15'!G1955),'Tables 1-15'!G32,'Tables 1-15'!G1955)</f>
        <v>311.58199999999999</v>
      </c>
      <c r="H2152" s="533">
        <f>IF(ISNUMBER('Tables 1-15'!H1955),'Tables 1-15'!H32,'Tables 1-15'!H1955)</f>
        <v>313.87400000000002</v>
      </c>
      <c r="I2152" s="533">
        <f>IF(ISNUMBER('Tables 1-15'!I1955),'Tables 1-15'!I32,'Tables 1-15'!I1955)</f>
        <v>316.12900000000002</v>
      </c>
      <c r="J2152" s="533">
        <f>IF(ISNUMBER('Tables 1-15'!J1955),'Tables 1-15'!J32,'Tables 1-15'!J1955)</f>
        <v>318.351</v>
      </c>
      <c r="K2152" s="533" t="str">
        <f>IF(ISNUMBER('Tables 1-15'!K1955),'Tables 1-15'!K32,'Tables 1-15'!K1955)</f>
        <v>nav</v>
      </c>
      <c r="O2152" s="62"/>
    </row>
    <row r="2153" spans="1:15">
      <c r="A2153" s="464" t="s">
        <v>626</v>
      </c>
      <c r="B2153" s="528">
        <f>SUM(B2130:B2152)</f>
        <v>3972.9651796666658</v>
      </c>
      <c r="C2153" s="528">
        <f t="shared" ref="C2153:K2153" si="17">SUM(C2130:C2152)</f>
        <v>4010.5514619999994</v>
      </c>
      <c r="D2153" s="528">
        <f t="shared" si="17"/>
        <v>4043.2469225833338</v>
      </c>
      <c r="E2153" s="528">
        <f t="shared" si="17"/>
        <v>4094.4788282500008</v>
      </c>
      <c r="F2153" s="529">
        <f t="shared" si="17"/>
        <v>2306.9954507500006</v>
      </c>
      <c r="G2153" s="536">
        <f t="shared" si="17"/>
        <v>3965.8527796666658</v>
      </c>
      <c r="H2153" s="536">
        <f t="shared" si="17"/>
        <v>4003.3735619999998</v>
      </c>
      <c r="I2153" s="536">
        <f t="shared" si="17"/>
        <v>4036.0251225833335</v>
      </c>
      <c r="J2153" s="536">
        <f t="shared" si="17"/>
        <v>4087.2123282500006</v>
      </c>
      <c r="K2153" s="536">
        <f t="shared" si="17"/>
        <v>2426.7806507499999</v>
      </c>
      <c r="O2153" s="636"/>
    </row>
    <row r="2154" spans="1:15">
      <c r="A2154" s="530"/>
      <c r="B2154" s="631"/>
      <c r="C2154" s="631"/>
      <c r="D2154" s="631"/>
      <c r="E2154" s="631"/>
      <c r="F2154" s="631"/>
      <c r="G2154" s="632"/>
      <c r="H2154" s="632"/>
      <c r="I2154" s="632"/>
      <c r="J2154" s="632"/>
      <c r="K2154" s="632"/>
    </row>
    <row r="2155" spans="1:15">
      <c r="A2155" s="372"/>
      <c r="B2155" s="459"/>
      <c r="C2155" s="459"/>
      <c r="D2155" s="459"/>
      <c r="E2155" s="459"/>
      <c r="F2155" s="459"/>
      <c r="G2155" s="459"/>
      <c r="H2155" s="459"/>
      <c r="I2155" s="459"/>
      <c r="J2155" s="459"/>
      <c r="K2155" s="463"/>
    </row>
    <row r="2156" spans="1:15">
      <c r="A2156" s="372"/>
      <c r="B2156" s="459"/>
      <c r="C2156" s="459"/>
      <c r="D2156" s="459"/>
      <c r="E2156" s="459"/>
      <c r="F2156" s="459"/>
      <c r="G2156" s="459"/>
      <c r="H2156" s="459"/>
      <c r="I2156" s="459"/>
      <c r="J2156" s="459"/>
      <c r="K2156" s="463"/>
    </row>
    <row r="2157" spans="1:15">
      <c r="A2157" s="372"/>
      <c r="B2157" s="459"/>
      <c r="C2157" s="459"/>
      <c r="D2157" s="459"/>
      <c r="E2157" s="459"/>
      <c r="F2157" s="459"/>
      <c r="G2157" s="459"/>
      <c r="H2157" s="459"/>
      <c r="I2157" s="459"/>
      <c r="J2157" s="459"/>
      <c r="K2157" s="463"/>
    </row>
    <row r="2158" spans="1:15">
      <c r="A2158" s="570"/>
      <c r="B2158" s="570"/>
      <c r="C2158" s="570"/>
      <c r="D2158" s="570"/>
      <c r="E2158" s="570"/>
      <c r="F2158" s="570"/>
      <c r="G2158" s="570"/>
      <c r="H2158" s="570"/>
      <c r="I2158" s="570"/>
      <c r="J2158" s="570"/>
      <c r="K2158" s="570"/>
    </row>
    <row r="2159" spans="1:15">
      <c r="A2159" s="372"/>
      <c r="B2159" s="459"/>
      <c r="C2159" s="459"/>
      <c r="D2159" s="459"/>
      <c r="E2159" s="459"/>
      <c r="F2159" s="459"/>
      <c r="G2159" s="459"/>
      <c r="H2159" s="459"/>
      <c r="I2159" s="459"/>
      <c r="J2159" s="459"/>
      <c r="K2159" s="463"/>
    </row>
    <row r="2160" spans="1:15">
      <c r="A2160" s="493"/>
      <c r="B2160" s="586"/>
      <c r="C2160" s="586"/>
      <c r="D2160" s="586"/>
      <c r="E2160" s="586"/>
      <c r="F2160" s="587"/>
      <c r="G2160" s="586"/>
      <c r="H2160" s="586"/>
      <c r="I2160" s="586"/>
      <c r="J2160" s="586"/>
      <c r="K2160" s="586"/>
    </row>
    <row r="2161" spans="1:15">
      <c r="A2161" s="510"/>
      <c r="B2161" s="379"/>
      <c r="C2161" s="379"/>
      <c r="D2161" s="379"/>
      <c r="E2161" s="379"/>
      <c r="F2161" s="380"/>
      <c r="G2161" s="379"/>
      <c r="H2161" s="379"/>
      <c r="I2161" s="379"/>
      <c r="J2161" s="379"/>
      <c r="K2161" s="379"/>
    </row>
    <row r="2162" spans="1:15">
      <c r="A2162" s="63" t="s">
        <v>33</v>
      </c>
      <c r="B2162" s="760" t="str">
        <f>IF(ISNUMBER('Tables 1-15'!B1965),'Tables 1-15'!G10,'Tables 1-15'!B1965)</f>
        <v>nav</v>
      </c>
      <c r="C2162" s="532" t="str">
        <f>IF(ISNUMBER('Tables 1-15'!C1965),'Tables 1-15'!H10,'Tables 1-15'!C1965)</f>
        <v>nav</v>
      </c>
      <c r="D2162" s="532" t="str">
        <f>IF(ISNUMBER('Tables 1-15'!D1965),'Tables 1-15'!I10,'Tables 1-15'!D1965)</f>
        <v>nav</v>
      </c>
      <c r="E2162" s="532" t="str">
        <f>IF(ISNUMBER('Tables 1-15'!E1965),'Tables 1-15'!J10,'Tables 1-15'!E1965)</f>
        <v>nav</v>
      </c>
      <c r="F2162" s="537" t="str">
        <f>IF(ISNUMBER('Tables 1-15'!F1965),'Tables 1-15'!K10,'Tables 1-15'!F1965)</f>
        <v>nav</v>
      </c>
      <c r="G2162" s="535">
        <f>IF(ISNUMBER('Tables 1-15'!G1965),'Tables 1-15'!G10,'Tables 1-15'!G1965)</f>
        <v>22.390280000000004</v>
      </c>
      <c r="H2162" s="535">
        <f>IF(ISNUMBER('Tables 1-15'!H1965),'Tables 1-15'!H10,'Tables 1-15'!H1965)</f>
        <v>22.778495000000003</v>
      </c>
      <c r="I2162" s="535">
        <f>IF(ISNUMBER('Tables 1-15'!I1965),'Tables 1-15'!I10,'Tables 1-15'!I1965)</f>
        <v>23.161480000000001</v>
      </c>
      <c r="J2162" s="535">
        <f>IF(ISNUMBER('Tables 1-15'!J1965),'Tables 1-15'!J10,'Tables 1-15'!J1965)</f>
        <v>23.503817499999997</v>
      </c>
      <c r="K2162" s="535">
        <f>IF(ISNUMBER('Tables 1-15'!K1965),'Tables 1-15'!K10,'Tables 1-15'!K1965)</f>
        <v>23.826764999999998</v>
      </c>
    </row>
    <row r="2163" spans="1:15">
      <c r="A2163" s="461" t="s">
        <v>495</v>
      </c>
      <c r="B2163" s="533">
        <f>IF(ISNUMBER('Tables 1-15'!B1966),'Tables 1-15'!G11,'Tables 1-15'!B1966)</f>
        <v>10.978</v>
      </c>
      <c r="C2163" s="533">
        <f>IF(ISNUMBER('Tables 1-15'!C1966),'Tables 1-15'!H11,'Tables 1-15'!C1966)</f>
        <v>11.054</v>
      </c>
      <c r="D2163" s="533">
        <f>IF(ISNUMBER('Tables 1-15'!D1966),'Tables 1-15'!I11,'Tables 1-15'!D1966)</f>
        <v>11.105</v>
      </c>
      <c r="E2163" s="533">
        <f>IF(ISNUMBER('Tables 1-15'!E1966),'Tables 1-15'!J11,'Tables 1-15'!E1966)</f>
        <v>11.157</v>
      </c>
      <c r="F2163" s="539">
        <f>IF(ISNUMBER('Tables 1-15'!F1966),'Tables 1-15'!K11,'Tables 1-15'!F1966)</f>
        <v>11.268000000000001</v>
      </c>
      <c r="G2163" s="535" t="str">
        <f>IF(ISNUMBER('Tables 1-15'!G1966),'Tables 1-15'!G11,'Tables 1-15'!G1966)</f>
        <v>nav</v>
      </c>
      <c r="H2163" s="535" t="str">
        <f>IF(ISNUMBER('Tables 1-15'!H1966),'Tables 1-15'!H11,'Tables 1-15'!H1966)</f>
        <v>nav</v>
      </c>
      <c r="I2163" s="535" t="str">
        <f>IF(ISNUMBER('Tables 1-15'!I1966),'Tables 1-15'!I11,'Tables 1-15'!I1966)</f>
        <v>nav</v>
      </c>
      <c r="J2163" s="535">
        <f>IF(ISNUMBER('Tables 1-15'!J1966),'Tables 1-15'!J11,'Tables 1-15'!J1966)</f>
        <v>11.157</v>
      </c>
      <c r="K2163" s="535">
        <f>IF(ISNUMBER('Tables 1-15'!K1966),'Tables 1-15'!K11,'Tables 1-15'!K1966)</f>
        <v>11.268000000000001</v>
      </c>
      <c r="O2163" s="62"/>
    </row>
    <row r="2164" spans="1:15">
      <c r="A2164" s="66" t="s">
        <v>497</v>
      </c>
      <c r="B2164" s="533" t="str">
        <f>IF(ISNUMBER('Tables 1-15'!B1967),'Tables 1-15'!G12,'Tables 1-15'!B1967)</f>
        <v>nav</v>
      </c>
      <c r="C2164" s="533" t="str">
        <f>IF(ISNUMBER('Tables 1-15'!C1967),'Tables 1-15'!H12,'Tables 1-15'!C1967)</f>
        <v>nav</v>
      </c>
      <c r="D2164" s="533" t="str">
        <f>IF(ISNUMBER('Tables 1-15'!D1967),'Tables 1-15'!I12,'Tables 1-15'!D1967)</f>
        <v>nav</v>
      </c>
      <c r="E2164" s="533" t="str">
        <f>IF(ISNUMBER('Tables 1-15'!E1967),'Tables 1-15'!J12,'Tables 1-15'!E1967)</f>
        <v>nav</v>
      </c>
      <c r="F2164" s="539" t="str">
        <f>IF(ISNUMBER('Tables 1-15'!F1967),'Tables 1-15'!K12,'Tables 1-15'!F1967)</f>
        <v>nav</v>
      </c>
      <c r="G2164" s="535">
        <f>IF(ISNUMBER('Tables 1-15'!G1967),'Tables 1-15'!G12,'Tables 1-15'!G1967)</f>
        <v>197.39400000000001</v>
      </c>
      <c r="H2164" s="535">
        <f>IF(ISNUMBER('Tables 1-15'!H1967),'Tables 1-15'!H12,'Tables 1-15'!H1967)</f>
        <v>199.245</v>
      </c>
      <c r="I2164" s="535">
        <f>IF(ISNUMBER('Tables 1-15'!I1967),'Tables 1-15'!I12,'Tables 1-15'!I1967)</f>
        <v>201.041</v>
      </c>
      <c r="J2164" s="535">
        <f>IF(ISNUMBER('Tables 1-15'!J1967),'Tables 1-15'!J12,'Tables 1-15'!J1967)</f>
        <v>202.78300000000002</v>
      </c>
      <c r="K2164" s="535">
        <f>IF(ISNUMBER('Tables 1-15'!K1967),'Tables 1-15'!K12,'Tables 1-15'!K1967)</f>
        <v>204.47</v>
      </c>
      <c r="O2164" s="636"/>
    </row>
    <row r="2165" spans="1:15">
      <c r="A2165" s="461" t="s">
        <v>496</v>
      </c>
      <c r="B2165" s="535" t="str">
        <f>IF(ISNUMBER('Tables 1-15'!B1968),'Tables 1-15'!G13,'Tables 1-15'!B1968)</f>
        <v>nap</v>
      </c>
      <c r="C2165" s="535" t="str">
        <f>IF(ISNUMBER('Tables 1-15'!C1968),'Tables 1-15'!H13,'Tables 1-15'!C1968)</f>
        <v>nap</v>
      </c>
      <c r="D2165" s="535" t="str">
        <f>IF(ISNUMBER('Tables 1-15'!D1968),'Tables 1-15'!I13,'Tables 1-15'!D1968)</f>
        <v>nap</v>
      </c>
      <c r="E2165" s="535" t="str">
        <f>IF(ISNUMBER('Tables 1-15'!E1968),'Tables 1-15'!J13,'Tables 1-15'!E1968)</f>
        <v>nap</v>
      </c>
      <c r="F2165" s="538" t="str">
        <f>IF(ISNUMBER('Tables 1-15'!F1968),'Tables 1-15'!K13,'Tables 1-15'!F1968)</f>
        <v>nap</v>
      </c>
      <c r="G2165" s="533">
        <f>IF(ISNUMBER('Tables 1-15'!G1968),'Tables 1-15'!G13,'Tables 1-15'!G1968)</f>
        <v>34.302909</v>
      </c>
      <c r="H2165" s="533">
        <f>IF(ISNUMBER('Tables 1-15'!H1968),'Tables 1-15'!H13,'Tables 1-15'!H1968)</f>
        <v>34.698875000000001</v>
      </c>
      <c r="I2165" s="533">
        <f>IF(ISNUMBER('Tables 1-15'!I1968),'Tables 1-15'!I13,'Tables 1-15'!I1968)</f>
        <v>35.10235325</v>
      </c>
      <c r="J2165" s="533">
        <f>IF(ISNUMBER('Tables 1-15'!J1968),'Tables 1-15'!J13,'Tables 1-15'!J1968)</f>
        <v>35.49654675</v>
      </c>
      <c r="K2165" s="533">
        <f>IF(ISNUMBER('Tables 1-15'!K1968),'Tables 1-15'!K13,'Tables 1-15'!K1968)</f>
        <v>35.825432749999997</v>
      </c>
      <c r="O2165" s="62"/>
    </row>
    <row r="2166" spans="1:15">
      <c r="A2166" s="66" t="s">
        <v>498</v>
      </c>
      <c r="B2166" s="535" t="str">
        <f>IF(ISNUMBER('Tables 1-15'!B1969),'Tables 1-15'!G14,'Tables 1-15'!B1969)</f>
        <v>nap</v>
      </c>
      <c r="C2166" s="535" t="str">
        <f>IF(ISNUMBER('Tables 1-15'!C1969),'Tables 1-15'!H14,'Tables 1-15'!C1969)</f>
        <v>nap</v>
      </c>
      <c r="D2166" s="535" t="str">
        <f>IF(ISNUMBER('Tables 1-15'!D1969),'Tables 1-15'!I14,'Tables 1-15'!D1969)</f>
        <v>nap</v>
      </c>
      <c r="E2166" s="535" t="str">
        <f>IF(ISNUMBER('Tables 1-15'!E1969),'Tables 1-15'!J14,'Tables 1-15'!E1969)</f>
        <v>nap</v>
      </c>
      <c r="F2166" s="538" t="str">
        <f>IF(ISNUMBER('Tables 1-15'!F1969),'Tables 1-15'!K14,'Tables 1-15'!F1969)</f>
        <v>nap</v>
      </c>
      <c r="G2166" s="533">
        <f>IF(ISNUMBER('Tables 1-15'!G1969),'Tables 1-15'!G14,'Tables 1-15'!G1969)</f>
        <v>1347.3500000000001</v>
      </c>
      <c r="H2166" s="533">
        <f>IF(ISNUMBER('Tables 1-15'!H1969),'Tables 1-15'!H14,'Tables 1-15'!H1969)</f>
        <v>1354.04</v>
      </c>
      <c r="I2166" s="533">
        <f>IF(ISNUMBER('Tables 1-15'!I1969),'Tables 1-15'!I14,'Tables 1-15'!I1969)</f>
        <v>1360.72</v>
      </c>
      <c r="J2166" s="533">
        <f>IF(ISNUMBER('Tables 1-15'!J1969),'Tables 1-15'!J14,'Tables 1-15'!J1969)</f>
        <v>1367.82</v>
      </c>
      <c r="K2166" s="533" t="str">
        <f>IF(ISNUMBER('Tables 1-15'!K1969),'Tables 1-15'!K14,'Tables 1-15'!K1969)</f>
        <v>nav</v>
      </c>
      <c r="O2166" s="636"/>
    </row>
    <row r="2167" spans="1:15">
      <c r="A2167" s="461" t="s">
        <v>158</v>
      </c>
      <c r="B2167" s="535">
        <f>IF(ISNUMBER('Tables 1-15'!B1970),'Tables 1-15'!G15,'Tables 1-15'!B1970)</f>
        <v>64.933400000000006</v>
      </c>
      <c r="C2167" s="535">
        <f>IF(ISNUMBER('Tables 1-15'!C1970),'Tables 1-15'!H15,'Tables 1-15'!C1970)</f>
        <v>65.241241000000002</v>
      </c>
      <c r="D2167" s="535">
        <f>IF(ISNUMBER('Tables 1-15'!D1970),'Tables 1-15'!I15,'Tables 1-15'!D1970)</f>
        <v>65.564756000000017</v>
      </c>
      <c r="E2167" s="535">
        <f>IF(ISNUMBER('Tables 1-15'!E1970),'Tables 1-15'!J15,'Tables 1-15'!E1970)</f>
        <v>66.074330000000003</v>
      </c>
      <c r="F2167" s="538">
        <f>IF(ISNUMBER('Tables 1-15'!F1970),'Tables 1-15'!K15,'Tables 1-15'!F1970)</f>
        <v>66.380601999999996</v>
      </c>
      <c r="G2167" s="535">
        <f>IF(ISNUMBER('Tables 1-15'!G1970),'Tables 1-15'!G15,'Tables 1-15'!G1970)</f>
        <v>64.933400000000006</v>
      </c>
      <c r="H2167" s="535">
        <f>IF(ISNUMBER('Tables 1-15'!H1970),'Tables 1-15'!H15,'Tables 1-15'!H1970)</f>
        <v>65.241241000000002</v>
      </c>
      <c r="I2167" s="535">
        <f>IF(ISNUMBER('Tables 1-15'!I1970),'Tables 1-15'!I15,'Tables 1-15'!I1970)</f>
        <v>65.564756000000017</v>
      </c>
      <c r="J2167" s="535">
        <f>IF(ISNUMBER('Tables 1-15'!J1970),'Tables 1-15'!J15,'Tables 1-15'!J1970)</f>
        <v>66.074330000000003</v>
      </c>
      <c r="K2167" s="535">
        <f>IF(ISNUMBER('Tables 1-15'!K1970),'Tables 1-15'!K15,'Tables 1-15'!K1970)</f>
        <v>66.380601999999996</v>
      </c>
      <c r="O2167" s="62"/>
    </row>
    <row r="2168" spans="1:15">
      <c r="A2168" s="461" t="s">
        <v>593</v>
      </c>
      <c r="B2168" s="535">
        <f>IF(ISNUMBER('Tables 1-15'!B1971),'Tables 1-15'!G16,'Tables 1-15'!B1971)</f>
        <v>80.275000000000006</v>
      </c>
      <c r="C2168" s="535">
        <f>IF(ISNUMBER('Tables 1-15'!C1971),'Tables 1-15'!H16,'Tables 1-15'!C1971)</f>
        <v>80.426000000000002</v>
      </c>
      <c r="D2168" s="535">
        <f>IF(ISNUMBER('Tables 1-15'!D1971),'Tables 1-15'!I16,'Tables 1-15'!D1971)</f>
        <v>80.646000000000001</v>
      </c>
      <c r="E2168" s="535">
        <f>IF(ISNUMBER('Tables 1-15'!E1971),'Tables 1-15'!J16,'Tables 1-15'!E1971)</f>
        <v>80.983000000000004</v>
      </c>
      <c r="F2168" s="538">
        <f>IF(ISNUMBER('Tables 1-15'!F1971),'Tables 1-15'!K16,'Tables 1-15'!F1971)</f>
        <v>81.680999999999997</v>
      </c>
      <c r="G2168" s="535">
        <f>IF(ISNUMBER('Tables 1-15'!G1971),'Tables 1-15'!G16,'Tables 1-15'!G1971)</f>
        <v>80.275000000000006</v>
      </c>
      <c r="H2168" s="535">
        <f>IF(ISNUMBER('Tables 1-15'!H1971),'Tables 1-15'!H16,'Tables 1-15'!H1971)</f>
        <v>80.426000000000002</v>
      </c>
      <c r="I2168" s="535">
        <f>IF(ISNUMBER('Tables 1-15'!I1971),'Tables 1-15'!I16,'Tables 1-15'!I1971)</f>
        <v>80.646000000000001</v>
      </c>
      <c r="J2168" s="535">
        <f>IF(ISNUMBER('Tables 1-15'!J1971),'Tables 1-15'!J16,'Tables 1-15'!J1971)</f>
        <v>80.983000000000004</v>
      </c>
      <c r="K2168" s="535">
        <f>IF(ISNUMBER('Tables 1-15'!K1971),'Tables 1-15'!K16,'Tables 1-15'!K1971)</f>
        <v>81.680999999999997</v>
      </c>
      <c r="O2168" s="62"/>
    </row>
    <row r="2169" spans="1:15">
      <c r="A2169" s="461" t="s">
        <v>693</v>
      </c>
      <c r="B2169" s="535" t="str">
        <f>IF(ISNUMBER('Tables 1-15'!B1972),'Tables 1-15'!G17,'Tables 1-15'!B1972)</f>
        <v>nav</v>
      </c>
      <c r="C2169" s="535" t="str">
        <f>IF(ISNUMBER('Tables 1-15'!C1972),'Tables 1-15'!H17,'Tables 1-15'!C1972)</f>
        <v>nav</v>
      </c>
      <c r="D2169" s="535" t="str">
        <f>IF(ISNUMBER('Tables 1-15'!D1972),'Tables 1-15'!I17,'Tables 1-15'!D1972)</f>
        <v>nav</v>
      </c>
      <c r="E2169" s="535" t="str">
        <f>IF(ISNUMBER('Tables 1-15'!E1972),'Tables 1-15'!J17,'Tables 1-15'!E1972)</f>
        <v>nav</v>
      </c>
      <c r="F2169" s="538" t="str">
        <f>IF(ISNUMBER('Tables 1-15'!F1972),'Tables 1-15'!K17,'Tables 1-15'!F1972)</f>
        <v>nav</v>
      </c>
      <c r="G2169" s="535">
        <f>IF(ISNUMBER('Tables 1-15'!G1972),'Tables 1-15'!G17,'Tables 1-15'!G1972)</f>
        <v>7.1124000000000001</v>
      </c>
      <c r="H2169" s="535">
        <f>IF(ISNUMBER('Tables 1-15'!H1972),'Tables 1-15'!H17,'Tables 1-15'!H1972)</f>
        <v>7.1779000000000002</v>
      </c>
      <c r="I2169" s="535">
        <f>IF(ISNUMBER('Tables 1-15'!I1972),'Tables 1-15'!I17,'Tables 1-15'!I1972)</f>
        <v>7.2218</v>
      </c>
      <c r="J2169" s="535">
        <f>IF(ISNUMBER('Tables 1-15'!J1972),'Tables 1-15'!J17,'Tables 1-15'!J1972)</f>
        <v>7.2664999999999997</v>
      </c>
      <c r="K2169" s="535">
        <f>IF(ISNUMBER('Tables 1-15'!K1972),'Tables 1-15'!K17,'Tables 1-15'!K1972)</f>
        <v>7.3248000000000006</v>
      </c>
      <c r="O2169" s="62"/>
    </row>
    <row r="2170" spans="1:15">
      <c r="A2170" s="66" t="s">
        <v>924</v>
      </c>
      <c r="B2170" s="535">
        <f>IF(ISNUMBER('Tables 1-15'!B1973),'Tables 1-15'!G18,'Tables 1-15'!B1973)</f>
        <v>1202</v>
      </c>
      <c r="C2170" s="535">
        <f>IF(ISNUMBER('Tables 1-15'!C1973),'Tables 1-15'!H18,'Tables 1-15'!C1973)</f>
        <v>1217</v>
      </c>
      <c r="D2170" s="535">
        <f>IF(ISNUMBER('Tables 1-15'!D1973),'Tables 1-15'!I18,'Tables 1-15'!D1973)</f>
        <v>1233</v>
      </c>
      <c r="E2170" s="535">
        <f>IF(ISNUMBER('Tables 1-15'!E1973),'Tables 1-15'!J18,'Tables 1-15'!E1973)</f>
        <v>1267</v>
      </c>
      <c r="F2170" s="538">
        <f>IF(ISNUMBER('Tables 1-15'!F1973),'Tables 1-15'!K18,'Tables 1-15'!F1973)</f>
        <v>1283</v>
      </c>
      <c r="G2170" s="535">
        <f>IF(ISNUMBER('Tables 1-15'!G1973),'Tables 1-15'!G18,'Tables 1-15'!G1973)</f>
        <v>1202</v>
      </c>
      <c r="H2170" s="535">
        <f>IF(ISNUMBER('Tables 1-15'!H1973),'Tables 1-15'!H18,'Tables 1-15'!H1973)</f>
        <v>1217</v>
      </c>
      <c r="I2170" s="535">
        <f>IF(ISNUMBER('Tables 1-15'!I1973),'Tables 1-15'!I18,'Tables 1-15'!I1973)</f>
        <v>1233</v>
      </c>
      <c r="J2170" s="535">
        <f>IF(ISNUMBER('Tables 1-15'!J1973),'Tables 1-15'!J18,'Tables 1-15'!J1973)</f>
        <v>1267</v>
      </c>
      <c r="K2170" s="535">
        <f>IF(ISNUMBER('Tables 1-15'!K1973),'Tables 1-15'!K18,'Tables 1-15'!K1973)</f>
        <v>1283</v>
      </c>
      <c r="O2170" s="636"/>
    </row>
    <row r="2171" spans="1:15">
      <c r="A2171" s="461" t="s">
        <v>119</v>
      </c>
      <c r="B2171" s="535" t="str">
        <f>IF(ISNUMBER('Tables 1-15'!B1974),'Tables 1-15'!G19,'Tables 1-15'!B1974)</f>
        <v>nav</v>
      </c>
      <c r="C2171" s="535" t="str">
        <f>IF(ISNUMBER('Tables 1-15'!C1974),'Tables 1-15'!H19,'Tables 1-15'!C1974)</f>
        <v>nav</v>
      </c>
      <c r="D2171" s="535" t="str">
        <f>IF(ISNUMBER('Tables 1-15'!D1974),'Tables 1-15'!I19,'Tables 1-15'!D1974)</f>
        <v>nav</v>
      </c>
      <c r="E2171" s="535" t="str">
        <f>IF(ISNUMBER('Tables 1-15'!E1974),'Tables 1-15'!J19,'Tables 1-15'!E1974)</f>
        <v>nav</v>
      </c>
      <c r="F2171" s="538" t="str">
        <f>IF(ISNUMBER('Tables 1-15'!F1974),'Tables 1-15'!K19,'Tables 1-15'!F1974)</f>
        <v>nav</v>
      </c>
      <c r="G2171" s="535">
        <f>IF(ISNUMBER('Tables 1-15'!G1974),'Tables 1-15'!G19,'Tables 1-15'!G1974)</f>
        <v>59.659750000000003</v>
      </c>
      <c r="H2171" s="535">
        <f>IF(ISNUMBER('Tables 1-15'!H1974),'Tables 1-15'!H19,'Tables 1-15'!H1974)</f>
        <v>59.898000000000003</v>
      </c>
      <c r="I2171" s="535">
        <f>IF(ISNUMBER('Tables 1-15'!I1974),'Tables 1-15'!I19,'Tables 1-15'!I1974)</f>
        <v>60.22475</v>
      </c>
      <c r="J2171" s="535">
        <f>IF(ISNUMBER('Tables 1-15'!J1974),'Tables 1-15'!J19,'Tables 1-15'!J1974)</f>
        <v>60.448</v>
      </c>
      <c r="K2171" s="535">
        <f>IF(ISNUMBER('Tables 1-15'!K1974),'Tables 1-15'!K19,'Tables 1-15'!K1974)</f>
        <v>60.441000000000003</v>
      </c>
      <c r="O2171" s="62"/>
    </row>
    <row r="2172" spans="1:15">
      <c r="A2172" s="461" t="s">
        <v>791</v>
      </c>
      <c r="B2172" s="535" t="str">
        <f>IF(ISNUMBER('Tables 1-15'!B1975),'Tables 1-15'!G20,'Tables 1-15'!B1975)</f>
        <v>nav</v>
      </c>
      <c r="C2172" s="535" t="str">
        <f>IF(ISNUMBER('Tables 1-15'!C1975),'Tables 1-15'!H20,'Tables 1-15'!C1975)</f>
        <v>nav</v>
      </c>
      <c r="D2172" s="535" t="str">
        <f>IF(ISNUMBER('Tables 1-15'!D1975),'Tables 1-15'!I20,'Tables 1-15'!D1975)</f>
        <v>nav</v>
      </c>
      <c r="E2172" s="535" t="str">
        <f>IF(ISNUMBER('Tables 1-15'!E1975),'Tables 1-15'!J20,'Tables 1-15'!E1975)</f>
        <v>nav</v>
      </c>
      <c r="F2172" s="538" t="str">
        <f>IF(ISNUMBER('Tables 1-15'!F1975),'Tables 1-15'!K20,'Tables 1-15'!F1975)</f>
        <v>nav</v>
      </c>
      <c r="G2172" s="535">
        <f>IF(ISNUMBER('Tables 1-15'!G1975),'Tables 1-15'!G20,'Tables 1-15'!G1975)</f>
        <v>127.79900000000001</v>
      </c>
      <c r="H2172" s="535">
        <f>IF(ISNUMBER('Tables 1-15'!H1975),'Tables 1-15'!H20,'Tables 1-15'!H1975)</f>
        <v>127.515</v>
      </c>
      <c r="I2172" s="535">
        <f>IF(ISNUMBER('Tables 1-15'!I1975),'Tables 1-15'!I20,'Tables 1-15'!I1975)</f>
        <v>127.298</v>
      </c>
      <c r="J2172" s="535">
        <f>IF(ISNUMBER('Tables 1-15'!J1975),'Tables 1-15'!J20,'Tables 1-15'!J1975)</f>
        <v>127.083</v>
      </c>
      <c r="K2172" s="535" t="str">
        <f>IF(ISNUMBER('Tables 1-15'!K1975),'Tables 1-15'!K20,'Tables 1-15'!K1975)</f>
        <v>nav</v>
      </c>
      <c r="O2172" s="62"/>
    </row>
    <row r="2173" spans="1:15">
      <c r="A2173" s="66" t="s">
        <v>871</v>
      </c>
      <c r="B2173" s="535" t="str">
        <f>IF(ISNUMBER('Tables 1-15'!B1976),'Tables 1-15'!G21,'Tables 1-15'!B1976)</f>
        <v>nap</v>
      </c>
      <c r="C2173" s="535" t="str">
        <f>IF(ISNUMBER('Tables 1-15'!C1976),'Tables 1-15'!H21,'Tables 1-15'!C1976)</f>
        <v>nap</v>
      </c>
      <c r="D2173" s="535" t="str">
        <f>IF(ISNUMBER('Tables 1-15'!D1976),'Tables 1-15'!I21,'Tables 1-15'!D1976)</f>
        <v>nap</v>
      </c>
      <c r="E2173" s="535" t="str">
        <f>IF(ISNUMBER('Tables 1-15'!E1976),'Tables 1-15'!J21,'Tables 1-15'!E1976)</f>
        <v>nap</v>
      </c>
      <c r="F2173" s="538" t="str">
        <f>IF(ISNUMBER('Tables 1-15'!F1976),'Tables 1-15'!K21,'Tables 1-15'!F1976)</f>
        <v>nap</v>
      </c>
      <c r="G2173" s="535">
        <f>IF(ISNUMBER('Tables 1-15'!G1976),'Tables 1-15'!G21,'Tables 1-15'!G1976)</f>
        <v>49.779440000000001</v>
      </c>
      <c r="H2173" s="535">
        <f>IF(ISNUMBER('Tables 1-15'!H1976),'Tables 1-15'!H21,'Tables 1-15'!H1976)</f>
        <v>50.004441</v>
      </c>
      <c r="I2173" s="535">
        <f>IF(ISNUMBER('Tables 1-15'!I1976),'Tables 1-15'!I21,'Tables 1-15'!I1976)</f>
        <v>50.219669000000003</v>
      </c>
      <c r="J2173" s="535">
        <f>IF(ISNUMBER('Tables 1-15'!J1976),'Tables 1-15'!J21,'Tables 1-15'!J1976)</f>
        <v>50.423954999999999</v>
      </c>
      <c r="K2173" s="535">
        <f>IF(ISNUMBER('Tables 1-15'!K1976),'Tables 1-15'!K21,'Tables 1-15'!K1976)</f>
        <v>50.617044999999997</v>
      </c>
      <c r="O2173" s="636"/>
    </row>
    <row r="2174" spans="1:15">
      <c r="A2174" s="66" t="s">
        <v>872</v>
      </c>
      <c r="B2174" s="535" t="str">
        <f>IF(ISNUMBER('Tables 1-15'!B1977),'Tables 1-15'!G22,'Tables 1-15'!B1977)</f>
        <v>nap</v>
      </c>
      <c r="C2174" s="535" t="str">
        <f>IF(ISNUMBER('Tables 1-15'!C1977),'Tables 1-15'!H22,'Tables 1-15'!C1977)</f>
        <v>nap</v>
      </c>
      <c r="D2174" s="535" t="str">
        <f>IF(ISNUMBER('Tables 1-15'!D1977),'Tables 1-15'!I22,'Tables 1-15'!D1977)</f>
        <v>nap</v>
      </c>
      <c r="E2174" s="535" t="str">
        <f>IF(ISNUMBER('Tables 1-15'!E1977),'Tables 1-15'!J22,'Tables 1-15'!E1977)</f>
        <v>nap</v>
      </c>
      <c r="F2174" s="538" t="str">
        <f>IF(ISNUMBER('Tables 1-15'!F1977),'Tables 1-15'!K22,'Tables 1-15'!F1977)</f>
        <v>nap</v>
      </c>
      <c r="G2174" s="535">
        <f>IF(ISNUMBER('Tables 1-15'!G1977),'Tables 1-15'!G22,'Tables 1-15'!G1977)</f>
        <v>108.8134</v>
      </c>
      <c r="H2174" s="535">
        <f>IF(ISNUMBER('Tables 1-15'!H1977),'Tables 1-15'!H22,'Tables 1-15'!H1977)</f>
        <v>116.28439999999999</v>
      </c>
      <c r="I2174" s="535">
        <f>IF(ISNUMBER('Tables 1-15'!I1977),'Tables 1-15'!I22,'Tables 1-15'!I1977)</f>
        <v>117.6448</v>
      </c>
      <c r="J2174" s="535">
        <f>IF(ISNUMBER('Tables 1-15'!J1977),'Tables 1-15'!J22,'Tables 1-15'!J1977)</f>
        <v>118.97800000000001</v>
      </c>
      <c r="K2174" s="535">
        <f>IF(ISNUMBER('Tables 1-15'!K1977),'Tables 1-15'!K22,'Tables 1-15'!K1977)</f>
        <v>120.285088</v>
      </c>
      <c r="O2174" s="636"/>
    </row>
    <row r="2175" spans="1:15">
      <c r="A2175" s="461" t="s">
        <v>5</v>
      </c>
      <c r="B2175" s="533" t="str">
        <f>IF(ISNUMBER('Tables 1-15'!B1978),'Tables 1-15'!G23,'Tables 1-15'!B1978)</f>
        <v>nav</v>
      </c>
      <c r="C2175" s="533" t="str">
        <f>IF(ISNUMBER('Tables 1-15'!C1978),'Tables 1-15'!H23,'Tables 1-15'!C1978)</f>
        <v>nav</v>
      </c>
      <c r="D2175" s="533" t="str">
        <f>IF(ISNUMBER('Tables 1-15'!D1978),'Tables 1-15'!I23,'Tables 1-15'!D1978)</f>
        <v>nav</v>
      </c>
      <c r="E2175" s="533">
        <f>IF(ISNUMBER('Tables 1-15'!E1978),'Tables 1-15'!J23,'Tables 1-15'!E1978)</f>
        <v>16.86675</v>
      </c>
      <c r="F2175" s="539">
        <f>IF(ISNUMBER('Tables 1-15'!F1978),'Tables 1-15'!K23,'Tables 1-15'!F1978)</f>
        <v>16.934249999999999</v>
      </c>
      <c r="G2175" s="535">
        <f>IF(ISNUMBER('Tables 1-15'!G1978),'Tables 1-15'!G23,'Tables 1-15'!G1978)</f>
        <v>16.695666666666668</v>
      </c>
      <c r="H2175" s="535">
        <f>IF(ISNUMBER('Tables 1-15'!H1978),'Tables 1-15'!H23,'Tables 1-15'!H1978)</f>
        <v>16.754249999999999</v>
      </c>
      <c r="I2175" s="535">
        <f>IF(ISNUMBER('Tables 1-15'!I1978),'Tables 1-15'!I23,'Tables 1-15'!I1978)</f>
        <v>16.801833333333331</v>
      </c>
      <c r="J2175" s="535">
        <f>IF(ISNUMBER('Tables 1-15'!J1978),'Tables 1-15'!J23,'Tables 1-15'!J1978)</f>
        <v>16.86675</v>
      </c>
      <c r="K2175" s="535">
        <f>IF(ISNUMBER('Tables 1-15'!K1978),'Tables 1-15'!K23,'Tables 1-15'!K1978)</f>
        <v>16.934249999999999</v>
      </c>
      <c r="O2175" s="62"/>
    </row>
    <row r="2176" spans="1:15">
      <c r="A2176" s="66" t="s">
        <v>873</v>
      </c>
      <c r="B2176" s="533" t="str">
        <f>IF(ISNUMBER('Tables 1-15'!B1979),'Tables 1-15'!G24,'Tables 1-15'!B1979)</f>
        <v>nav</v>
      </c>
      <c r="C2176" s="533" t="str">
        <f>IF(ISNUMBER('Tables 1-15'!C1979),'Tables 1-15'!H24,'Tables 1-15'!C1979)</f>
        <v>nav</v>
      </c>
      <c r="D2176" s="533" t="str">
        <f>IF(ISNUMBER('Tables 1-15'!D1979),'Tables 1-15'!I24,'Tables 1-15'!D1979)</f>
        <v>nav</v>
      </c>
      <c r="E2176" s="533" t="str">
        <f>IF(ISNUMBER('Tables 1-15'!E1979),'Tables 1-15'!J24,'Tables 1-15'!E1979)</f>
        <v>nav</v>
      </c>
      <c r="F2176" s="539" t="str">
        <f>IF(ISNUMBER('Tables 1-15'!F1979),'Tables 1-15'!K24,'Tables 1-15'!F1979)</f>
        <v>nav</v>
      </c>
      <c r="G2176" s="535">
        <f>IF(ISNUMBER('Tables 1-15'!G1979),'Tables 1-15'!G24,'Tables 1-15'!G1979)</f>
        <v>142.96091000000001</v>
      </c>
      <c r="H2176" s="535">
        <f>IF(ISNUMBER('Tables 1-15'!H1979),'Tables 1-15'!H24,'Tables 1-15'!H1979)</f>
        <v>143.20172099999999</v>
      </c>
      <c r="I2176" s="535">
        <f>IF(ISNUMBER('Tables 1-15'!I1979),'Tables 1-15'!I24,'Tables 1-15'!I1979)</f>
        <v>143.50699499999999</v>
      </c>
      <c r="J2176" s="535">
        <f>IF(ISNUMBER('Tables 1-15'!J1979),'Tables 1-15'!J24,'Tables 1-15'!J1979)</f>
        <v>143.82</v>
      </c>
      <c r="K2176" s="535">
        <f>IF(ISNUMBER('Tables 1-15'!K1979),'Tables 1-15'!K24,'Tables 1-15'!K1979)</f>
        <v>146.40599900000001</v>
      </c>
      <c r="O2176" s="636"/>
    </row>
    <row r="2177" spans="1:15">
      <c r="A2177" s="66" t="s">
        <v>874</v>
      </c>
      <c r="B2177" s="533" t="str">
        <f>IF(ISNUMBER('Tables 1-15'!B1980),'Tables 1-15'!G25,'Tables 1-15'!B1980)</f>
        <v>nap</v>
      </c>
      <c r="C2177" s="533" t="str">
        <f>IF(ISNUMBER('Tables 1-15'!C1980),'Tables 1-15'!H25,'Tables 1-15'!C1980)</f>
        <v>nap</v>
      </c>
      <c r="D2177" s="533" t="str">
        <f>IF(ISNUMBER('Tables 1-15'!D1980),'Tables 1-15'!I25,'Tables 1-15'!D1980)</f>
        <v>nap</v>
      </c>
      <c r="E2177" s="533" t="str">
        <f>IF(ISNUMBER('Tables 1-15'!E1980),'Tables 1-15'!J25,'Tables 1-15'!E1980)</f>
        <v>nap</v>
      </c>
      <c r="F2177" s="539" t="str">
        <f>IF(ISNUMBER('Tables 1-15'!F1980),'Tables 1-15'!K25,'Tables 1-15'!F1980)</f>
        <v>nap</v>
      </c>
      <c r="G2177" s="535" t="str">
        <f>IF(ISNUMBER('Tables 1-15'!G1980),'Tables 1-15'!G25,'Tables 1-15'!G1980)</f>
        <v>nav</v>
      </c>
      <c r="H2177" s="535" t="str">
        <f>IF(ISNUMBER('Tables 1-15'!H1980),'Tables 1-15'!H25,'Tables 1-15'!H1980)</f>
        <v>nav</v>
      </c>
      <c r="I2177" s="535" t="str">
        <f>IF(ISNUMBER('Tables 1-15'!I1980),'Tables 1-15'!I25,'Tables 1-15'!I1980)</f>
        <v>nav</v>
      </c>
      <c r="J2177" s="535" t="str">
        <f>IF(ISNUMBER('Tables 1-15'!J1980),'Tables 1-15'!J25,'Tables 1-15'!J1980)</f>
        <v>nav</v>
      </c>
      <c r="K2177" s="535" t="str">
        <f>IF(ISNUMBER('Tables 1-15'!K1980),'Tables 1-15'!K25,'Tables 1-15'!K1980)</f>
        <v>nav</v>
      </c>
      <c r="O2177" s="636"/>
    </row>
    <row r="2178" spans="1:15">
      <c r="A2178" s="461" t="s">
        <v>6</v>
      </c>
      <c r="B2178" s="535" t="str">
        <f>IF(ISNUMBER('Tables 1-15'!B1981),'Tables 1-15'!G26,'Tables 1-15'!B1981)</f>
        <v>nap</v>
      </c>
      <c r="C2178" s="535" t="str">
        <f>IF(ISNUMBER('Tables 1-15'!C1981),'Tables 1-15'!H26,'Tables 1-15'!C1981)</f>
        <v>nap</v>
      </c>
      <c r="D2178" s="535" t="str">
        <f>IF(ISNUMBER('Tables 1-15'!D1981),'Tables 1-15'!I26,'Tables 1-15'!D1981)</f>
        <v>nap</v>
      </c>
      <c r="E2178" s="535" t="str">
        <f>IF(ISNUMBER('Tables 1-15'!E1981),'Tables 1-15'!J26,'Tables 1-15'!E1981)</f>
        <v>nap</v>
      </c>
      <c r="F2178" s="538" t="str">
        <f>IF(ISNUMBER('Tables 1-15'!F1981),'Tables 1-15'!K26,'Tables 1-15'!F1981)</f>
        <v>nap</v>
      </c>
      <c r="G2178" s="533">
        <f>IF(ISNUMBER('Tables 1-15'!G1981),'Tables 1-15'!G26,'Tables 1-15'!G1981)</f>
        <v>5.1840000000000002</v>
      </c>
      <c r="H2178" s="533">
        <f>IF(ISNUMBER('Tables 1-15'!H1981),'Tables 1-15'!H26,'Tables 1-15'!H1981)</f>
        <v>5.3120000000000003</v>
      </c>
      <c r="I2178" s="533">
        <f>IF(ISNUMBER('Tables 1-15'!I1981),'Tables 1-15'!I26,'Tables 1-15'!I1981)</f>
        <v>5.399</v>
      </c>
      <c r="J2178" s="533">
        <f>IF(ISNUMBER('Tables 1-15'!J1981),'Tables 1-15'!J26,'Tables 1-15'!J1981)</f>
        <v>5.47</v>
      </c>
      <c r="K2178" s="533">
        <f>IF(ISNUMBER('Tables 1-15'!K1981),'Tables 1-15'!K26,'Tables 1-15'!K1981)</f>
        <v>5.5350000000000001</v>
      </c>
      <c r="O2178" s="62"/>
    </row>
    <row r="2179" spans="1:15">
      <c r="A2179" s="66" t="s">
        <v>875</v>
      </c>
      <c r="B2179" s="535" t="str">
        <f>IF(ISNUMBER('Tables 1-15'!B1982),'Tables 1-15'!G27,'Tables 1-15'!B1982)</f>
        <v>nav</v>
      </c>
      <c r="C2179" s="535" t="str">
        <f>IF(ISNUMBER('Tables 1-15'!C1982),'Tables 1-15'!H27,'Tables 1-15'!C1982)</f>
        <v>nav</v>
      </c>
      <c r="D2179" s="535" t="str">
        <f>IF(ISNUMBER('Tables 1-15'!D1982),'Tables 1-15'!I27,'Tables 1-15'!D1982)</f>
        <v>nav</v>
      </c>
      <c r="E2179" s="535" t="str">
        <f>IF(ISNUMBER('Tables 1-15'!E1982),'Tables 1-15'!J27,'Tables 1-15'!E1982)</f>
        <v>nav</v>
      </c>
      <c r="F2179" s="538" t="str">
        <f>IF(ISNUMBER('Tables 1-15'!F1982),'Tables 1-15'!K27,'Tables 1-15'!F1982)</f>
        <v>nav</v>
      </c>
      <c r="G2179" s="533" t="str">
        <f>IF(ISNUMBER('Tables 1-15'!G1982),'Tables 1-15'!G27,'Tables 1-15'!G1982)</f>
        <v>nav</v>
      </c>
      <c r="H2179" s="533" t="str">
        <f>IF(ISNUMBER('Tables 1-15'!H1982),'Tables 1-15'!H27,'Tables 1-15'!H1982)</f>
        <v>nav</v>
      </c>
      <c r="I2179" s="533" t="str">
        <f>IF(ISNUMBER('Tables 1-15'!I1982),'Tables 1-15'!I27,'Tables 1-15'!I1982)</f>
        <v>nav</v>
      </c>
      <c r="J2179" s="533" t="str">
        <f>IF(ISNUMBER('Tables 1-15'!J1982),'Tables 1-15'!J27,'Tables 1-15'!J1982)</f>
        <v>nav</v>
      </c>
      <c r="K2179" s="533" t="str">
        <f>IF(ISNUMBER('Tables 1-15'!K1982),'Tables 1-15'!K27,'Tables 1-15'!K1982)</f>
        <v>nav</v>
      </c>
      <c r="O2179" s="636"/>
    </row>
    <row r="2180" spans="1:15">
      <c r="A2180" s="461" t="s">
        <v>7</v>
      </c>
      <c r="B2180" s="533">
        <f>IF(ISNUMBER('Tables 1-15'!B1983),'Tables 1-15'!G28,'Tables 1-15'!B1983)</f>
        <v>9.4570000000000007</v>
      </c>
      <c r="C2180" s="533">
        <f>IF(ISNUMBER('Tables 1-15'!C1983),'Tables 1-15'!H28,'Tables 1-15'!C1983)</f>
        <v>9.5210000000000008</v>
      </c>
      <c r="D2180" s="533">
        <f>IF(ISNUMBER('Tables 1-15'!D1983),'Tables 1-15'!I28,'Tables 1-15'!D1983)</f>
        <v>9.6029999999999998</v>
      </c>
      <c r="E2180" s="533">
        <f>IF(ISNUMBER('Tables 1-15'!E1983),'Tables 1-15'!J28,'Tables 1-15'!E1983)</f>
        <v>9.702</v>
      </c>
      <c r="F2180" s="539">
        <f>IF(ISNUMBER('Tables 1-15'!F1983),'Tables 1-15'!K28,'Tables 1-15'!F1983)</f>
        <v>9.8510170000000006</v>
      </c>
      <c r="G2180" s="533">
        <f>IF(ISNUMBER('Tables 1-15'!G1983),'Tables 1-15'!G28,'Tables 1-15'!G1983)</f>
        <v>9.4570000000000007</v>
      </c>
      <c r="H2180" s="533">
        <f>IF(ISNUMBER('Tables 1-15'!H1983),'Tables 1-15'!H28,'Tables 1-15'!H1983)</f>
        <v>9.5210000000000008</v>
      </c>
      <c r="I2180" s="533">
        <f>IF(ISNUMBER('Tables 1-15'!I1983),'Tables 1-15'!I28,'Tables 1-15'!I1983)</f>
        <v>9.6029999999999998</v>
      </c>
      <c r="J2180" s="533">
        <f>IF(ISNUMBER('Tables 1-15'!J1983),'Tables 1-15'!J28,'Tables 1-15'!J1983)</f>
        <v>9.702</v>
      </c>
      <c r="K2180" s="533">
        <f>IF(ISNUMBER('Tables 1-15'!K1983),'Tables 1-15'!K28,'Tables 1-15'!K1983)</f>
        <v>9.8510170000000006</v>
      </c>
      <c r="O2180" s="62"/>
    </row>
    <row r="2181" spans="1:15">
      <c r="A2181" s="461" t="s">
        <v>8</v>
      </c>
      <c r="B2181" s="535" t="str">
        <f>IF(ISNUMBER('Tables 1-15'!B1984),'Tables 1-15'!G29,'Tables 1-15'!B1984)</f>
        <v>nav</v>
      </c>
      <c r="C2181" s="535" t="str">
        <f>IF(ISNUMBER('Tables 1-15'!C1984),'Tables 1-15'!H29,'Tables 1-15'!C1984)</f>
        <v>nav</v>
      </c>
      <c r="D2181" s="535" t="str">
        <f>IF(ISNUMBER('Tables 1-15'!D1984),'Tables 1-15'!I29,'Tables 1-15'!D1984)</f>
        <v>nav</v>
      </c>
      <c r="E2181" s="535" t="str">
        <f>IF(ISNUMBER('Tables 1-15'!E1984),'Tables 1-15'!J29,'Tables 1-15'!E1984)</f>
        <v>nav</v>
      </c>
      <c r="F2181" s="538" t="str">
        <f>IF(ISNUMBER('Tables 1-15'!F1984),'Tables 1-15'!K29,'Tables 1-15'!F1984)</f>
        <v>nav</v>
      </c>
      <c r="G2181" s="533">
        <f>IF(ISNUMBER('Tables 1-15'!G1984),'Tables 1-15'!G29,'Tables 1-15'!G1984)</f>
        <v>7.9123999999999999</v>
      </c>
      <c r="H2181" s="533">
        <f>IF(ISNUMBER('Tables 1-15'!H1984),'Tables 1-15'!H29,'Tables 1-15'!H1984)</f>
        <v>7.9968599999999999</v>
      </c>
      <c r="I2181" s="533">
        <f>IF(ISNUMBER('Tables 1-15'!I1984),'Tables 1-15'!I29,'Tables 1-15'!I1984)</f>
        <v>8.0893500000000014</v>
      </c>
      <c r="J2181" s="533">
        <f>IF(ISNUMBER('Tables 1-15'!J1984),'Tables 1-15'!J29,'Tables 1-15'!J1984)</f>
        <v>8.1886499999999991</v>
      </c>
      <c r="K2181" s="533">
        <f>IF(ISNUMBER('Tables 1-15'!K1984),'Tables 1-15'!K29,'Tables 1-15'!K1984)</f>
        <v>8.2823999999999991</v>
      </c>
      <c r="O2181" s="62"/>
    </row>
    <row r="2182" spans="1:15">
      <c r="A2182" s="66" t="s">
        <v>876</v>
      </c>
      <c r="B2182" s="535" t="str">
        <f>IF(ISNUMBER('Tables 1-15'!B1985),'Tables 1-15'!G30,'Tables 1-15'!B1985)</f>
        <v>nap</v>
      </c>
      <c r="C2182" s="535" t="str">
        <f>IF(ISNUMBER('Tables 1-15'!C1985),'Tables 1-15'!H30,'Tables 1-15'!C1985)</f>
        <v>nap</v>
      </c>
      <c r="D2182" s="535" t="str">
        <f>IF(ISNUMBER('Tables 1-15'!D1985),'Tables 1-15'!I30,'Tables 1-15'!D1985)</f>
        <v>nap</v>
      </c>
      <c r="E2182" s="535" t="str">
        <f>IF(ISNUMBER('Tables 1-15'!E1985),'Tables 1-15'!J30,'Tables 1-15'!E1985)</f>
        <v>nap</v>
      </c>
      <c r="F2182" s="538" t="str">
        <f>IF(ISNUMBER('Tables 1-15'!F1985),'Tables 1-15'!K30,'Tables 1-15'!F1985)</f>
        <v>nap</v>
      </c>
      <c r="G2182" s="533">
        <f>IF(ISNUMBER('Tables 1-15'!G1985),'Tables 1-15'!G30,'Tables 1-15'!G1985)</f>
        <v>74.724269000000007</v>
      </c>
      <c r="H2182" s="533">
        <f>IF(ISNUMBER('Tables 1-15'!H1985),'Tables 1-15'!H30,'Tables 1-15'!H1985)</f>
        <v>75.627384000000006</v>
      </c>
      <c r="I2182" s="533">
        <f>IF(ISNUMBER('Tables 1-15'!I1985),'Tables 1-15'!I30,'Tables 1-15'!I1985)</f>
        <v>76.667864000000009</v>
      </c>
      <c r="J2182" s="533">
        <f>IF(ISNUMBER('Tables 1-15'!J1985),'Tables 1-15'!J30,'Tables 1-15'!J1985)</f>
        <v>77.695903999999999</v>
      </c>
      <c r="K2182" s="533">
        <f>IF(ISNUMBER('Tables 1-15'!K1985),'Tables 1-15'!K30,'Tables 1-15'!K1985)</f>
        <v>78.741053000000008</v>
      </c>
      <c r="O2182" s="636"/>
    </row>
    <row r="2183" spans="1:15">
      <c r="A2183" s="461" t="s">
        <v>9</v>
      </c>
      <c r="B2183" s="533">
        <f>IF(ISNUMBER('Tables 1-15'!B1986),'Tables 1-15'!G31,'Tables 1-15'!B1986)</f>
        <v>63.285000000000004</v>
      </c>
      <c r="C2183" s="533">
        <f>IF(ISNUMBER('Tables 1-15'!C1986),'Tables 1-15'!H31,'Tables 1-15'!C1986)</f>
        <v>63.704999999999998</v>
      </c>
      <c r="D2183" s="533">
        <f>IF(ISNUMBER('Tables 1-15'!D1986),'Tables 1-15'!I31,'Tables 1-15'!D1986)</f>
        <v>64.105999999999995</v>
      </c>
      <c r="E2183" s="533">
        <f>IF(ISNUMBER('Tables 1-15'!E1986),'Tables 1-15'!J31,'Tables 1-15'!E1986)</f>
        <v>64.597000000000008</v>
      </c>
      <c r="F2183" s="539" t="str">
        <f>IF(ISNUMBER('Tables 1-15'!F1986),'Tables 1-15'!K31,'Tables 1-15'!F1986)</f>
        <v>nav</v>
      </c>
      <c r="G2183" s="533">
        <f>IF(ISNUMBER('Tables 1-15'!G1986),'Tables 1-15'!G31,'Tables 1-15'!G1986)</f>
        <v>63.285000000000004</v>
      </c>
      <c r="H2183" s="533">
        <f>IF(ISNUMBER('Tables 1-15'!H1986),'Tables 1-15'!H31,'Tables 1-15'!H1986)</f>
        <v>63.704999999999998</v>
      </c>
      <c r="I2183" s="533">
        <f>IF(ISNUMBER('Tables 1-15'!I1986),'Tables 1-15'!I31,'Tables 1-15'!I1986)</f>
        <v>64.105999999999995</v>
      </c>
      <c r="J2183" s="533">
        <f>IF(ISNUMBER('Tables 1-15'!J1986),'Tables 1-15'!J31,'Tables 1-15'!J1986)</f>
        <v>64.597000000000008</v>
      </c>
      <c r="K2183" s="533">
        <f>IF(ISNUMBER('Tables 1-15'!K1986),'Tables 1-15'!K31,'Tables 1-15'!K1986)</f>
        <v>65.11</v>
      </c>
      <c r="O2183" s="62"/>
    </row>
    <row r="2184" spans="1:15">
      <c r="A2184" s="461" t="s">
        <v>176</v>
      </c>
      <c r="B2184" s="533" t="str">
        <f>IF(ISNUMBER('Tables 1-15'!B1987),'Tables 1-15'!G32,'Tables 1-15'!B1987)</f>
        <v>nav</v>
      </c>
      <c r="C2184" s="533" t="str">
        <f>IF(ISNUMBER('Tables 1-15'!C1987),'Tables 1-15'!H32,'Tables 1-15'!C1987)</f>
        <v>nav</v>
      </c>
      <c r="D2184" s="533" t="str">
        <f>IF(ISNUMBER('Tables 1-15'!D1987),'Tables 1-15'!I32,'Tables 1-15'!D1987)</f>
        <v>nav</v>
      </c>
      <c r="E2184" s="533" t="str">
        <f>IF(ISNUMBER('Tables 1-15'!E1987),'Tables 1-15'!J32,'Tables 1-15'!E1987)</f>
        <v>nav</v>
      </c>
      <c r="F2184" s="539" t="str">
        <f>IF(ISNUMBER('Tables 1-15'!F1987),'Tables 1-15'!K32,'Tables 1-15'!F1987)</f>
        <v>nav</v>
      </c>
      <c r="G2184" s="533">
        <f>IF(ISNUMBER('Tables 1-15'!G1987),'Tables 1-15'!G32,'Tables 1-15'!G1987)</f>
        <v>311.58199999999999</v>
      </c>
      <c r="H2184" s="533">
        <f>IF(ISNUMBER('Tables 1-15'!H1987),'Tables 1-15'!H32,'Tables 1-15'!H1987)</f>
        <v>313.87400000000002</v>
      </c>
      <c r="I2184" s="533">
        <f>IF(ISNUMBER('Tables 1-15'!I1987),'Tables 1-15'!I32,'Tables 1-15'!I1987)</f>
        <v>316.12900000000002</v>
      </c>
      <c r="J2184" s="533">
        <f>IF(ISNUMBER('Tables 1-15'!J1987),'Tables 1-15'!J32,'Tables 1-15'!J1987)</f>
        <v>318.351</v>
      </c>
      <c r="K2184" s="533" t="str">
        <f>IF(ISNUMBER('Tables 1-15'!K1987),'Tables 1-15'!K32,'Tables 1-15'!K1987)</f>
        <v>nav</v>
      </c>
      <c r="O2184" s="62"/>
    </row>
    <row r="2185" spans="1:15">
      <c r="A2185" s="464" t="s">
        <v>626</v>
      </c>
      <c r="B2185" s="540">
        <f>SUM(B2162:B2184)</f>
        <v>1430.9284000000002</v>
      </c>
      <c r="C2185" s="540">
        <f t="shared" ref="C2185:K2185" si="18">SUM(C2162:C2184)</f>
        <v>1446.9472409999998</v>
      </c>
      <c r="D2185" s="540">
        <f t="shared" si="18"/>
        <v>1464.024756</v>
      </c>
      <c r="E2185" s="540">
        <f t="shared" si="18"/>
        <v>1516.3800799999999</v>
      </c>
      <c r="F2185" s="541">
        <f t="shared" si="18"/>
        <v>1469.114869</v>
      </c>
      <c r="G2185" s="536">
        <f t="shared" si="18"/>
        <v>3933.6108246666658</v>
      </c>
      <c r="H2185" s="536">
        <f t="shared" si="18"/>
        <v>3970.3015669999995</v>
      </c>
      <c r="I2185" s="536">
        <f t="shared" si="18"/>
        <v>4002.1476505833343</v>
      </c>
      <c r="J2185" s="536">
        <f t="shared" si="18"/>
        <v>4063.7084532500007</v>
      </c>
      <c r="K2185" s="536">
        <f t="shared" si="18"/>
        <v>2275.9794517500004</v>
      </c>
      <c r="O2185" s="636"/>
    </row>
    <row r="2186" spans="1:15" ht="14.25">
      <c r="A2186" s="563"/>
      <c r="B2186" s="564"/>
      <c r="C2186" s="564"/>
      <c r="D2186" s="564"/>
      <c r="E2186" s="564"/>
      <c r="F2186" s="564"/>
      <c r="G2186" s="564"/>
      <c r="H2186" s="564"/>
      <c r="I2186" s="564"/>
      <c r="J2186" s="564"/>
      <c r="K2186" s="564"/>
    </row>
    <row r="2187" spans="1:15" ht="14.25">
      <c r="A2187" s="574"/>
      <c r="B2187" s="575"/>
      <c r="C2187" s="575"/>
      <c r="D2187" s="575"/>
      <c r="E2187" s="575"/>
      <c r="F2187" s="575"/>
      <c r="G2187" s="575"/>
      <c r="H2187" s="575"/>
      <c r="I2187" s="575"/>
      <c r="J2187" s="575"/>
      <c r="K2187" s="575"/>
    </row>
    <row r="2188" spans="1:15">
      <c r="A2188" s="525"/>
      <c r="B2188" s="459"/>
      <c r="C2188" s="459"/>
      <c r="D2188" s="459"/>
      <c r="E2188" s="459"/>
      <c r="F2188" s="459"/>
      <c r="G2188" s="459"/>
      <c r="H2188" s="459"/>
      <c r="I2188" s="459"/>
      <c r="J2188" s="459"/>
      <c r="K2188" s="463"/>
    </row>
    <row r="2189" spans="1:15">
      <c r="A2189" s="525"/>
      <c r="B2189" s="459"/>
      <c r="C2189" s="459"/>
      <c r="D2189" s="459"/>
      <c r="E2189" s="459"/>
      <c r="F2189" s="459"/>
      <c r="G2189" s="459"/>
      <c r="H2189" s="459"/>
      <c r="I2189" s="459"/>
      <c r="J2189" s="459"/>
      <c r="K2189" s="463"/>
    </row>
    <row r="2190" spans="1:15">
      <c r="A2190" s="372"/>
      <c r="B2190" s="459"/>
      <c r="C2190" s="459"/>
      <c r="D2190" s="459"/>
      <c r="E2190" s="459"/>
      <c r="F2190" s="459"/>
      <c r="G2190" s="459"/>
      <c r="H2190" s="459"/>
      <c r="I2190" s="459"/>
      <c r="J2190" s="459"/>
      <c r="K2190" s="463"/>
    </row>
    <row r="2191" spans="1:15">
      <c r="A2191" s="372"/>
      <c r="B2191" s="459"/>
      <c r="C2191" s="459"/>
      <c r="D2191" s="459"/>
      <c r="E2191" s="459"/>
      <c r="F2191" s="459"/>
      <c r="G2191" s="459"/>
      <c r="H2191" s="459"/>
      <c r="I2191" s="459"/>
      <c r="J2191" s="459"/>
      <c r="K2191" s="463"/>
    </row>
    <row r="2192" spans="1:15">
      <c r="A2192" s="570"/>
      <c r="B2192" s="570"/>
      <c r="C2192" s="570"/>
      <c r="D2192" s="570"/>
      <c r="E2192" s="570"/>
      <c r="F2192" s="570"/>
      <c r="G2192" s="570"/>
      <c r="H2192" s="570"/>
      <c r="I2192" s="570"/>
      <c r="J2192" s="570"/>
      <c r="K2192" s="570"/>
    </row>
    <row r="2193" spans="1:11" ht="15">
      <c r="A2193" s="590"/>
      <c r="B2193" s="591"/>
      <c r="C2193" s="591"/>
      <c r="D2193" s="591"/>
      <c r="E2193" s="591"/>
      <c r="F2193" s="591"/>
      <c r="G2193" s="591"/>
      <c r="H2193" s="591"/>
      <c r="I2193" s="591"/>
      <c r="J2193" s="591"/>
      <c r="K2193" s="591"/>
    </row>
    <row r="2194" spans="1:11">
      <c r="A2194" s="492" t="s">
        <v>646</v>
      </c>
      <c r="B2194" s="459"/>
      <c r="C2194" s="459"/>
      <c r="D2194" s="459"/>
      <c r="E2194" s="459"/>
      <c r="F2194" s="459"/>
      <c r="G2194" s="459"/>
      <c r="H2194" s="459"/>
      <c r="I2194" s="459"/>
      <c r="J2194" s="459"/>
      <c r="K2194" s="463"/>
    </row>
    <row r="2195" spans="1:11">
      <c r="A2195" s="508"/>
      <c r="B2195" s="509"/>
      <c r="C2195" s="509"/>
      <c r="D2195" s="509"/>
      <c r="E2195" s="509"/>
      <c r="F2195" s="509"/>
      <c r="G2195" s="509"/>
      <c r="H2195" s="509"/>
      <c r="I2195" s="509"/>
      <c r="J2195" s="509"/>
      <c r="K2195" s="509"/>
    </row>
    <row r="2196" spans="1:11">
      <c r="A2196" s="493"/>
      <c r="B2196" s="551"/>
      <c r="C2196" s="551"/>
      <c r="D2196" s="551"/>
      <c r="E2196" s="551"/>
      <c r="F2196" s="552"/>
      <c r="G2196" s="551"/>
      <c r="H2196" s="551"/>
      <c r="I2196" s="551"/>
      <c r="J2196" s="551"/>
      <c r="K2196" s="551"/>
    </row>
    <row r="2197" spans="1:11">
      <c r="A2197" s="510"/>
      <c r="B2197" s="379"/>
      <c r="C2197" s="379"/>
      <c r="D2197" s="379"/>
      <c r="E2197" s="379"/>
      <c r="F2197" s="380"/>
      <c r="G2197" s="379"/>
      <c r="H2197" s="379"/>
      <c r="I2197" s="379"/>
      <c r="J2197" s="379"/>
      <c r="K2197" s="379"/>
    </row>
    <row r="2198" spans="1:11">
      <c r="A2198" s="461"/>
      <c r="B2198" s="749"/>
      <c r="C2198" s="750"/>
      <c r="D2198" s="750"/>
      <c r="E2198" s="750"/>
      <c r="F2198" s="751"/>
      <c r="G2198" s="750"/>
      <c r="H2198" s="750"/>
      <c r="I2198" s="750"/>
      <c r="J2198" s="750"/>
      <c r="K2198" s="750"/>
    </row>
    <row r="2199" spans="1:11">
      <c r="A2199" s="461" t="s">
        <v>495</v>
      </c>
      <c r="B2199" s="419"/>
      <c r="C2199" s="419"/>
      <c r="D2199" s="419"/>
      <c r="E2199" s="419"/>
      <c r="F2199" s="470"/>
      <c r="G2199" s="419"/>
      <c r="H2199" s="419"/>
      <c r="I2199" s="419"/>
      <c r="J2199" s="419"/>
      <c r="K2199" s="419"/>
    </row>
    <row r="2200" spans="1:11">
      <c r="A2200" s="461"/>
      <c r="B2200" s="419"/>
      <c r="C2200" s="419"/>
      <c r="D2200" s="419"/>
      <c r="E2200" s="419"/>
      <c r="F2200" s="470"/>
      <c r="G2200" s="419"/>
      <c r="H2200" s="419"/>
      <c r="I2200" s="419"/>
      <c r="J2200" s="419"/>
      <c r="K2200" s="419"/>
    </row>
    <row r="2201" spans="1:11">
      <c r="A2201" s="461" t="s">
        <v>496</v>
      </c>
      <c r="B2201" s="419"/>
      <c r="C2201" s="419"/>
      <c r="D2201" s="419"/>
      <c r="E2201" s="419"/>
      <c r="F2201" s="470"/>
      <c r="G2201" s="419"/>
      <c r="H2201" s="419"/>
      <c r="I2201" s="419"/>
      <c r="J2201" s="419"/>
      <c r="K2201" s="419"/>
    </row>
    <row r="2202" spans="1:11">
      <c r="A2202" s="461"/>
      <c r="B2202" s="419"/>
      <c r="C2202" s="419"/>
      <c r="D2202" s="419"/>
      <c r="E2202" s="419"/>
      <c r="F2202" s="470"/>
      <c r="G2202" s="419"/>
      <c r="H2202" s="419"/>
      <c r="I2202" s="419"/>
      <c r="J2202" s="419"/>
      <c r="K2202" s="419"/>
    </row>
    <row r="2203" spans="1:11">
      <c r="A2203" s="461" t="s">
        <v>158</v>
      </c>
      <c r="B2203" s="468"/>
      <c r="C2203" s="468"/>
      <c r="D2203" s="468"/>
      <c r="E2203" s="468"/>
      <c r="F2203" s="469"/>
      <c r="G2203" s="468"/>
      <c r="H2203" s="468"/>
      <c r="I2203" s="468"/>
      <c r="J2203" s="468"/>
      <c r="K2203" s="468"/>
    </row>
    <row r="2204" spans="1:11">
      <c r="A2204" s="461" t="s">
        <v>593</v>
      </c>
      <c r="B2204" s="468"/>
      <c r="C2204" s="468"/>
      <c r="D2204" s="468"/>
      <c r="E2204" s="468"/>
      <c r="F2204" s="469"/>
      <c r="G2204" s="468"/>
      <c r="H2204" s="468"/>
      <c r="I2204" s="468"/>
      <c r="J2204" s="468"/>
      <c r="K2204" s="468"/>
    </row>
    <row r="2205" spans="1:11">
      <c r="A2205" s="461" t="s">
        <v>693</v>
      </c>
      <c r="B2205" s="468"/>
      <c r="C2205" s="468"/>
      <c r="D2205" s="468"/>
      <c r="E2205" s="468"/>
      <c r="F2205" s="469"/>
      <c r="G2205" s="468"/>
      <c r="H2205" s="468"/>
      <c r="I2205" s="468"/>
      <c r="J2205" s="468"/>
      <c r="K2205" s="468"/>
    </row>
    <row r="2206" spans="1:11">
      <c r="A2206" s="461"/>
      <c r="B2206" s="468"/>
      <c r="C2206" s="468"/>
      <c r="D2206" s="468"/>
      <c r="E2206" s="468"/>
      <c r="F2206" s="469"/>
      <c r="G2206" s="468"/>
      <c r="H2206" s="468"/>
      <c r="I2206" s="468"/>
      <c r="J2206" s="468"/>
      <c r="K2206" s="468"/>
    </row>
    <row r="2207" spans="1:11">
      <c r="A2207" s="461" t="s">
        <v>119</v>
      </c>
      <c r="B2207" s="468"/>
      <c r="C2207" s="468"/>
      <c r="D2207" s="468"/>
      <c r="E2207" s="468"/>
      <c r="F2207" s="469"/>
      <c r="G2207" s="468"/>
      <c r="H2207" s="468"/>
      <c r="I2207" s="468"/>
      <c r="J2207" s="468"/>
      <c r="K2207" s="468"/>
    </row>
    <row r="2208" spans="1:11">
      <c r="A2208" s="461" t="s">
        <v>791</v>
      </c>
      <c r="B2208" s="468"/>
      <c r="C2208" s="468"/>
      <c r="D2208" s="468"/>
      <c r="E2208" s="468"/>
      <c r="F2208" s="469"/>
      <c r="G2208" s="468"/>
      <c r="H2208" s="468"/>
      <c r="I2208" s="468"/>
      <c r="J2208" s="468"/>
      <c r="K2208" s="468"/>
    </row>
    <row r="2209" spans="1:11">
      <c r="A2209" s="461"/>
      <c r="B2209" s="468"/>
      <c r="C2209" s="468"/>
      <c r="D2209" s="468"/>
      <c r="E2209" s="468"/>
      <c r="F2209" s="469"/>
      <c r="G2209" s="468"/>
      <c r="H2209" s="468"/>
      <c r="I2209" s="468"/>
      <c r="J2209" s="468"/>
      <c r="K2209" s="468"/>
    </row>
    <row r="2210" spans="1:11">
      <c r="A2210" s="461"/>
      <c r="B2210" s="468"/>
      <c r="C2210" s="468"/>
      <c r="D2210" s="468"/>
      <c r="E2210" s="468"/>
      <c r="F2210" s="469"/>
      <c r="G2210" s="468"/>
      <c r="H2210" s="468"/>
      <c r="I2210" s="468"/>
      <c r="J2210" s="468"/>
      <c r="K2210" s="468"/>
    </row>
    <row r="2211" spans="1:11">
      <c r="A2211" s="461" t="s">
        <v>5</v>
      </c>
      <c r="B2211" s="468"/>
      <c r="C2211" s="468"/>
      <c r="D2211" s="468"/>
      <c r="E2211" s="468"/>
      <c r="F2211" s="469"/>
      <c r="G2211" s="419"/>
      <c r="H2211" s="419"/>
      <c r="I2211" s="419"/>
      <c r="J2211" s="419"/>
      <c r="K2211" s="419"/>
    </row>
    <row r="2212" spans="1:11">
      <c r="A2212" s="461"/>
      <c r="B2212" s="468"/>
      <c r="C2212" s="468"/>
      <c r="D2212" s="468"/>
      <c r="E2212" s="468"/>
      <c r="F2212" s="469"/>
      <c r="G2212" s="419"/>
      <c r="H2212" s="419"/>
      <c r="I2212" s="419"/>
      <c r="J2212" s="419"/>
      <c r="K2212" s="419"/>
    </row>
    <row r="2213" spans="1:11">
      <c r="A2213" s="461"/>
      <c r="B2213" s="468"/>
      <c r="C2213" s="468"/>
      <c r="D2213" s="468"/>
      <c r="E2213" s="468"/>
      <c r="F2213" s="469"/>
      <c r="G2213" s="419"/>
      <c r="H2213" s="419"/>
      <c r="I2213" s="419"/>
      <c r="J2213" s="419"/>
      <c r="K2213" s="419"/>
    </row>
    <row r="2214" spans="1:11">
      <c r="A2214" s="461" t="s">
        <v>6</v>
      </c>
      <c r="B2214" s="419"/>
      <c r="C2214" s="419"/>
      <c r="D2214" s="419"/>
      <c r="E2214" s="419"/>
      <c r="F2214" s="470"/>
      <c r="G2214" s="419"/>
      <c r="H2214" s="419"/>
      <c r="I2214" s="419"/>
      <c r="J2214" s="419"/>
      <c r="K2214" s="419"/>
    </row>
    <row r="2215" spans="1:11">
      <c r="A2215" s="461"/>
      <c r="B2215" s="419"/>
      <c r="C2215" s="419"/>
      <c r="D2215" s="419"/>
      <c r="E2215" s="419"/>
      <c r="F2215" s="470"/>
      <c r="G2215" s="419"/>
      <c r="H2215" s="419"/>
      <c r="I2215" s="419"/>
      <c r="J2215" s="419"/>
      <c r="K2215" s="419"/>
    </row>
    <row r="2216" spans="1:11">
      <c r="A2216" s="461" t="s">
        <v>7</v>
      </c>
      <c r="B2216" s="419"/>
      <c r="C2216" s="419"/>
      <c r="D2216" s="419"/>
      <c r="E2216" s="419"/>
      <c r="F2216" s="470"/>
      <c r="G2216" s="419"/>
      <c r="H2216" s="419"/>
      <c r="I2216" s="419"/>
      <c r="J2216" s="419"/>
      <c r="K2216" s="419"/>
    </row>
    <row r="2217" spans="1:11">
      <c r="A2217" s="461" t="s">
        <v>8</v>
      </c>
      <c r="B2217" s="419"/>
      <c r="C2217" s="419"/>
      <c r="D2217" s="419"/>
      <c r="E2217" s="419"/>
      <c r="F2217" s="470"/>
      <c r="G2217" s="419"/>
      <c r="H2217" s="419"/>
      <c r="I2217" s="419"/>
      <c r="J2217" s="419"/>
      <c r="K2217" s="419"/>
    </row>
    <row r="2218" spans="1:11">
      <c r="A2218" s="461"/>
      <c r="B2218" s="419"/>
      <c r="C2218" s="419"/>
      <c r="D2218" s="419"/>
      <c r="E2218" s="419"/>
      <c r="F2218" s="470"/>
      <c r="G2218" s="419"/>
      <c r="H2218" s="419"/>
      <c r="I2218" s="419"/>
      <c r="J2218" s="419"/>
      <c r="K2218" s="419"/>
    </row>
    <row r="2219" spans="1:11">
      <c r="A2219" s="461" t="s">
        <v>9</v>
      </c>
      <c r="B2219" s="419"/>
      <c r="C2219" s="419"/>
      <c r="D2219" s="419"/>
      <c r="E2219" s="419"/>
      <c r="F2219" s="470"/>
      <c r="G2219" s="419"/>
      <c r="H2219" s="419"/>
      <c r="I2219" s="419"/>
      <c r="J2219" s="419"/>
      <c r="K2219" s="419"/>
    </row>
    <row r="2220" spans="1:11">
      <c r="A2220" s="461" t="s">
        <v>784</v>
      </c>
      <c r="B2220" s="419"/>
      <c r="C2220" s="419"/>
      <c r="D2220" s="419"/>
      <c r="E2220" s="419"/>
      <c r="F2220" s="470"/>
      <c r="G2220" s="419"/>
      <c r="H2220" s="419"/>
      <c r="I2220" s="419"/>
      <c r="J2220" s="419"/>
      <c r="K2220" s="419"/>
    </row>
    <row r="2221" spans="1:11">
      <c r="A2221" s="464" t="s">
        <v>302</v>
      </c>
      <c r="B2221" s="485"/>
      <c r="C2221" s="485"/>
      <c r="D2221" s="485"/>
      <c r="E2221" s="485"/>
      <c r="F2221" s="486"/>
      <c r="G2221" s="457"/>
      <c r="H2221" s="457"/>
      <c r="I2221" s="457"/>
      <c r="J2221" s="457"/>
      <c r="K2221" s="457"/>
    </row>
    <row r="2222" spans="1:11">
      <c r="A2222" s="530"/>
      <c r="B2222" s="419"/>
      <c r="C2222" s="419"/>
      <c r="D2222" s="419"/>
      <c r="E2222" s="419"/>
      <c r="F2222" s="449"/>
      <c r="G2222" s="419"/>
      <c r="H2222" s="419"/>
      <c r="I2222" s="419"/>
      <c r="J2222" s="419"/>
      <c r="K2222" s="449"/>
    </row>
    <row r="2223" spans="1:11">
      <c r="A2223" s="530"/>
      <c r="B2223" s="419"/>
      <c r="C2223" s="419"/>
      <c r="D2223" s="419"/>
      <c r="E2223" s="419"/>
      <c r="F2223" s="449"/>
      <c r="G2223" s="419"/>
      <c r="H2223" s="419"/>
      <c r="I2223" s="419"/>
      <c r="J2223" s="419"/>
      <c r="K2223" s="449"/>
    </row>
    <row r="2224" spans="1:11">
      <c r="A2224" s="372"/>
      <c r="B2224" s="459"/>
      <c r="C2224" s="459"/>
      <c r="D2224" s="459"/>
      <c r="E2224" s="459"/>
      <c r="F2224" s="459"/>
      <c r="G2224" s="459"/>
      <c r="H2224" s="459"/>
      <c r="I2224" s="459"/>
      <c r="J2224" s="459"/>
      <c r="K2224" s="463"/>
    </row>
    <row r="2225" spans="1:11">
      <c r="A2225" s="570"/>
      <c r="B2225" s="570"/>
      <c r="C2225" s="570"/>
      <c r="D2225" s="570"/>
      <c r="E2225" s="570"/>
      <c r="F2225" s="570"/>
      <c r="G2225" s="570"/>
      <c r="H2225" s="570"/>
      <c r="I2225" s="570"/>
      <c r="J2225" s="570"/>
      <c r="K2225" s="570"/>
    </row>
    <row r="2226" spans="1:11">
      <c r="A2226" s="372"/>
      <c r="B2226" s="459"/>
      <c r="C2226" s="459"/>
      <c r="D2226" s="459"/>
      <c r="E2226" s="459"/>
      <c r="F2226" s="459"/>
      <c r="G2226" s="459"/>
      <c r="H2226" s="459"/>
      <c r="I2226" s="459"/>
      <c r="J2226" s="459"/>
      <c r="K2226" s="463"/>
    </row>
    <row r="2227" spans="1:11">
      <c r="A2227" s="493"/>
      <c r="B2227" s="551"/>
      <c r="C2227" s="551"/>
      <c r="D2227" s="551"/>
      <c r="E2227" s="551"/>
      <c r="F2227" s="552"/>
      <c r="G2227" s="551"/>
      <c r="H2227" s="551"/>
      <c r="I2227" s="551"/>
      <c r="J2227" s="551"/>
      <c r="K2227" s="551"/>
    </row>
    <row r="2228" spans="1:11">
      <c r="A2228" s="510"/>
      <c r="B2228" s="379"/>
      <c r="C2228" s="379"/>
      <c r="D2228" s="379"/>
      <c r="E2228" s="379"/>
      <c r="F2228" s="380"/>
      <c r="G2228" s="379"/>
      <c r="H2228" s="379"/>
      <c r="I2228" s="379"/>
      <c r="J2228" s="379"/>
      <c r="K2228" s="379"/>
    </row>
    <row r="2229" spans="1:11">
      <c r="A2229" s="461"/>
      <c r="B2229" s="749"/>
      <c r="C2229" s="750"/>
      <c r="D2229" s="750"/>
      <c r="E2229" s="750"/>
      <c r="F2229" s="751"/>
      <c r="G2229" s="750"/>
      <c r="H2229" s="750"/>
      <c r="I2229" s="750"/>
      <c r="J2229" s="750"/>
      <c r="K2229" s="750"/>
    </row>
    <row r="2230" spans="1:11">
      <c r="A2230" s="461" t="s">
        <v>495</v>
      </c>
      <c r="B2230" s="419"/>
      <c r="C2230" s="419"/>
      <c r="D2230" s="419"/>
      <c r="E2230" s="419"/>
      <c r="F2230" s="470"/>
      <c r="G2230" s="419"/>
      <c r="H2230" s="419"/>
      <c r="I2230" s="419"/>
      <c r="J2230" s="419"/>
      <c r="K2230" s="419"/>
    </row>
    <row r="2231" spans="1:11">
      <c r="A2231" s="461"/>
      <c r="B2231" s="419"/>
      <c r="C2231" s="419"/>
      <c r="D2231" s="419"/>
      <c r="E2231" s="419"/>
      <c r="F2231" s="470"/>
      <c r="G2231" s="419"/>
      <c r="H2231" s="419"/>
      <c r="I2231" s="419"/>
      <c r="J2231" s="419"/>
      <c r="K2231" s="419"/>
    </row>
    <row r="2232" spans="1:11">
      <c r="A2232" s="461" t="s">
        <v>496</v>
      </c>
      <c r="B2232" s="419"/>
      <c r="C2232" s="419"/>
      <c r="D2232" s="419"/>
      <c r="E2232" s="419"/>
      <c r="F2232" s="470"/>
      <c r="G2232" s="419"/>
      <c r="H2232" s="419"/>
      <c r="I2232" s="419"/>
      <c r="J2232" s="419"/>
      <c r="K2232" s="419"/>
    </row>
    <row r="2233" spans="1:11">
      <c r="A2233" s="461"/>
      <c r="B2233" s="419"/>
      <c r="C2233" s="419"/>
      <c r="D2233" s="419"/>
      <c r="E2233" s="419"/>
      <c r="F2233" s="470"/>
      <c r="G2233" s="419"/>
      <c r="H2233" s="419"/>
      <c r="I2233" s="419"/>
      <c r="J2233" s="419"/>
      <c r="K2233" s="419"/>
    </row>
    <row r="2234" spans="1:11">
      <c r="A2234" s="461" t="s">
        <v>158</v>
      </c>
      <c r="B2234" s="468"/>
      <c r="C2234" s="468"/>
      <c r="D2234" s="468"/>
      <c r="E2234" s="468"/>
      <c r="F2234" s="469"/>
      <c r="G2234" s="468"/>
      <c r="H2234" s="468"/>
      <c r="I2234" s="468"/>
      <c r="J2234" s="468"/>
      <c r="K2234" s="468"/>
    </row>
    <row r="2235" spans="1:11">
      <c r="A2235" s="461" t="s">
        <v>593</v>
      </c>
      <c r="B2235" s="468"/>
      <c r="C2235" s="468"/>
      <c r="D2235" s="468"/>
      <c r="E2235" s="468"/>
      <c r="F2235" s="469"/>
      <c r="G2235" s="468"/>
      <c r="H2235" s="468"/>
      <c r="I2235" s="468"/>
      <c r="J2235" s="468"/>
      <c r="K2235" s="468"/>
    </row>
    <row r="2236" spans="1:11">
      <c r="A2236" s="461" t="s">
        <v>693</v>
      </c>
      <c r="B2236" s="468"/>
      <c r="C2236" s="468"/>
      <c r="D2236" s="468"/>
      <c r="E2236" s="468"/>
      <c r="F2236" s="469"/>
      <c r="G2236" s="468"/>
      <c r="H2236" s="468"/>
      <c r="I2236" s="468"/>
      <c r="J2236" s="468"/>
      <c r="K2236" s="468"/>
    </row>
    <row r="2237" spans="1:11">
      <c r="A2237" s="461"/>
      <c r="B2237" s="468"/>
      <c r="C2237" s="468"/>
      <c r="D2237" s="468"/>
      <c r="E2237" s="468"/>
      <c r="F2237" s="469"/>
      <c r="G2237" s="468"/>
      <c r="H2237" s="468"/>
      <c r="I2237" s="468"/>
      <c r="J2237" s="468"/>
      <c r="K2237" s="468"/>
    </row>
    <row r="2238" spans="1:11">
      <c r="A2238" s="461" t="s">
        <v>119</v>
      </c>
      <c r="B2238" s="468"/>
      <c r="C2238" s="468"/>
      <c r="D2238" s="468"/>
      <c r="E2238" s="468"/>
      <c r="F2238" s="469"/>
      <c r="G2238" s="468"/>
      <c r="H2238" s="468"/>
      <c r="I2238" s="468"/>
      <c r="J2238" s="468"/>
      <c r="K2238" s="468"/>
    </row>
    <row r="2239" spans="1:11">
      <c r="A2239" s="461" t="s">
        <v>4</v>
      </c>
      <c r="B2239" s="468"/>
      <c r="C2239" s="468"/>
      <c r="D2239" s="468"/>
      <c r="E2239" s="468"/>
      <c r="F2239" s="469"/>
      <c r="G2239" s="468"/>
      <c r="H2239" s="468"/>
      <c r="I2239" s="468"/>
      <c r="J2239" s="468"/>
      <c r="K2239" s="468"/>
    </row>
    <row r="2240" spans="1:11">
      <c r="A2240" s="461"/>
      <c r="B2240" s="468"/>
      <c r="C2240" s="468"/>
      <c r="D2240" s="468"/>
      <c r="E2240" s="468"/>
      <c r="F2240" s="469"/>
      <c r="G2240" s="468"/>
      <c r="H2240" s="468"/>
      <c r="I2240" s="468"/>
      <c r="J2240" s="468"/>
      <c r="K2240" s="468"/>
    </row>
    <row r="2241" spans="1:11">
      <c r="A2241" s="461"/>
      <c r="B2241" s="468"/>
      <c r="C2241" s="468"/>
      <c r="D2241" s="468"/>
      <c r="E2241" s="468"/>
      <c r="F2241" s="469"/>
      <c r="G2241" s="468"/>
      <c r="H2241" s="468"/>
      <c r="I2241" s="468"/>
      <c r="J2241" s="468"/>
      <c r="K2241" s="468"/>
    </row>
    <row r="2242" spans="1:11">
      <c r="A2242" s="461" t="s">
        <v>5</v>
      </c>
      <c r="B2242" s="468"/>
      <c r="C2242" s="468"/>
      <c r="D2242" s="468"/>
      <c r="E2242" s="468"/>
      <c r="F2242" s="469"/>
      <c r="G2242" s="419"/>
      <c r="H2242" s="419"/>
      <c r="I2242" s="419"/>
      <c r="J2242" s="419"/>
      <c r="K2242" s="419"/>
    </row>
    <row r="2243" spans="1:11">
      <c r="A2243" s="461"/>
      <c r="B2243" s="468"/>
      <c r="C2243" s="468"/>
      <c r="D2243" s="468"/>
      <c r="E2243" s="468"/>
      <c r="F2243" s="469"/>
      <c r="G2243" s="419"/>
      <c r="H2243" s="419"/>
      <c r="I2243" s="419"/>
      <c r="J2243" s="419"/>
      <c r="K2243" s="419"/>
    </row>
    <row r="2244" spans="1:11">
      <c r="A2244" s="461"/>
      <c r="B2244" s="468"/>
      <c r="C2244" s="468"/>
      <c r="D2244" s="468"/>
      <c r="E2244" s="468"/>
      <c r="F2244" s="469"/>
      <c r="G2244" s="419"/>
      <c r="H2244" s="419"/>
      <c r="I2244" s="419"/>
      <c r="J2244" s="419"/>
      <c r="K2244" s="419"/>
    </row>
    <row r="2245" spans="1:11">
      <c r="A2245" s="461" t="s">
        <v>6</v>
      </c>
      <c r="B2245" s="419"/>
      <c r="C2245" s="419"/>
      <c r="D2245" s="419"/>
      <c r="E2245" s="419"/>
      <c r="F2245" s="470"/>
      <c r="G2245" s="419"/>
      <c r="H2245" s="419"/>
      <c r="I2245" s="419"/>
      <c r="J2245" s="419"/>
      <c r="K2245" s="419"/>
    </row>
    <row r="2246" spans="1:11">
      <c r="A2246" s="461"/>
      <c r="B2246" s="419"/>
      <c r="C2246" s="419"/>
      <c r="D2246" s="419"/>
      <c r="E2246" s="419"/>
      <c r="F2246" s="470"/>
      <c r="G2246" s="419"/>
      <c r="H2246" s="419"/>
      <c r="I2246" s="419"/>
      <c r="J2246" s="419"/>
      <c r="K2246" s="419"/>
    </row>
    <row r="2247" spans="1:11">
      <c r="A2247" s="461" t="s">
        <v>7</v>
      </c>
      <c r="B2247" s="419"/>
      <c r="C2247" s="419"/>
      <c r="D2247" s="419"/>
      <c r="E2247" s="419"/>
      <c r="F2247" s="470"/>
      <c r="G2247" s="419"/>
      <c r="H2247" s="419"/>
      <c r="I2247" s="419"/>
      <c r="J2247" s="419"/>
      <c r="K2247" s="419"/>
    </row>
    <row r="2248" spans="1:11">
      <c r="A2248" s="461" t="s">
        <v>8</v>
      </c>
      <c r="B2248" s="419"/>
      <c r="C2248" s="419"/>
      <c r="D2248" s="419"/>
      <c r="E2248" s="419"/>
      <c r="F2248" s="470"/>
      <c r="G2248" s="419"/>
      <c r="H2248" s="419"/>
      <c r="I2248" s="419"/>
      <c r="J2248" s="419"/>
      <c r="K2248" s="419"/>
    </row>
    <row r="2249" spans="1:11">
      <c r="A2249" s="461"/>
      <c r="B2249" s="419"/>
      <c r="C2249" s="419"/>
      <c r="D2249" s="419"/>
      <c r="E2249" s="419"/>
      <c r="F2249" s="470"/>
      <c r="G2249" s="419"/>
      <c r="H2249" s="419"/>
      <c r="I2249" s="419"/>
      <c r="J2249" s="419"/>
      <c r="K2249" s="419"/>
    </row>
    <row r="2250" spans="1:11">
      <c r="A2250" s="461" t="s">
        <v>9</v>
      </c>
      <c r="B2250" s="419"/>
      <c r="C2250" s="419"/>
      <c r="D2250" s="419"/>
      <c r="E2250" s="419"/>
      <c r="F2250" s="470"/>
      <c r="G2250" s="419"/>
      <c r="H2250" s="419"/>
      <c r="I2250" s="419"/>
      <c r="J2250" s="419"/>
      <c r="K2250" s="419"/>
    </row>
    <row r="2251" spans="1:11">
      <c r="A2251" s="461" t="s">
        <v>176</v>
      </c>
      <c r="B2251" s="419"/>
      <c r="C2251" s="419"/>
      <c r="D2251" s="419"/>
      <c r="E2251" s="419"/>
      <c r="F2251" s="470"/>
      <c r="G2251" s="419"/>
      <c r="H2251" s="419"/>
      <c r="I2251" s="419"/>
      <c r="J2251" s="419"/>
      <c r="K2251" s="419"/>
    </row>
    <row r="2252" spans="1:11">
      <c r="A2252" s="464" t="s">
        <v>302</v>
      </c>
      <c r="B2252" s="485"/>
      <c r="C2252" s="485"/>
      <c r="D2252" s="485"/>
      <c r="E2252" s="485"/>
      <c r="F2252" s="486"/>
      <c r="G2252" s="457"/>
      <c r="H2252" s="457"/>
      <c r="I2252" s="457"/>
      <c r="J2252" s="457"/>
      <c r="K2252" s="457"/>
    </row>
    <row r="2253" spans="1:11" ht="14.25">
      <c r="A2253" s="572"/>
      <c r="B2253" s="573"/>
      <c r="C2253" s="573"/>
      <c r="D2253" s="573"/>
      <c r="E2253" s="573"/>
      <c r="F2253" s="573"/>
      <c r="G2253" s="573"/>
      <c r="H2253" s="573"/>
      <c r="I2253" s="573"/>
      <c r="J2253" s="573"/>
      <c r="K2253" s="573"/>
    </row>
    <row r="2254" spans="1:11" ht="14.25">
      <c r="A2254" s="574"/>
      <c r="B2254" s="575"/>
      <c r="C2254" s="575"/>
      <c r="D2254" s="575"/>
      <c r="E2254" s="575"/>
      <c r="F2254" s="575"/>
      <c r="G2254" s="575"/>
      <c r="H2254" s="575"/>
      <c r="I2254" s="575"/>
      <c r="J2254" s="575"/>
      <c r="K2254" s="575"/>
    </row>
    <row r="2255" spans="1:11">
      <c r="A2255" s="372"/>
      <c r="B2255" s="459"/>
      <c r="C2255" s="459"/>
      <c r="D2255" s="459"/>
      <c r="E2255" s="459"/>
      <c r="F2255" s="459"/>
      <c r="G2255" s="459"/>
      <c r="H2255" s="459"/>
      <c r="I2255" s="459"/>
      <c r="J2255" s="459"/>
      <c r="K2255" s="463"/>
    </row>
    <row r="2256" spans="1:11">
      <c r="A2256" s="525"/>
      <c r="B2256" s="459"/>
      <c r="C2256" s="459"/>
      <c r="D2256" s="459"/>
      <c r="E2256" s="459"/>
      <c r="F2256" s="459"/>
      <c r="G2256" s="459"/>
      <c r="H2256" s="459"/>
      <c r="I2256" s="459"/>
      <c r="J2256" s="459"/>
      <c r="K2256" s="463"/>
    </row>
    <row r="2257" spans="1:15">
      <c r="A2257" s="372"/>
      <c r="B2257" s="459"/>
      <c r="C2257" s="459"/>
      <c r="D2257" s="459"/>
      <c r="E2257" s="459"/>
      <c r="F2257" s="459"/>
      <c r="G2257" s="459"/>
      <c r="H2257" s="459"/>
      <c r="I2257" s="459"/>
      <c r="J2257" s="459"/>
      <c r="K2257" s="463"/>
    </row>
    <row r="2258" spans="1:15">
      <c r="A2258" s="372"/>
      <c r="B2258" s="459"/>
      <c r="C2258" s="459"/>
      <c r="D2258" s="459"/>
      <c r="E2258" s="459"/>
      <c r="F2258" s="459"/>
      <c r="G2258" s="459"/>
      <c r="H2258" s="459"/>
      <c r="I2258" s="459"/>
      <c r="J2258" s="459"/>
      <c r="K2258" s="463"/>
    </row>
    <row r="2259" spans="1:15">
      <c r="A2259" s="570"/>
      <c r="B2259" s="570"/>
      <c r="C2259" s="570"/>
      <c r="D2259" s="570"/>
      <c r="E2259" s="570"/>
      <c r="F2259" s="570"/>
      <c r="G2259" s="570"/>
      <c r="H2259" s="570"/>
      <c r="I2259" s="570"/>
      <c r="J2259" s="570"/>
      <c r="K2259" s="570"/>
    </row>
    <row r="2260" spans="1:15" ht="15">
      <c r="A2260" s="590"/>
      <c r="B2260" s="591"/>
      <c r="C2260" s="591"/>
      <c r="D2260" s="591"/>
      <c r="E2260" s="591"/>
      <c r="F2260" s="591"/>
      <c r="G2260" s="591"/>
      <c r="H2260" s="591"/>
      <c r="I2260" s="591"/>
      <c r="J2260" s="591"/>
      <c r="K2260" s="591"/>
    </row>
    <row r="2261" spans="1:15">
      <c r="A2261" s="492" t="s">
        <v>454</v>
      </c>
      <c r="B2261" s="459"/>
      <c r="C2261" s="459"/>
      <c r="D2261" s="459"/>
      <c r="E2261" s="459"/>
      <c r="F2261" s="459"/>
      <c r="G2261" s="459"/>
      <c r="H2261" s="459"/>
      <c r="I2261" s="459"/>
      <c r="J2261" s="459"/>
      <c r="K2261" s="463"/>
    </row>
    <row r="2262" spans="1:15">
      <c r="A2262" s="508"/>
      <c r="B2262" s="509"/>
      <c r="C2262" s="509"/>
      <c r="D2262" s="509"/>
      <c r="E2262" s="509"/>
      <c r="F2262" s="509"/>
      <c r="G2262" s="509"/>
      <c r="H2262" s="509"/>
      <c r="I2262" s="509"/>
      <c r="J2262" s="509"/>
      <c r="K2262" s="509"/>
    </row>
    <row r="2263" spans="1:15">
      <c r="A2263" s="493"/>
      <c r="B2263" s="551"/>
      <c r="C2263" s="551"/>
      <c r="D2263" s="551"/>
      <c r="E2263" s="551"/>
      <c r="F2263" s="552"/>
      <c r="G2263" s="551"/>
      <c r="H2263" s="551"/>
      <c r="I2263" s="551"/>
      <c r="J2263" s="551"/>
      <c r="K2263" s="551"/>
    </row>
    <row r="2264" spans="1:15">
      <c r="A2264" s="510"/>
      <c r="B2264" s="379"/>
      <c r="C2264" s="379"/>
      <c r="D2264" s="379"/>
      <c r="E2264" s="379"/>
      <c r="F2264" s="380"/>
      <c r="G2264" s="379"/>
      <c r="H2264" s="379"/>
      <c r="I2264" s="379"/>
      <c r="J2264" s="379"/>
      <c r="K2264" s="379"/>
      <c r="L2264" s="369">
        <v>2004</v>
      </c>
      <c r="M2264" s="369">
        <v>2004</v>
      </c>
    </row>
    <row r="2265" spans="1:15">
      <c r="A2265" s="63" t="s">
        <v>33</v>
      </c>
      <c r="B2265" s="546">
        <f>IF('Tables 1-15'!B2198="nap","nav",'Tables 1-15'!B2198)</f>
        <v>30.841000000000001</v>
      </c>
      <c r="C2265" s="420">
        <f>IF('Tables 1-15'!C2198="nap","nav",'Tables 1-15'!C2198)</f>
        <v>30.333000000000002</v>
      </c>
      <c r="D2265" s="420">
        <f>IF('Tables 1-15'!D2198="nap","nav",'Tables 1-15'!D2198)</f>
        <v>30.222000000000001</v>
      </c>
      <c r="E2265" s="420">
        <f>IF('Tables 1-15'!E2198="nap","nav",'Tables 1-15'!E2198)</f>
        <v>31.464000000000002</v>
      </c>
      <c r="F2265" s="489">
        <f>IF('Tables 1-15'!F2198="nap","nav",'Tables 1-15'!F2198)</f>
        <v>31.661000000000001</v>
      </c>
      <c r="G2265" s="420">
        <f>IF('Tables 1-15'!G2198="nap","nav",'Tables 1-15'!G2198)</f>
        <v>751.09699999999998</v>
      </c>
      <c r="H2265" s="420">
        <f>IF('Tables 1-15'!H2198="nap","nav",'Tables 1-15'!H2198)</f>
        <v>755.524</v>
      </c>
      <c r="I2265" s="420">
        <f>IF('Tables 1-15'!I2198="nap","nav",'Tables 1-15'!I2198)</f>
        <v>804.48599999999999</v>
      </c>
      <c r="J2265" s="420">
        <f>IF('Tables 1-15'!J2198="nap","nav",'Tables 1-15'!J2198)</f>
        <v>843.60500000000002</v>
      </c>
      <c r="K2265" s="420">
        <f>IF('Tables 1-15'!K2198="nap","nav",'Tables 1-15'!K2198)</f>
        <v>956.16700000000003</v>
      </c>
      <c r="L2265" s="373">
        <f>IF('Tables 1-15'!L2198="nap","nav",'Tables 1-15'!L2198)</f>
        <v>0</v>
      </c>
      <c r="M2265" s="373">
        <f>IF('Tables 1-15'!M2198="nap","nav",'Tables 1-15'!M2198)</f>
        <v>0</v>
      </c>
    </row>
    <row r="2266" spans="1:15">
      <c r="A2266" s="461" t="s">
        <v>495</v>
      </c>
      <c r="B2266" s="419">
        <f>IF('Tables 1-15'!B2199="nap","nav",'Tables 1-15'!B2199)</f>
        <v>15.766999999999999</v>
      </c>
      <c r="C2266" s="419">
        <f>IF('Tables 1-15'!C2199="nap","nav",'Tables 1-15'!C2199)</f>
        <v>15.657999999999999</v>
      </c>
      <c r="D2266" s="419">
        <f>IF('Tables 1-15'!D2199="nap","nav",'Tables 1-15'!D2199)</f>
        <v>14.861000000000001</v>
      </c>
      <c r="E2266" s="419">
        <f>IF('Tables 1-15'!E2199="nap","nav",'Tables 1-15'!E2199)</f>
        <v>12.68</v>
      </c>
      <c r="F2266" s="470">
        <f>IF('Tables 1-15'!F2199="nap","nav",'Tables 1-15'!F2199)</f>
        <v>15.634</v>
      </c>
      <c r="G2266" s="419">
        <f>IF('Tables 1-15'!G2199="nap","nav",'Tables 1-15'!G2199)</f>
        <v>140.928</v>
      </c>
      <c r="H2266" s="419">
        <f>IF('Tables 1-15'!H2199="nap","nav",'Tables 1-15'!H2199)</f>
        <v>136.25300000000001</v>
      </c>
      <c r="I2266" s="419">
        <f>IF('Tables 1-15'!I2199="nap","nav",'Tables 1-15'!I2199)</f>
        <v>140.114</v>
      </c>
      <c r="J2266" s="419">
        <f>IF('Tables 1-15'!J2199="nap","nav",'Tables 1-15'!J2199)</f>
        <v>183.208</v>
      </c>
      <c r="K2266" s="419">
        <f>IF('Tables 1-15'!K2199="nap","nav",'Tables 1-15'!K2199)</f>
        <v>185.28100000000001</v>
      </c>
      <c r="L2266" s="373">
        <f>IF('Tables 1-15'!L2199="nap","nav",'Tables 1-15'!L2199)</f>
        <v>0</v>
      </c>
      <c r="M2266" s="373">
        <f>IF('Tables 1-15'!M2199="nap","nav",'Tables 1-15'!M2199)</f>
        <v>0</v>
      </c>
      <c r="O2266" s="62"/>
    </row>
    <row r="2267" spans="1:15">
      <c r="A2267" s="66" t="s">
        <v>497</v>
      </c>
      <c r="B2267" s="419">
        <f>IF('Tables 1-15'!B2200="nap","nav",'Tables 1-15'!B2200)</f>
        <v>173.864</v>
      </c>
      <c r="C2267" s="419">
        <f>IF('Tables 1-15'!C2200="nap","nav",'Tables 1-15'!C2200)</f>
        <v>175.13900000000001</v>
      </c>
      <c r="D2267" s="419">
        <f>IF('Tables 1-15'!D2200="nap","nav",'Tables 1-15'!D2200)</f>
        <v>182.53800000000001</v>
      </c>
      <c r="E2267" s="419">
        <f>IF('Tables 1-15'!E2200="nap","nav",'Tables 1-15'!E2200)</f>
        <v>184.446</v>
      </c>
      <c r="F2267" s="470">
        <f>IF('Tables 1-15'!F2200="nap","nav",'Tables 1-15'!F2200)</f>
        <v>182.37800000000001</v>
      </c>
      <c r="G2267" s="419">
        <f>IF('Tables 1-15'!G2200="nap","nav",'Tables 1-15'!G2200)</f>
        <v>3515.8290000000002</v>
      </c>
      <c r="H2267" s="419">
        <f>IF('Tables 1-15'!H2200="nap","nav",'Tables 1-15'!H2200)</f>
        <v>4096.585</v>
      </c>
      <c r="I2267" s="419">
        <f>IF('Tables 1-15'!I2200="nap","nav",'Tables 1-15'!I2200)</f>
        <v>4452.2550000000001</v>
      </c>
      <c r="J2267" s="419">
        <f>IF('Tables 1-15'!J2200="nap","nav",'Tables 1-15'!J2200)</f>
        <v>5036.4430000000002</v>
      </c>
      <c r="K2267" s="419">
        <f>IF('Tables 1-15'!K2200="nap","nav",'Tables 1-15'!K2200)</f>
        <v>5160.9480000000003</v>
      </c>
      <c r="L2267" s="373">
        <f>IF('Tables 1-15'!L2200="nap","nav",'Tables 1-15'!L2200)</f>
        <v>0</v>
      </c>
      <c r="M2267" s="373">
        <f>IF('Tables 1-15'!M2200="nap","nav",'Tables 1-15'!M2200)</f>
        <v>0</v>
      </c>
      <c r="O2267" s="636"/>
    </row>
    <row r="2268" spans="1:15">
      <c r="A2268" s="461" t="s">
        <v>496</v>
      </c>
      <c r="B2268" s="419">
        <f>IF('Tables 1-15'!B2201="nap","nav",'Tables 1-15'!B2201)</f>
        <v>60</v>
      </c>
      <c r="C2268" s="419">
        <f>IF('Tables 1-15'!C2201="nap","nav",'Tables 1-15'!C2201)</f>
        <v>59.1</v>
      </c>
      <c r="D2268" s="419">
        <f>IF('Tables 1-15'!D2201="nap","nav",'Tables 1-15'!D2201)</f>
        <v>65</v>
      </c>
      <c r="E2268" s="419">
        <f>IF('Tables 1-15'!E2201="nap","nav",'Tables 1-15'!E2201)</f>
        <v>65.992000000000004</v>
      </c>
      <c r="F2268" s="470">
        <f>IF('Tables 1-15'!F2201="nap","nav",'Tables 1-15'!F2201)</f>
        <v>66.433000000000007</v>
      </c>
      <c r="G2268" s="419">
        <f>IF('Tables 1-15'!G2201="nap","nav",'Tables 1-15'!G2201)</f>
        <v>740</v>
      </c>
      <c r="H2268" s="419">
        <f>IF('Tables 1-15'!H2201="nap","nav",'Tables 1-15'!H2201)</f>
        <v>794</v>
      </c>
      <c r="I2268" s="419">
        <f>IF('Tables 1-15'!I2201="nap","nav",'Tables 1-15'!I2201)</f>
        <v>829</v>
      </c>
      <c r="J2268" s="419">
        <f>IF('Tables 1-15'!J2201="nap","nav",'Tables 1-15'!J2201)</f>
        <v>879</v>
      </c>
      <c r="K2268" s="419">
        <f>IF('Tables 1-15'!K2201="nap","nav",'Tables 1-15'!K2201)</f>
        <v>1301.4000000000001</v>
      </c>
      <c r="L2268" s="373">
        <f>IF('Tables 1-15'!L2201="nap","nav",'Tables 1-15'!L2201)</f>
        <v>0</v>
      </c>
      <c r="M2268" s="373">
        <f>IF('Tables 1-15'!M2201="nap","nav",'Tables 1-15'!M2201)</f>
        <v>0</v>
      </c>
      <c r="O2268" s="62"/>
    </row>
    <row r="2269" spans="1:15">
      <c r="A2269" s="66" t="s">
        <v>498</v>
      </c>
      <c r="B2269" s="419">
        <f>IF('Tables 1-15'!B2202="nap","nav",'Tables 1-15'!B2202)</f>
        <v>333.78899999999999</v>
      </c>
      <c r="C2269" s="419">
        <f>IF('Tables 1-15'!C2202="nap","nav",'Tables 1-15'!C2202)</f>
        <v>415.56100000000004</v>
      </c>
      <c r="D2269" s="419">
        <f>IF('Tables 1-15'!D2202="nap","nav",'Tables 1-15'!D2202)</f>
        <v>519.99599999999998</v>
      </c>
      <c r="E2269" s="419">
        <f>IF('Tables 1-15'!E2202="nap","nav",'Tables 1-15'!E2202)</f>
        <v>614.87700000000007</v>
      </c>
      <c r="F2269" s="470" t="str">
        <f>IF('Tables 1-15'!F2202="nap","nav",'Tables 1-15'!F2202)</f>
        <v>nav</v>
      </c>
      <c r="G2269" s="419">
        <f>IF('Tables 1-15'!G2202="nap","nav",'Tables 1-15'!G2202)</f>
        <v>4826.5</v>
      </c>
      <c r="H2269" s="419">
        <f>IF('Tables 1-15'!H2202="nap","nav",'Tables 1-15'!H2202)</f>
        <v>7117.8</v>
      </c>
      <c r="I2269" s="419">
        <f>IF('Tables 1-15'!I2202="nap","nav",'Tables 1-15'!I2202)</f>
        <v>10632.084000000001</v>
      </c>
      <c r="J2269" s="419">
        <f>IF('Tables 1-15'!J2202="nap","nav",'Tables 1-15'!J2202)</f>
        <v>15935.196</v>
      </c>
      <c r="K2269" s="419" t="str">
        <f>IF('Tables 1-15'!K2202="nap","nav",'Tables 1-15'!K2202)</f>
        <v>nav</v>
      </c>
      <c r="L2269" s="373">
        <f>IF('Tables 1-15'!L2202="nap","nav",'Tables 1-15'!L2202)</f>
        <v>0</v>
      </c>
      <c r="M2269" s="373">
        <f>IF('Tables 1-15'!M2202="nap","nav",'Tables 1-15'!M2202)</f>
        <v>0</v>
      </c>
      <c r="O2269" s="636"/>
    </row>
    <row r="2270" spans="1:15">
      <c r="A2270" s="461" t="s">
        <v>158</v>
      </c>
      <c r="B2270" s="468">
        <f>IF('Tables 1-15'!B2203="nap","nav",'Tables 1-15'!B2203)</f>
        <v>58.17</v>
      </c>
      <c r="C2270" s="468">
        <f>IF('Tables 1-15'!C2203="nap","nav",'Tables 1-15'!C2203)</f>
        <v>58.536000000000001</v>
      </c>
      <c r="D2270" s="468">
        <f>IF('Tables 1-15'!D2203="nap","nav",'Tables 1-15'!D2203)</f>
        <v>58.637999999999998</v>
      </c>
      <c r="E2270" s="468">
        <f>IF('Tables 1-15'!E2203="nap","nav",'Tables 1-15'!E2203)</f>
        <v>114.86800000000001</v>
      </c>
      <c r="F2270" s="469">
        <f>IF('Tables 1-15'!F2203="nap","nav",'Tables 1-15'!F2203)</f>
        <v>60.477000000000004</v>
      </c>
      <c r="G2270" s="468">
        <f>IF('Tables 1-15'!G2203="nap","nav",'Tables 1-15'!G2203)</f>
        <v>1443.7250000000001</v>
      </c>
      <c r="H2270" s="468">
        <f>IF('Tables 1-15'!H2203="nap","nav",'Tables 1-15'!H2203)</f>
        <v>1400</v>
      </c>
      <c r="I2270" s="468">
        <f>IF('Tables 1-15'!I2203="nap","nav",'Tables 1-15'!I2203)</f>
        <v>1344.402</v>
      </c>
      <c r="J2270" s="468">
        <f>IF('Tables 1-15'!J2203="nap","nav",'Tables 1-15'!J2203)</f>
        <v>1604.4950000000001</v>
      </c>
      <c r="K2270" s="468">
        <f>IF('Tables 1-15'!K2203="nap","nav",'Tables 1-15'!K2203)</f>
        <v>1476.7070000000001</v>
      </c>
      <c r="L2270" s="373">
        <f>IF('Tables 1-15'!L2203="nap","nav",'Tables 1-15'!L2203)</f>
        <v>0</v>
      </c>
      <c r="M2270" s="373">
        <f>IF('Tables 1-15'!M2203="nap","nav",'Tables 1-15'!M2203)</f>
        <v>0</v>
      </c>
      <c r="O2270" s="62"/>
    </row>
    <row r="2271" spans="1:15">
      <c r="A2271" s="461" t="s">
        <v>55</v>
      </c>
      <c r="B2271" s="468">
        <f>IF('Tables 1-15'!B2204="nap","nav",'Tables 1-15'!B2204)</f>
        <v>84.102000000000004</v>
      </c>
      <c r="C2271" s="468">
        <f>IF('Tables 1-15'!C2204="nap","nav",'Tables 1-15'!C2204)</f>
        <v>82.61</v>
      </c>
      <c r="D2271" s="468">
        <f>IF('Tables 1-15'!D2204="nap","nav",'Tables 1-15'!D2204)</f>
        <v>82.760999999999996</v>
      </c>
      <c r="E2271" s="468">
        <f>IF('Tables 1-15'!E2204="nap","nav",'Tables 1-15'!E2204)</f>
        <v>86.713000000000008</v>
      </c>
      <c r="F2271" s="469">
        <f>IF('Tables 1-15'!F2204="nap","nav",'Tables 1-15'!F2204)</f>
        <v>85.885999999999996</v>
      </c>
      <c r="G2271" s="468">
        <f>IF('Tables 1-15'!G2204="nap","nav",'Tables 1-15'!G2204)</f>
        <v>710.91200000000003</v>
      </c>
      <c r="H2271" s="468">
        <f>IF('Tables 1-15'!H2204="nap","nav",'Tables 1-15'!H2204)</f>
        <v>720</v>
      </c>
      <c r="I2271" s="468">
        <f>IF('Tables 1-15'!I2204="nap","nav",'Tables 1-15'!I2204)</f>
        <v>743.62400000000002</v>
      </c>
      <c r="J2271" s="468">
        <f>IF('Tables 1-15'!J2204="nap","nav",'Tables 1-15'!J2204)</f>
        <v>1034.556</v>
      </c>
      <c r="K2271" s="468">
        <f>IF('Tables 1-15'!K2204="nap","nav",'Tables 1-15'!K2204)</f>
        <v>998.846</v>
      </c>
      <c r="L2271" s="373">
        <f>IF('Tables 1-15'!L2204="nap","nav",'Tables 1-15'!L2204)</f>
        <v>0</v>
      </c>
      <c r="M2271" s="373">
        <f>IF('Tables 1-15'!M2204="nap","nav",'Tables 1-15'!M2204)</f>
        <v>0</v>
      </c>
      <c r="O2271" s="62"/>
    </row>
    <row r="2272" spans="1:15">
      <c r="A2272" s="461" t="s">
        <v>693</v>
      </c>
      <c r="B2272" s="468" t="str">
        <f>IF('Tables 1-15'!B2205="nap","nav",'Tables 1-15'!B2205)</f>
        <v>nav</v>
      </c>
      <c r="C2272" s="468" t="str">
        <f>IF('Tables 1-15'!C2205="nap","nav",'Tables 1-15'!C2205)</f>
        <v>nav</v>
      </c>
      <c r="D2272" s="468" t="str">
        <f>IF('Tables 1-15'!D2205="nap","nav",'Tables 1-15'!D2205)</f>
        <v>nav</v>
      </c>
      <c r="E2272" s="468" t="str">
        <f>IF('Tables 1-15'!E2205="nap","nav",'Tables 1-15'!E2205)</f>
        <v>nav</v>
      </c>
      <c r="F2272" s="469" t="str">
        <f>IF('Tables 1-15'!F2205="nap","nav",'Tables 1-15'!F2205)</f>
        <v>nav</v>
      </c>
      <c r="G2272" s="468" t="str">
        <f>IF('Tables 1-15'!G2205="nap","nav",'Tables 1-15'!G2205)</f>
        <v>nav</v>
      </c>
      <c r="H2272" s="468" t="str">
        <f>IF('Tables 1-15'!H2205="nap","nav",'Tables 1-15'!H2205)</f>
        <v>nav</v>
      </c>
      <c r="I2272" s="468" t="str">
        <f>IF('Tables 1-15'!I2205="nap","nav",'Tables 1-15'!I2205)</f>
        <v>nav</v>
      </c>
      <c r="J2272" s="468" t="str">
        <f>IF('Tables 1-15'!J2205="nap","nav",'Tables 1-15'!J2205)</f>
        <v>nav</v>
      </c>
      <c r="K2272" s="468" t="str">
        <f>IF('Tables 1-15'!K2205="nap","nav",'Tables 1-15'!K2205)</f>
        <v>nav</v>
      </c>
      <c r="L2272" s="373">
        <f>IF('Tables 1-15'!L2205="nap","nav",'Tables 1-15'!L2205)</f>
        <v>0</v>
      </c>
      <c r="M2272" s="373">
        <f>IF('Tables 1-15'!M2205="nap","nav",'Tables 1-15'!M2205)</f>
        <v>0</v>
      </c>
      <c r="O2272" s="62"/>
    </row>
    <row r="2273" spans="1:15">
      <c r="A2273" s="66" t="s">
        <v>924</v>
      </c>
      <c r="B2273" s="468">
        <f>IF('Tables 1-15'!B2206="nap","nav",'Tables 1-15'!B2206)</f>
        <v>95.686000000000007</v>
      </c>
      <c r="C2273" s="468">
        <f>IF('Tables 1-15'!C2206="nap","nav",'Tables 1-15'!C2206)</f>
        <v>114.014</v>
      </c>
      <c r="D2273" s="468">
        <f>IF('Tables 1-15'!D2206="nap","nav",'Tables 1-15'!D2206)</f>
        <v>161.75</v>
      </c>
      <c r="E2273" s="468">
        <f>IF('Tables 1-15'!E2206="nap","nav",'Tables 1-15'!E2206)</f>
        <v>189.13300000000001</v>
      </c>
      <c r="F2273" s="469">
        <f>IF('Tables 1-15'!F2206="nap","nav",'Tables 1-15'!F2206)</f>
        <v>212.06100000000001</v>
      </c>
      <c r="G2273" s="468">
        <f>IF('Tables 1-15'!G2206="nap","nav",'Tables 1-15'!G2206)</f>
        <v>660.92</v>
      </c>
      <c r="H2273" s="468">
        <f>IF('Tables 1-15'!H2206="nap","nav",'Tables 1-15'!H2206)</f>
        <v>845.65300000000002</v>
      </c>
      <c r="I2273" s="468">
        <f>IF('Tables 1-15'!I2206="nap","nav",'Tables 1-15'!I2206)</f>
        <v>1065.9839999999999</v>
      </c>
      <c r="J2273" s="468">
        <f>IF('Tables 1-15'!J2206="nap","nav",'Tables 1-15'!J2206)</f>
        <v>1126.7350000000001</v>
      </c>
      <c r="K2273" s="468">
        <f>IF('Tables 1-15'!K2206="nap","nav",'Tables 1-15'!K2206)</f>
        <v>1385.6680000000001</v>
      </c>
      <c r="L2273" s="373">
        <f>IF('Tables 1-15'!L2206="nap","nav",'Tables 1-15'!L2206)</f>
        <v>0</v>
      </c>
      <c r="M2273" s="373">
        <f>IF('Tables 1-15'!M2206="nap","nav",'Tables 1-15'!M2206)</f>
        <v>0</v>
      </c>
      <c r="O2273" s="636"/>
    </row>
    <row r="2274" spans="1:15">
      <c r="A2274" s="461" t="s">
        <v>119</v>
      </c>
      <c r="B2274" s="468">
        <f>IF('Tables 1-15'!B2207="nap","nav",'Tables 1-15'!B2207)</f>
        <v>51.841000000000001</v>
      </c>
      <c r="C2274" s="468">
        <f>IF('Tables 1-15'!C2207="nap","nav",'Tables 1-15'!C2207)</f>
        <v>50.746000000000002</v>
      </c>
      <c r="D2274" s="468">
        <f>IF('Tables 1-15'!D2207="nap","nav",'Tables 1-15'!D2207)</f>
        <v>50.042000000000002</v>
      </c>
      <c r="E2274" s="468">
        <f>IF('Tables 1-15'!E2207="nap","nav",'Tables 1-15'!E2207)</f>
        <v>49.652999999999999</v>
      </c>
      <c r="F2274" s="469">
        <f>IF('Tables 1-15'!F2207="nap","nav",'Tables 1-15'!F2207)</f>
        <v>50.532000000000004</v>
      </c>
      <c r="G2274" s="468">
        <f>IF('Tables 1-15'!G2207="nap","nav",'Tables 1-15'!G2207)</f>
        <v>1434.9580000000001</v>
      </c>
      <c r="H2274" s="468">
        <f>IF('Tables 1-15'!H2207="nap","nav",'Tables 1-15'!H2207)</f>
        <v>1510.6089999999999</v>
      </c>
      <c r="I2274" s="468">
        <f>IF('Tables 1-15'!I2207="nap","nav",'Tables 1-15'!I2207)</f>
        <v>1584.1890000000001</v>
      </c>
      <c r="J2274" s="468">
        <f>IF('Tables 1-15'!J2207="nap","nav",'Tables 1-15'!J2207)</f>
        <v>1847.461</v>
      </c>
      <c r="K2274" s="468">
        <f>IF('Tables 1-15'!K2207="nap","nav",'Tables 1-15'!K2207)</f>
        <v>1979.424</v>
      </c>
      <c r="L2274" s="373">
        <f>IF('Tables 1-15'!L2207="nap","nav",'Tables 1-15'!L2207)</f>
        <v>0</v>
      </c>
      <c r="M2274" s="373">
        <f>IF('Tables 1-15'!M2207="nap","nav",'Tables 1-15'!M2207)</f>
        <v>0</v>
      </c>
      <c r="O2274" s="62"/>
    </row>
    <row r="2275" spans="1:15">
      <c r="A2275" s="461" t="s">
        <v>4</v>
      </c>
      <c r="B2275" s="468">
        <f>IF('Tables 1-15'!B2208="nap","nav",'Tables 1-15'!B2208)</f>
        <v>137.77199999999999</v>
      </c>
      <c r="C2275" s="468">
        <f>IF('Tables 1-15'!C2208="nap","nav",'Tables 1-15'!C2208)</f>
        <v>137.28700000000001</v>
      </c>
      <c r="D2275" s="468">
        <f>IF('Tables 1-15'!D2208="nap","nav",'Tables 1-15'!D2208)</f>
        <v>137.887</v>
      </c>
      <c r="E2275" s="468">
        <f>IF('Tables 1-15'!E2208="nap","nav",'Tables 1-15'!E2208)</f>
        <v>136.75200000000001</v>
      </c>
      <c r="F2275" s="469">
        <f>IF('Tables 1-15'!F2208="nap","nav",'Tables 1-15'!F2208)</f>
        <v>136.749</v>
      </c>
      <c r="G2275" s="468">
        <f>IF('Tables 1-15'!G2208="nap","nav",'Tables 1-15'!G2208)</f>
        <v>1869.4349999999999</v>
      </c>
      <c r="H2275" s="468">
        <f>IF('Tables 1-15'!H2208="nap","nav",'Tables 1-15'!H2208)</f>
        <v>1877.703</v>
      </c>
      <c r="I2275" s="468">
        <f>IF('Tables 1-15'!I2208="nap","nav",'Tables 1-15'!I2208)</f>
        <v>1951.162</v>
      </c>
      <c r="J2275" s="468" t="str">
        <f>IF('Tables 1-15'!J2208="nap","nav",'Tables 1-15'!J2208)</f>
        <v>nav</v>
      </c>
      <c r="K2275" s="468" t="str">
        <f>IF('Tables 1-15'!K2208="nap","nav",'Tables 1-15'!K2208)</f>
        <v>nav</v>
      </c>
      <c r="L2275" s="373">
        <f>IF('Tables 1-15'!L2208="nap","nav",'Tables 1-15'!L2208)</f>
        <v>0</v>
      </c>
      <c r="M2275" s="373">
        <f>IF('Tables 1-15'!M2208="nap","nav",'Tables 1-15'!M2208)</f>
        <v>0</v>
      </c>
      <c r="O2275" s="62"/>
    </row>
    <row r="2276" spans="1:15">
      <c r="A2276" s="66" t="s">
        <v>871</v>
      </c>
      <c r="B2276" s="468">
        <f>IF('Tables 1-15'!B2209="nap","nav",'Tables 1-15'!B2209)</f>
        <v>118.50700000000001</v>
      </c>
      <c r="C2276" s="468">
        <f>IF('Tables 1-15'!C2209="nap","nav",'Tables 1-15'!C2209)</f>
        <v>122.908</v>
      </c>
      <c r="D2276" s="468">
        <f>IF('Tables 1-15'!D2209="nap","nav",'Tables 1-15'!D2209)</f>
        <v>124.236</v>
      </c>
      <c r="E2276" s="468">
        <f>IF('Tables 1-15'!E2209="nap","nav",'Tables 1-15'!E2209)</f>
        <v>122.289</v>
      </c>
      <c r="F2276" s="469">
        <f>IF('Tables 1-15'!F2209="nap","nav",'Tables 1-15'!F2209)</f>
        <v>121.34400000000001</v>
      </c>
      <c r="G2276" s="468" t="str">
        <f>IF('Tables 1-15'!G2209="nap","nav",'Tables 1-15'!G2209)</f>
        <v>nav</v>
      </c>
      <c r="H2276" s="468" t="str">
        <f>IF('Tables 1-15'!H2209="nap","nav",'Tables 1-15'!H2209)</f>
        <v>nav</v>
      </c>
      <c r="I2276" s="468" t="str">
        <f>IF('Tables 1-15'!I2209="nap","nav",'Tables 1-15'!I2209)</f>
        <v>nav</v>
      </c>
      <c r="J2276" s="468" t="str">
        <f>IF('Tables 1-15'!J2209="nap","nav",'Tables 1-15'!J2209)</f>
        <v>nav</v>
      </c>
      <c r="K2276" s="468" t="str">
        <f>IF('Tables 1-15'!K2209="nap","nav",'Tables 1-15'!K2209)</f>
        <v>nav</v>
      </c>
      <c r="L2276" s="373">
        <f>IF('Tables 1-15'!L2209="nap","nav",'Tables 1-15'!L2209)</f>
        <v>0</v>
      </c>
      <c r="M2276" s="373">
        <f>IF('Tables 1-15'!M2209="nap","nav",'Tables 1-15'!M2209)</f>
        <v>0</v>
      </c>
      <c r="O2276" s="636"/>
    </row>
    <row r="2277" spans="1:15">
      <c r="A2277" s="66" t="s">
        <v>872</v>
      </c>
      <c r="B2277" s="468">
        <f>IF('Tables 1-15'!B2210="nap","nav",'Tables 1-15'!B2210)</f>
        <v>36.448</v>
      </c>
      <c r="C2277" s="468">
        <f>IF('Tables 1-15'!C2210="nap","nav",'Tables 1-15'!C2210)</f>
        <v>40.548999999999999</v>
      </c>
      <c r="D2277" s="468">
        <f>IF('Tables 1-15'!D2210="nap","nav",'Tables 1-15'!D2210)</f>
        <v>40.192</v>
      </c>
      <c r="E2277" s="468">
        <f>IF('Tables 1-15'!E2210="nap","nav",'Tables 1-15'!E2210)</f>
        <v>43.012</v>
      </c>
      <c r="F2277" s="469">
        <f>IF('Tables 1-15'!F2210="nap","nav",'Tables 1-15'!F2210)</f>
        <v>45.895000000000003</v>
      </c>
      <c r="G2277" s="468">
        <f>IF('Tables 1-15'!G2210="nap","nav",'Tables 1-15'!G2210)</f>
        <v>547.70799999999997</v>
      </c>
      <c r="H2277" s="468">
        <f>IF('Tables 1-15'!H2210="nap","nav",'Tables 1-15'!H2210)</f>
        <v>621.62800000000004</v>
      </c>
      <c r="I2277" s="468">
        <f>IF('Tables 1-15'!I2210="nap","nav",'Tables 1-15'!I2210)</f>
        <v>682.07799999999997</v>
      </c>
      <c r="J2277" s="468">
        <f>IF('Tables 1-15'!J2210="nap","nav",'Tables 1-15'!J2210)</f>
        <v>765.2</v>
      </c>
      <c r="K2277" s="468">
        <f>IF('Tables 1-15'!K2210="nap","nav",'Tables 1-15'!K2210)</f>
        <v>864.74400000000003</v>
      </c>
      <c r="L2277" s="373">
        <f>IF('Tables 1-15'!L2210="nap","nav",'Tables 1-15'!L2210)</f>
        <v>0</v>
      </c>
      <c r="M2277" s="373">
        <f>IF('Tables 1-15'!M2210="nap","nav",'Tables 1-15'!M2210)</f>
        <v>0</v>
      </c>
      <c r="O2277" s="636"/>
    </row>
    <row r="2278" spans="1:15">
      <c r="A2278" s="461" t="s">
        <v>5</v>
      </c>
      <c r="B2278" s="419">
        <f>IF('Tables 1-15'!B2211="nap","nav",'Tables 1-15'!B2211)</f>
        <v>7.7990000000000004</v>
      </c>
      <c r="C2278" s="419">
        <f>IF('Tables 1-15'!C2211="nap","nav",'Tables 1-15'!C2211)</f>
        <v>7.569</v>
      </c>
      <c r="D2278" s="419">
        <f>IF('Tables 1-15'!D2211="nap","nav",'Tables 1-15'!D2211)</f>
        <v>7.383</v>
      </c>
      <c r="E2278" s="419">
        <f>IF('Tables 1-15'!E2211="nap","nav",'Tables 1-15'!E2211)</f>
        <v>7.165</v>
      </c>
      <c r="F2278" s="470">
        <f>IF('Tables 1-15'!F2211="nap","nav",'Tables 1-15'!F2211)</f>
        <v>7.0040000000000004</v>
      </c>
      <c r="G2278" s="419">
        <f>IF('Tables 1-15'!G2211="nap","nav",'Tables 1-15'!G2211)</f>
        <v>279.61200000000002</v>
      </c>
      <c r="H2278" s="419">
        <f>IF('Tables 1-15'!H2211="nap","nav",'Tables 1-15'!H2211)</f>
        <v>267.56900000000002</v>
      </c>
      <c r="I2278" s="419">
        <f>IF('Tables 1-15'!I2211="nap","nav",'Tables 1-15'!I2211)</f>
        <v>249.19400000000002</v>
      </c>
      <c r="J2278" s="419">
        <f>IF('Tables 1-15'!J2211="nap","nav",'Tables 1-15'!J2211)</f>
        <v>398.53000000000003</v>
      </c>
      <c r="K2278" s="419">
        <f>IF('Tables 1-15'!K2211="nap","nav",'Tables 1-15'!K2211)</f>
        <v>444.85900000000004</v>
      </c>
      <c r="L2278" s="373">
        <f>IF('Tables 1-15'!L2211="nap","nav",'Tables 1-15'!L2211)</f>
        <v>0</v>
      </c>
      <c r="M2278" s="373">
        <f>IF('Tables 1-15'!M2211="nap","nav",'Tables 1-15'!M2211)</f>
        <v>0</v>
      </c>
      <c r="O2278" s="62"/>
    </row>
    <row r="2279" spans="1:15">
      <c r="A2279" s="66" t="s">
        <v>873</v>
      </c>
      <c r="B2279" s="419">
        <f>IF('Tables 1-15'!B2212="nap","nav",'Tables 1-15'!B2212)</f>
        <v>141.89699999999999</v>
      </c>
      <c r="C2279" s="419">
        <f>IF('Tables 1-15'!C2212="nap","nav",'Tables 1-15'!C2212)</f>
        <v>171.90899999999999</v>
      </c>
      <c r="D2279" s="419">
        <f>IF('Tables 1-15'!D2212="nap","nav",'Tables 1-15'!D2212)</f>
        <v>188.78900000000002</v>
      </c>
      <c r="E2279" s="419">
        <f>IF('Tables 1-15'!E2212="nap","nav",'Tables 1-15'!E2212)</f>
        <v>222.761</v>
      </c>
      <c r="F2279" s="470">
        <f>IF('Tables 1-15'!F2212="nap","nav",'Tables 1-15'!F2212)</f>
        <v>206.852</v>
      </c>
      <c r="G2279" s="419">
        <f>IF('Tables 1-15'!G2212="nap","nav",'Tables 1-15'!G2212)</f>
        <v>557.36599999999999</v>
      </c>
      <c r="H2279" s="419">
        <f>IF('Tables 1-15'!H2212="nap","nav",'Tables 1-15'!H2212)</f>
        <v>718.01099999999997</v>
      </c>
      <c r="I2279" s="419">
        <f>IF('Tables 1-15'!I2212="nap","nav",'Tables 1-15'!I2212)</f>
        <v>965.53899999999999</v>
      </c>
      <c r="J2279" s="419">
        <f>IF('Tables 1-15'!J2212="nap","nav",'Tables 1-15'!J2212)</f>
        <v>1288.6580000000001</v>
      </c>
      <c r="K2279" s="419">
        <f>IF('Tables 1-15'!K2212="nap","nav",'Tables 1-15'!K2212)</f>
        <v>1489.8330000000001</v>
      </c>
      <c r="L2279" s="373">
        <f>IF('Tables 1-15'!L2212="nap","nav",'Tables 1-15'!L2212)</f>
        <v>0</v>
      </c>
      <c r="M2279" s="373">
        <f>IF('Tables 1-15'!M2212="nap","nav",'Tables 1-15'!M2212)</f>
        <v>0</v>
      </c>
      <c r="O2279" s="636"/>
    </row>
    <row r="2280" spans="1:15">
      <c r="A2280" s="66" t="s">
        <v>874</v>
      </c>
      <c r="B2280" s="419">
        <f>IF('Tables 1-15'!B2213="nap","nav",'Tables 1-15'!B2213)</f>
        <v>11.766</v>
      </c>
      <c r="C2280" s="419">
        <f>IF('Tables 1-15'!C2213="nap","nav",'Tables 1-15'!C2213)</f>
        <v>12.712</v>
      </c>
      <c r="D2280" s="419">
        <f>IF('Tables 1-15'!D2213="nap","nav",'Tables 1-15'!D2213)</f>
        <v>13.883000000000001</v>
      </c>
      <c r="E2280" s="419">
        <f>IF('Tables 1-15'!E2213="nap","nav",'Tables 1-15'!E2213)</f>
        <v>15.516</v>
      </c>
      <c r="F2280" s="470">
        <f>IF('Tables 1-15'!F2213="nap","nav",'Tables 1-15'!F2213)</f>
        <v>17.216999999999999</v>
      </c>
      <c r="G2280" s="419">
        <f>IF('Tables 1-15'!G2213="nap","nav",'Tables 1-15'!G2213)</f>
        <v>88.793000000000006</v>
      </c>
      <c r="H2280" s="419">
        <f>IF('Tables 1-15'!H2213="nap","nav",'Tables 1-15'!H2213)</f>
        <v>92.537999999999997</v>
      </c>
      <c r="I2280" s="419">
        <f>IF('Tables 1-15'!I2213="nap","nav",'Tables 1-15'!I2213)</f>
        <v>107.76300000000001</v>
      </c>
      <c r="J2280" s="419">
        <f>IF('Tables 1-15'!J2213="nap","nav",'Tables 1-15'!J2213)</f>
        <v>138.779</v>
      </c>
      <c r="K2280" s="419">
        <f>IF('Tables 1-15'!K2213="nap","nav",'Tables 1-15'!K2213)</f>
        <v>225.37200000000001</v>
      </c>
      <c r="L2280" s="373">
        <f>IF('Tables 1-15'!L2213="nap","nav",'Tables 1-15'!L2213)</f>
        <v>0</v>
      </c>
      <c r="M2280" s="373">
        <f>IF('Tables 1-15'!M2213="nap","nav",'Tables 1-15'!M2213)</f>
        <v>0</v>
      </c>
      <c r="O2280" s="636"/>
    </row>
    <row r="2281" spans="1:15">
      <c r="A2281" s="461" t="s">
        <v>6</v>
      </c>
      <c r="B2281" s="419">
        <f>IF('Tables 1-15'!B2214="nap","nav",'Tables 1-15'!B2214)</f>
        <v>2.669</v>
      </c>
      <c r="C2281" s="419">
        <f>IF('Tables 1-15'!C2214="nap","nav",'Tables 1-15'!C2214)</f>
        <v>2.7210000000000001</v>
      </c>
      <c r="D2281" s="419">
        <f>IF('Tables 1-15'!D2214="nap","nav",'Tables 1-15'!D2214)</f>
        <v>2.7269999999999999</v>
      </c>
      <c r="E2281" s="419">
        <f>IF('Tables 1-15'!E2214="nap","nav",'Tables 1-15'!E2214)</f>
        <v>2.7360000000000002</v>
      </c>
      <c r="F2281" s="470">
        <f>IF('Tables 1-15'!F2214="nap","nav",'Tables 1-15'!F2214)</f>
        <v>2.8040000000000003</v>
      </c>
      <c r="G2281" s="419">
        <f>IF('Tables 1-15'!G2214="nap","nav",'Tables 1-15'!G2214)</f>
        <v>89.876999999999995</v>
      </c>
      <c r="H2281" s="419">
        <f>IF('Tables 1-15'!H2214="nap","nav",'Tables 1-15'!H2214)</f>
        <v>135.577</v>
      </c>
      <c r="I2281" s="419">
        <f>IF('Tables 1-15'!I2214="nap","nav",'Tables 1-15'!I2214)</f>
        <v>146.36500000000001</v>
      </c>
      <c r="J2281" s="419">
        <f>IF('Tables 1-15'!J2214="nap","nav",'Tables 1-15'!J2214)</f>
        <v>143.744</v>
      </c>
      <c r="K2281" s="419">
        <f>IF('Tables 1-15'!K2214="nap","nav",'Tables 1-15'!K2214)</f>
        <v>172.119</v>
      </c>
      <c r="L2281" s="373">
        <f>IF('Tables 1-15'!L2214="nap","nav",'Tables 1-15'!L2214)</f>
        <v>0</v>
      </c>
      <c r="M2281" s="373">
        <f>IF('Tables 1-15'!M2214="nap","nav",'Tables 1-15'!M2214)</f>
        <v>0</v>
      </c>
      <c r="O2281" s="62"/>
    </row>
    <row r="2282" spans="1:15">
      <c r="A2282" s="66" t="s">
        <v>875</v>
      </c>
      <c r="B2282" s="419">
        <f>IF('Tables 1-15'!B2215="nap","nav",'Tables 1-15'!B2215)</f>
        <v>24.062999999999999</v>
      </c>
      <c r="C2282" s="419">
        <f>IF('Tables 1-15'!C2215="nap","nav",'Tables 1-15'!C2215)</f>
        <v>22.901</v>
      </c>
      <c r="D2282" s="419">
        <f>IF('Tables 1-15'!D2215="nap","nav",'Tables 1-15'!D2215)</f>
        <v>26.132999999999999</v>
      </c>
      <c r="E2282" s="419">
        <f>IF('Tables 1-15'!E2215="nap","nav",'Tables 1-15'!E2215)</f>
        <v>27.774000000000001</v>
      </c>
      <c r="F2282" s="470">
        <f>IF('Tables 1-15'!F2215="nap","nav",'Tables 1-15'!F2215)</f>
        <v>28.906000000000002</v>
      </c>
      <c r="G2282" s="419">
        <f>IF('Tables 1-15'!G2215="nap","nav",'Tables 1-15'!G2215)</f>
        <v>277.47800000000001</v>
      </c>
      <c r="H2282" s="419">
        <f>IF('Tables 1-15'!H2215="nap","nav",'Tables 1-15'!H2215)</f>
        <v>254.36799999999999</v>
      </c>
      <c r="I2282" s="419">
        <f>IF('Tables 1-15'!I2215="nap","nav",'Tables 1-15'!I2215)</f>
        <v>308.82400000000001</v>
      </c>
      <c r="J2282" s="419">
        <f>IF('Tables 1-15'!J2215="nap","nav",'Tables 1-15'!J2215)</f>
        <v>393.88299999999998</v>
      </c>
      <c r="K2282" s="419">
        <f>IF('Tables 1-15'!K2215="nap","nav",'Tables 1-15'!K2215)</f>
        <v>394.30900000000003</v>
      </c>
      <c r="L2282" s="373">
        <f>IF('Tables 1-15'!L2215="nap","nav",'Tables 1-15'!L2215)</f>
        <v>0</v>
      </c>
      <c r="M2282" s="373">
        <f>IF('Tables 1-15'!M2215="nap","nav",'Tables 1-15'!M2215)</f>
        <v>0</v>
      </c>
      <c r="O2282" s="636"/>
    </row>
    <row r="2283" spans="1:15">
      <c r="A2283" s="461" t="s">
        <v>7</v>
      </c>
      <c r="B2283" s="419">
        <f>IF('Tables 1-15'!B2216="nap","nav",'Tables 1-15'!B2216)</f>
        <v>3.5660000000000003</v>
      </c>
      <c r="C2283" s="419">
        <f>IF('Tables 1-15'!C2216="nap","nav",'Tables 1-15'!C2216)</f>
        <v>3.4159999999999999</v>
      </c>
      <c r="D2283" s="419">
        <f>IF('Tables 1-15'!D2216="nap","nav",'Tables 1-15'!D2216)</f>
        <v>3.2370000000000001</v>
      </c>
      <c r="E2283" s="419">
        <f>IF('Tables 1-15'!E2216="nap","nav",'Tables 1-15'!E2216)</f>
        <v>3.2309999999999999</v>
      </c>
      <c r="F2283" s="470">
        <f>IF('Tables 1-15'!F2216="nap","nav",'Tables 1-15'!F2216)</f>
        <v>3.2850000000000001</v>
      </c>
      <c r="G2283" s="419">
        <f>IF('Tables 1-15'!G2216="nap","nav",'Tables 1-15'!G2216)</f>
        <v>209.631</v>
      </c>
      <c r="H2283" s="419">
        <f>IF('Tables 1-15'!H2216="nap","nav",'Tables 1-15'!H2216)</f>
        <v>198.38800000000001</v>
      </c>
      <c r="I2283" s="419">
        <f>IF('Tables 1-15'!I2216="nap","nav",'Tables 1-15'!I2216)</f>
        <v>195.709</v>
      </c>
      <c r="J2283" s="419">
        <f>IF('Tables 1-15'!J2216="nap","nav",'Tables 1-15'!J2216)</f>
        <v>196.98500000000001</v>
      </c>
      <c r="K2283" s="419">
        <f>IF('Tables 1-15'!K2216="nap","nav",'Tables 1-15'!K2216)</f>
        <v>183.81800000000001</v>
      </c>
      <c r="L2283" s="373">
        <f>IF('Tables 1-15'!L2216="nap","nav",'Tables 1-15'!L2216)</f>
        <v>0</v>
      </c>
      <c r="M2283" s="373">
        <f>IF('Tables 1-15'!M2216="nap","nav",'Tables 1-15'!M2216)</f>
        <v>0</v>
      </c>
      <c r="O2283" s="62"/>
    </row>
    <row r="2284" spans="1:15">
      <c r="A2284" s="461" t="s">
        <v>8</v>
      </c>
      <c r="B2284" s="419">
        <f>IF('Tables 1-15'!B2217="nap","nav",'Tables 1-15'!B2217)</f>
        <v>6.6589999999999998</v>
      </c>
      <c r="C2284" s="419">
        <f>IF('Tables 1-15'!C2217="nap","nav",'Tables 1-15'!C2217)</f>
        <v>6.7590000000000003</v>
      </c>
      <c r="D2284" s="419">
        <f>IF('Tables 1-15'!D2217="nap","nav",'Tables 1-15'!D2217)</f>
        <v>6.82</v>
      </c>
      <c r="E2284" s="419">
        <f>IF('Tables 1-15'!E2217="nap","nav",'Tables 1-15'!E2217)</f>
        <v>6.8129999999999997</v>
      </c>
      <c r="F2284" s="470">
        <f>IF('Tables 1-15'!F2217="nap","nav",'Tables 1-15'!F2217)</f>
        <v>6.9660000000000002</v>
      </c>
      <c r="G2284" s="419">
        <f>IF('Tables 1-15'!G2217="nap","nav",'Tables 1-15'!G2217)</f>
        <v>153.982</v>
      </c>
      <c r="H2284" s="419">
        <f>IF('Tables 1-15'!H2217="nap","nav",'Tables 1-15'!H2217)</f>
        <v>170.07400000000001</v>
      </c>
      <c r="I2284" s="419">
        <f>IF('Tables 1-15'!I2217="nap","nav",'Tables 1-15'!I2217)</f>
        <v>166.589</v>
      </c>
      <c r="J2284" s="419">
        <f>IF('Tables 1-15'!J2217="nap","nav",'Tables 1-15'!J2217)</f>
        <v>243.21899999999999</v>
      </c>
      <c r="K2284" s="419">
        <f>IF('Tables 1-15'!K2217="nap","nav",'Tables 1-15'!K2217)</f>
        <v>250.578</v>
      </c>
      <c r="L2284" s="373">
        <f>IF('Tables 1-15'!L2217="nap","nav",'Tables 1-15'!L2217)</f>
        <v>0</v>
      </c>
      <c r="M2284" s="373">
        <f>IF('Tables 1-15'!M2217="nap","nav",'Tables 1-15'!M2217)</f>
        <v>0</v>
      </c>
      <c r="O2284" s="62"/>
    </row>
    <row r="2285" spans="1:15">
      <c r="A2285" s="66" t="s">
        <v>876</v>
      </c>
      <c r="B2285" s="419">
        <f>IF('Tables 1-15'!B2218="nap","nav",'Tables 1-15'!B2218)</f>
        <v>32.462000000000003</v>
      </c>
      <c r="C2285" s="419">
        <f>IF('Tables 1-15'!C2218="nap","nav",'Tables 1-15'!C2218)</f>
        <v>36.334000000000003</v>
      </c>
      <c r="D2285" s="419">
        <f>IF('Tables 1-15'!D2218="nap","nav",'Tables 1-15'!D2218)</f>
        <v>42.011000000000003</v>
      </c>
      <c r="E2285" s="419">
        <f>IF('Tables 1-15'!E2218="nap","nav",'Tables 1-15'!E2218)</f>
        <v>45.576000000000001</v>
      </c>
      <c r="F2285" s="470">
        <f>IF('Tables 1-15'!F2218="nap","nav",'Tables 1-15'!F2218)</f>
        <v>48.277000000000001</v>
      </c>
      <c r="G2285" s="419">
        <f>IF('Tables 1-15'!G2218="nap","nav",'Tables 1-15'!G2218)</f>
        <v>1976.8430000000001</v>
      </c>
      <c r="H2285" s="419">
        <f>IF('Tables 1-15'!H2218="nap","nav",'Tables 1-15'!H2218)</f>
        <v>2134.444</v>
      </c>
      <c r="I2285" s="419">
        <f>IF('Tables 1-15'!I2218="nap","nav",'Tables 1-15'!I2218)</f>
        <v>2293.6950000000002</v>
      </c>
      <c r="J2285" s="419">
        <f>IF('Tables 1-15'!J2218="nap","nav",'Tables 1-15'!J2218)</f>
        <v>2191.3820000000001</v>
      </c>
      <c r="K2285" s="419">
        <f>IF('Tables 1-15'!K2218="nap","nav",'Tables 1-15'!K2218)</f>
        <v>2158.328</v>
      </c>
      <c r="L2285" s="373">
        <f>IF('Tables 1-15'!L2218="nap","nav",'Tables 1-15'!L2218)</f>
        <v>0</v>
      </c>
      <c r="M2285" s="373">
        <f>IF('Tables 1-15'!M2218="nap","nav",'Tables 1-15'!M2218)</f>
        <v>0</v>
      </c>
      <c r="O2285" s="636"/>
    </row>
    <row r="2286" spans="1:15">
      <c r="A2286" s="461" t="s">
        <v>9</v>
      </c>
      <c r="B2286" s="419">
        <f>IF('Tables 1-15'!B2219="nap","nav",'Tables 1-15'!B2219)</f>
        <v>64.369</v>
      </c>
      <c r="C2286" s="419">
        <f>IF('Tables 1-15'!C2219="nap","nav",'Tables 1-15'!C2219)</f>
        <v>66.134</v>
      </c>
      <c r="D2286" s="419">
        <f>IF('Tables 1-15'!D2219="nap","nav",'Tables 1-15'!D2219)</f>
        <v>67.963000000000008</v>
      </c>
      <c r="E2286" s="419">
        <f>IF('Tables 1-15'!E2219="nap","nav",'Tables 1-15'!E2219)</f>
        <v>69.382000000000005</v>
      </c>
      <c r="F2286" s="470">
        <f>IF('Tables 1-15'!F2219="nap","nav",'Tables 1-15'!F2219)</f>
        <v>70.27</v>
      </c>
      <c r="G2286" s="419">
        <f>IF('Tables 1-15'!G2219="nap","nav",'Tables 1-15'!G2219)</f>
        <v>1360.567</v>
      </c>
      <c r="H2286" s="419">
        <f>IF('Tables 1-15'!H2219="nap","nav",'Tables 1-15'!H2219)</f>
        <v>1639.2670000000001</v>
      </c>
      <c r="I2286" s="419">
        <f>IF('Tables 1-15'!I2219="nap","nav",'Tables 1-15'!I2219)</f>
        <v>1653.9080000000001</v>
      </c>
      <c r="J2286" s="419">
        <f>IF('Tables 1-15'!J2219="nap","nav",'Tables 1-15'!J2219)</f>
        <v>1701.867</v>
      </c>
      <c r="K2286" s="419">
        <f>IF('Tables 1-15'!K2219="nap","nav",'Tables 1-15'!K2219)</f>
        <v>1958.3520000000001</v>
      </c>
      <c r="L2286" s="373">
        <f>IF('Tables 1-15'!L2219="nap","nav",'Tables 1-15'!L2219)</f>
        <v>0</v>
      </c>
      <c r="M2286" s="373">
        <f>IF('Tables 1-15'!M2219="nap","nav",'Tables 1-15'!M2219)</f>
        <v>0</v>
      </c>
      <c r="O2286" s="62"/>
    </row>
    <row r="2287" spans="1:15">
      <c r="A2287" s="461" t="s">
        <v>176</v>
      </c>
      <c r="B2287" s="419" t="str">
        <f>IF('Tables 1-15'!B2220="nap","nav",'Tables 1-15'!B2220)</f>
        <v>nav</v>
      </c>
      <c r="C2287" s="419" t="str">
        <f>IF('Tables 1-15'!C2220="nap","nav",'Tables 1-15'!C2220)</f>
        <v>nav</v>
      </c>
      <c r="D2287" s="419" t="str">
        <f>IF('Tables 1-15'!D2220="nap","nav",'Tables 1-15'!D2220)</f>
        <v>nav</v>
      </c>
      <c r="E2287" s="419" t="str">
        <f>IF('Tables 1-15'!E2220="nap","nav",'Tables 1-15'!E2220)</f>
        <v>nav</v>
      </c>
      <c r="F2287" s="470" t="str">
        <f>IF('Tables 1-15'!F2220="nap","nav",'Tables 1-15'!F2220)</f>
        <v>nav</v>
      </c>
      <c r="G2287" s="419" t="str">
        <f>IF('Tables 1-15'!G2220="nap","nav",'Tables 1-15'!G2220)</f>
        <v>nav</v>
      </c>
      <c r="H2287" s="419" t="str">
        <f>IF('Tables 1-15'!H2220="nap","nav",'Tables 1-15'!H2220)</f>
        <v>nav</v>
      </c>
      <c r="I2287" s="419" t="str">
        <f>IF('Tables 1-15'!I2220="nap","nav",'Tables 1-15'!I2220)</f>
        <v>nav</v>
      </c>
      <c r="J2287" s="419" t="str">
        <f>IF('Tables 1-15'!J2220="nap","nav",'Tables 1-15'!J2220)</f>
        <v>nav</v>
      </c>
      <c r="K2287" s="419" t="str">
        <f>IF('Tables 1-15'!K2220="nap","nav",'Tables 1-15'!K2220)</f>
        <v>nav</v>
      </c>
      <c r="L2287" s="373">
        <f>IF('Tables 1-15'!L2220="nap","nav",'Tables 1-15'!L2220)</f>
        <v>0</v>
      </c>
      <c r="M2287" s="373">
        <f>IF('Tables 1-15'!M2220="nap","nav",'Tables 1-15'!M2220)</f>
        <v>0</v>
      </c>
      <c r="O2287" s="62"/>
    </row>
    <row r="2288" spans="1:15">
      <c r="A2288" s="464" t="s">
        <v>268</v>
      </c>
      <c r="B2288" s="485">
        <f>SUMIF(B2265:B2287,"&lt;&gt;nav",L2265:L2287)</f>
        <v>0</v>
      </c>
      <c r="C2288" s="485">
        <f>SUMIF(C2265:C2287,"&lt;&gt;nav",B2265:B2287)</f>
        <v>1492.0370000000003</v>
      </c>
      <c r="D2288" s="485">
        <f>SUMIF(D2265:D2287,"&lt;&gt;nav",C2265:C2287)</f>
        <v>1632.896</v>
      </c>
      <c r="E2288" s="485">
        <f>SUMIF(E2265:E2287,"&lt;&gt;nav",D2265:D2287)</f>
        <v>1827.0690000000002</v>
      </c>
      <c r="F2288" s="486">
        <f>SUMIF(F2265:F2287,"&lt;&gt;nav",E2265:E2287)</f>
        <v>1437.9560000000004</v>
      </c>
      <c r="G2288" s="457">
        <f>SUMIF(G2265:G2287,"&lt;&gt;nav",M2265:M2287)</f>
        <v>0</v>
      </c>
      <c r="H2288" s="457">
        <f>SUMIF(H2265:H2287,"&lt;&gt;nav",G2265:G2287)</f>
        <v>21636.161</v>
      </c>
      <c r="I2288" s="457">
        <f>SUMIF(I2265:I2287,"&lt;&gt;nav",H2265:H2287)</f>
        <v>25485.990999999998</v>
      </c>
      <c r="J2288" s="457">
        <f>SUMIF(J2265:J2287,"&lt;&gt;nav",I2265:I2287)</f>
        <v>28365.802</v>
      </c>
      <c r="K2288" s="457">
        <f>SUMIF(K2265:K2287,"&lt;&gt;nav",J2265:J2287)</f>
        <v>20017.75</v>
      </c>
      <c r="O2288" s="636"/>
    </row>
    <row r="2289" spans="1:13">
      <c r="A2289" s="530" t="s">
        <v>269</v>
      </c>
      <c r="B2289" s="419">
        <f>SUMIF(L2265:L2287,"&lt;&gt;nav",B2265:B2287)</f>
        <v>1492.0370000000003</v>
      </c>
      <c r="C2289" s="419">
        <f>SUMIF(B2265:B2287,"&lt;&gt;nav",C2265:C2287)</f>
        <v>1632.896</v>
      </c>
      <c r="D2289" s="419">
        <f>SUMIF(C2265:C2287,"&lt;&gt;nav",D2265:D2287)</f>
        <v>1827.0690000000002</v>
      </c>
      <c r="E2289" s="419">
        <f>SUMIF(D2265:D2287,"&lt;&gt;nav",E2265:E2287)</f>
        <v>2052.8330000000001</v>
      </c>
      <c r="F2289" s="449">
        <f>SUMIF(E2265:E2287,"&lt;&gt;nav",F2265:F2287)</f>
        <v>1400.6310000000003</v>
      </c>
      <c r="G2289" s="419">
        <f>SUMIF(M2265:M2287,"&lt;&gt;nav",G2265:G2287)</f>
        <v>21636.161</v>
      </c>
      <c r="H2289" s="419">
        <f>SUMIF(G2265:G2287,"&lt;&gt;nav",H2265:H2287)</f>
        <v>25485.990999999998</v>
      </c>
      <c r="I2289" s="419">
        <f>SUMIF(H2265:H2287,"&lt;&gt;nav",I2265:I2287)</f>
        <v>30316.964</v>
      </c>
      <c r="J2289" s="419">
        <f>SUMIF(I2265:I2287,"&lt;&gt;nav",J2265:J2287)</f>
        <v>35952.945999999996</v>
      </c>
      <c r="K2289" s="449">
        <f>SUMIF(J2265:J2287,"&lt;&gt;nav",K2265:K2287)</f>
        <v>21586.753000000001</v>
      </c>
    </row>
    <row r="2290" spans="1:13">
      <c r="A2290" s="530"/>
      <c r="B2290" s="419"/>
      <c r="C2290" s="419"/>
      <c r="D2290" s="419"/>
      <c r="E2290" s="419"/>
      <c r="F2290" s="449"/>
      <c r="G2290" s="419"/>
      <c r="H2290" s="419"/>
      <c r="I2290" s="419"/>
      <c r="J2290" s="419"/>
      <c r="K2290" s="449"/>
    </row>
    <row r="2291" spans="1:13">
      <c r="A2291" s="372"/>
      <c r="B2291" s="459"/>
      <c r="C2291" s="459"/>
      <c r="D2291" s="459"/>
      <c r="E2291" s="459"/>
      <c r="F2291" s="459"/>
      <c r="G2291" s="459"/>
      <c r="H2291" s="459"/>
      <c r="I2291" s="459"/>
      <c r="J2291" s="459"/>
      <c r="K2291" s="463"/>
    </row>
    <row r="2292" spans="1:13">
      <c r="A2292" s="570"/>
      <c r="B2292" s="570"/>
      <c r="C2292" s="570"/>
      <c r="D2292" s="570"/>
      <c r="E2292" s="570"/>
      <c r="F2292" s="570"/>
      <c r="G2292" s="570"/>
      <c r="H2292" s="570"/>
      <c r="I2292" s="570"/>
      <c r="J2292" s="570"/>
      <c r="K2292" s="570"/>
    </row>
    <row r="2293" spans="1:13">
      <c r="A2293" s="372"/>
      <c r="B2293" s="459"/>
      <c r="C2293" s="459"/>
      <c r="D2293" s="459"/>
      <c r="E2293" s="459"/>
      <c r="F2293" s="459"/>
      <c r="G2293" s="459"/>
      <c r="H2293" s="459"/>
      <c r="I2293" s="459"/>
      <c r="J2293" s="459"/>
      <c r="K2293" s="463"/>
    </row>
    <row r="2294" spans="1:13">
      <c r="A2294" s="493"/>
      <c r="B2294" s="551"/>
      <c r="C2294" s="551"/>
      <c r="D2294" s="551"/>
      <c r="E2294" s="551"/>
      <c r="F2294" s="552"/>
      <c r="G2294" s="551"/>
      <c r="H2294" s="551"/>
      <c r="I2294" s="551"/>
      <c r="J2294" s="551"/>
      <c r="K2294" s="551"/>
    </row>
    <row r="2295" spans="1:13">
      <c r="A2295" s="510"/>
      <c r="B2295" s="379"/>
      <c r="C2295" s="379"/>
      <c r="D2295" s="379"/>
      <c r="E2295" s="379"/>
      <c r="F2295" s="380"/>
      <c r="G2295" s="379"/>
      <c r="H2295" s="379"/>
      <c r="I2295" s="379"/>
      <c r="J2295" s="379"/>
      <c r="K2295" s="379"/>
    </row>
    <row r="2296" spans="1:13">
      <c r="A2296" s="63" t="s">
        <v>33</v>
      </c>
      <c r="B2296" s="546" t="str">
        <f>IF('Tables 1-15'!B2229="nap","nav",'Tables 1-15'!B2229)</f>
        <v>nav</v>
      </c>
      <c r="C2296" s="420" t="str">
        <f>IF('Tables 1-15'!C2229="nap","nav",'Tables 1-15'!C2229)</f>
        <v>nav</v>
      </c>
      <c r="D2296" s="420" t="str">
        <f>IF('Tables 1-15'!D2229="nap","nav",'Tables 1-15'!D2229)</f>
        <v>nav</v>
      </c>
      <c r="E2296" s="420" t="str">
        <f>IF('Tables 1-15'!E2229="nap","nav",'Tables 1-15'!E2229)</f>
        <v>nav</v>
      </c>
      <c r="F2296" s="489" t="str">
        <f>IF('Tables 1-15'!F2229="nap","nav",'Tables 1-15'!F2229)</f>
        <v>nav</v>
      </c>
      <c r="G2296" s="420" t="str">
        <f>IF('Tables 1-15'!G2229="nap","nav",'Tables 1-15'!G2229)</f>
        <v>nav</v>
      </c>
      <c r="H2296" s="420" t="str">
        <f>IF('Tables 1-15'!H2229="nap","nav",'Tables 1-15'!H2229)</f>
        <v>nav</v>
      </c>
      <c r="I2296" s="420" t="str">
        <f>IF('Tables 1-15'!I2229="nap","nav",'Tables 1-15'!I2229)</f>
        <v>nav</v>
      </c>
      <c r="J2296" s="420" t="str">
        <f>IF('Tables 1-15'!J2229="nap","nav",'Tables 1-15'!J2229)</f>
        <v>nav</v>
      </c>
      <c r="K2296" s="420" t="str">
        <f>IF('Tables 1-15'!K2229="nap","nav",'Tables 1-15'!K2229)</f>
        <v>nav</v>
      </c>
      <c r="L2296" s="617">
        <f>IF('Tables 1-15'!L2229="nap","nav",'Tables 1-15'!L2229)</f>
        <v>0</v>
      </c>
      <c r="M2296" s="617">
        <f>IF('Tables 1-15'!M2229="nap","nav",'Tables 1-15'!M2229)</f>
        <v>0</v>
      </c>
    </row>
    <row r="2297" spans="1:13">
      <c r="A2297" s="461" t="s">
        <v>495</v>
      </c>
      <c r="B2297" s="419">
        <f>IF('Tables 1-15'!B2230="nap","nav",'Tables 1-15'!B2230)</f>
        <v>107.518</v>
      </c>
      <c r="C2297" s="419" t="str">
        <f>IF('Tables 1-15'!C2230="nap","nav",'Tables 1-15'!C2230)</f>
        <v>nav</v>
      </c>
      <c r="D2297" s="419" t="str">
        <f>IF('Tables 1-15'!D2230="nap","nav",'Tables 1-15'!D2230)</f>
        <v>nav</v>
      </c>
      <c r="E2297" s="419">
        <f>IF('Tables 1-15'!E2230="nap","nav",'Tables 1-15'!E2230)</f>
        <v>12.713000000000001</v>
      </c>
      <c r="F2297" s="470">
        <f>IF('Tables 1-15'!F2230="nap","nav",'Tables 1-15'!F2230)</f>
        <v>3.9239999999999999</v>
      </c>
      <c r="G2297" s="419">
        <f>IF('Tables 1-15'!G2230="nap","nav",'Tables 1-15'!G2230)</f>
        <v>61.58</v>
      </c>
      <c r="H2297" s="419">
        <f>IF('Tables 1-15'!H2230="nap","nav",'Tables 1-15'!H2230)</f>
        <v>55.014000000000003</v>
      </c>
      <c r="I2297" s="419">
        <f>IF('Tables 1-15'!I2230="nap","nav",'Tables 1-15'!I2230)</f>
        <v>44.667000000000002</v>
      </c>
      <c r="J2297" s="419">
        <f>IF('Tables 1-15'!J2230="nap","nav",'Tables 1-15'!J2230)</f>
        <v>48.331000000000003</v>
      </c>
      <c r="K2297" s="419">
        <f>IF('Tables 1-15'!K2230="nap","nav",'Tables 1-15'!K2230)</f>
        <v>0.38200000000000001</v>
      </c>
      <c r="L2297" s="617">
        <f>IF('Tables 1-15'!L2230="nap","nav",'Tables 1-15'!L2230)</f>
        <v>0</v>
      </c>
      <c r="M2297" s="617">
        <f>IF('Tables 1-15'!M2230="nap","nav",'Tables 1-15'!M2230)</f>
        <v>0</v>
      </c>
    </row>
    <row r="2298" spans="1:13">
      <c r="A2298" s="66" t="s">
        <v>497</v>
      </c>
      <c r="B2298" s="419" t="str">
        <f>IF('Tables 1-15'!B2231="nap","nav",'Tables 1-15'!B2231)</f>
        <v>nav</v>
      </c>
      <c r="C2298" s="419" t="str">
        <f>IF('Tables 1-15'!C2231="nap","nav",'Tables 1-15'!C2231)</f>
        <v>nav</v>
      </c>
      <c r="D2298" s="419" t="str">
        <f>IF('Tables 1-15'!D2231="nap","nav",'Tables 1-15'!D2231)</f>
        <v>nav</v>
      </c>
      <c r="E2298" s="419" t="str">
        <f>IF('Tables 1-15'!E2231="nap","nav",'Tables 1-15'!E2231)</f>
        <v>nav</v>
      </c>
      <c r="F2298" s="470" t="str">
        <f>IF('Tables 1-15'!F2231="nap","nav",'Tables 1-15'!F2231)</f>
        <v>nav</v>
      </c>
      <c r="G2298" s="419" t="str">
        <f>IF('Tables 1-15'!G2231="nap","nav",'Tables 1-15'!G2231)</f>
        <v>nav</v>
      </c>
      <c r="H2298" s="419" t="str">
        <f>IF('Tables 1-15'!H2231="nap","nav",'Tables 1-15'!H2231)</f>
        <v>nav</v>
      </c>
      <c r="I2298" s="419" t="str">
        <f>IF('Tables 1-15'!I2231="nap","nav",'Tables 1-15'!I2231)</f>
        <v>nav</v>
      </c>
      <c r="J2298" s="419" t="str">
        <f>IF('Tables 1-15'!J2231="nap","nav",'Tables 1-15'!J2231)</f>
        <v>nav</v>
      </c>
      <c r="K2298" s="419" t="str">
        <f>IF('Tables 1-15'!K2231="nap","nav",'Tables 1-15'!K2231)</f>
        <v>nav</v>
      </c>
      <c r="L2298" s="617">
        <f>IF('Tables 1-15'!L2231="nap","nav",'Tables 1-15'!L2231)</f>
        <v>0</v>
      </c>
      <c r="M2298" s="617">
        <f>IF('Tables 1-15'!M2231="nap","nav",'Tables 1-15'!M2231)</f>
        <v>0</v>
      </c>
    </row>
    <row r="2299" spans="1:13">
      <c r="A2299" s="461" t="s">
        <v>496</v>
      </c>
      <c r="B2299" s="419" t="str">
        <f>IF('Tables 1-15'!B2232="nap","nav",'Tables 1-15'!B2232)</f>
        <v>nav</v>
      </c>
      <c r="C2299" s="468" t="str">
        <f>IF('Tables 1-15'!C2232="nap","nav",'Tables 1-15'!C2232)</f>
        <v>nav</v>
      </c>
      <c r="D2299" s="419" t="str">
        <f>IF('Tables 1-15'!D2232="nap","nav",'Tables 1-15'!D2232)</f>
        <v>nav</v>
      </c>
      <c r="E2299" s="419" t="str">
        <f>IF('Tables 1-15'!E2232="nap","nav",'Tables 1-15'!E2232)</f>
        <v>nav</v>
      </c>
      <c r="F2299" s="470" t="str">
        <f>IF('Tables 1-15'!F2232="nap","nav",'Tables 1-15'!F2232)</f>
        <v>nav</v>
      </c>
      <c r="G2299" s="468" t="str">
        <f>IF('Tables 1-15'!G2232="nap","nav",'Tables 1-15'!G2232)</f>
        <v>nav</v>
      </c>
      <c r="H2299" s="468" t="str">
        <f>IF('Tables 1-15'!H2232="nap","nav",'Tables 1-15'!H2232)</f>
        <v>nav</v>
      </c>
      <c r="I2299" s="468" t="str">
        <f>IF('Tables 1-15'!I2232="nap","nav",'Tables 1-15'!I2232)</f>
        <v>nav</v>
      </c>
      <c r="J2299" s="468" t="str">
        <f>IF('Tables 1-15'!J2232="nap","nav",'Tables 1-15'!J2232)</f>
        <v>nav</v>
      </c>
      <c r="K2299" s="468" t="str">
        <f>IF('Tables 1-15'!K2232="nap","nav",'Tables 1-15'!K2232)</f>
        <v>nav</v>
      </c>
      <c r="L2299" s="617">
        <f>IF('Tables 1-15'!L2232="nap","nav",'Tables 1-15'!L2232)</f>
        <v>0</v>
      </c>
      <c r="M2299" s="617">
        <f>IF('Tables 1-15'!M2232="nap","nav",'Tables 1-15'!M2232)</f>
        <v>0</v>
      </c>
    </row>
    <row r="2300" spans="1:13">
      <c r="A2300" s="66" t="s">
        <v>498</v>
      </c>
      <c r="B2300" s="419" t="str">
        <f>IF('Tables 1-15'!B2233="nap","nav",'Tables 1-15'!B2233)</f>
        <v>nav</v>
      </c>
      <c r="C2300" s="468" t="str">
        <f>IF('Tables 1-15'!C2233="nap","nav",'Tables 1-15'!C2233)</f>
        <v>nav</v>
      </c>
      <c r="D2300" s="419" t="str">
        <f>IF('Tables 1-15'!D2233="nap","nav",'Tables 1-15'!D2233)</f>
        <v>nav</v>
      </c>
      <c r="E2300" s="419" t="str">
        <f>IF('Tables 1-15'!E2233="nap","nav",'Tables 1-15'!E2233)</f>
        <v>nav</v>
      </c>
      <c r="F2300" s="470" t="str">
        <f>IF('Tables 1-15'!F2233="nap","nav",'Tables 1-15'!F2233)</f>
        <v>nav</v>
      </c>
      <c r="G2300" s="468" t="str">
        <f>IF('Tables 1-15'!G2233="nap","nav",'Tables 1-15'!G2233)</f>
        <v>nav</v>
      </c>
      <c r="H2300" s="468" t="str">
        <f>IF('Tables 1-15'!H2233="nap","nav",'Tables 1-15'!H2233)</f>
        <v>nav</v>
      </c>
      <c r="I2300" s="468" t="str">
        <f>IF('Tables 1-15'!I2233="nap","nav",'Tables 1-15'!I2233)</f>
        <v>nav</v>
      </c>
      <c r="J2300" s="468" t="str">
        <f>IF('Tables 1-15'!J2233="nap","nav",'Tables 1-15'!J2233)</f>
        <v>nav</v>
      </c>
      <c r="K2300" s="468" t="str">
        <f>IF('Tables 1-15'!K2233="nap","nav",'Tables 1-15'!K2233)</f>
        <v>nav</v>
      </c>
      <c r="L2300" s="617">
        <f>IF('Tables 1-15'!L2233="nap","nav",'Tables 1-15'!L2233)</f>
        <v>0</v>
      </c>
      <c r="M2300" s="617">
        <f>IF('Tables 1-15'!M2233="nap","nav",'Tables 1-15'!M2233)</f>
        <v>0</v>
      </c>
    </row>
    <row r="2301" spans="1:13">
      <c r="A2301" s="461" t="s">
        <v>158</v>
      </c>
      <c r="B2301" s="468">
        <f>IF('Tables 1-15'!B2234="nap","nav",'Tables 1-15'!B2234)</f>
        <v>96.009</v>
      </c>
      <c r="C2301" s="468">
        <f>IF('Tables 1-15'!C2234="nap","nav",'Tables 1-15'!C2234)</f>
        <v>39.180999999999997</v>
      </c>
      <c r="D2301" s="468">
        <f>IF('Tables 1-15'!D2234="nap","nav",'Tables 1-15'!D2234)</f>
        <v>29.539000000000001</v>
      </c>
      <c r="E2301" s="468">
        <f>IF('Tables 1-15'!E2234="nap","nav",'Tables 1-15'!E2234)</f>
        <v>21.236000000000001</v>
      </c>
      <c r="F2301" s="469">
        <f>IF('Tables 1-15'!F2234="nap","nav",'Tables 1-15'!F2234)</f>
        <v>1.1579999999999999</v>
      </c>
      <c r="G2301" s="468">
        <f>IF('Tables 1-15'!G2234="nap","nav",'Tables 1-15'!G2234)</f>
        <v>124.72500000000001</v>
      </c>
      <c r="H2301" s="468">
        <f>IF('Tables 1-15'!H2234="nap","nav",'Tables 1-15'!H2234)</f>
        <v>70.975000000000009</v>
      </c>
      <c r="I2301" s="468">
        <f>IF('Tables 1-15'!I2234="nap","nav",'Tables 1-15'!I2234)</f>
        <v>46.951999999999998</v>
      </c>
      <c r="J2301" s="468">
        <f>IF('Tables 1-15'!J2234="nap","nav",'Tables 1-15'!J2234)</f>
        <v>45.4</v>
      </c>
      <c r="K2301" s="468">
        <f>IF('Tables 1-15'!K2234="nap","nav",'Tables 1-15'!K2234)</f>
        <v>0.54700000000000004</v>
      </c>
      <c r="L2301" s="617">
        <f>IF('Tables 1-15'!L2234="nap","nav",'Tables 1-15'!L2234)</f>
        <v>0</v>
      </c>
      <c r="M2301" s="617">
        <f>IF('Tables 1-15'!M2234="nap","nav",'Tables 1-15'!M2234)</f>
        <v>0</v>
      </c>
    </row>
    <row r="2302" spans="1:13">
      <c r="A2302" s="461" t="s">
        <v>55</v>
      </c>
      <c r="B2302" s="468">
        <f>IF('Tables 1-15'!B2235="nap","nav",'Tables 1-15'!B2235)</f>
        <v>52.643999999999998</v>
      </c>
      <c r="C2302" s="468">
        <f>IF('Tables 1-15'!C2235="nap","nav",'Tables 1-15'!C2235)</f>
        <v>53.834000000000003</v>
      </c>
      <c r="D2302" s="468">
        <f>IF('Tables 1-15'!D2235="nap","nav",'Tables 1-15'!D2235)</f>
        <v>53.902999999999999</v>
      </c>
      <c r="E2302" s="468">
        <f>IF('Tables 1-15'!E2235="nap","nav",'Tables 1-15'!E2235)</f>
        <v>60.514000000000003</v>
      </c>
      <c r="F2302" s="469">
        <f>IF('Tables 1-15'!F2235="nap","nav",'Tables 1-15'!F2235)</f>
        <v>61.115000000000002</v>
      </c>
      <c r="G2302" s="468">
        <f>IF('Tables 1-15'!G2235="nap","nav",'Tables 1-15'!G2235)</f>
        <v>236.08600000000001</v>
      </c>
      <c r="H2302" s="468">
        <f>IF('Tables 1-15'!H2235="nap","nav",'Tables 1-15'!H2235)</f>
        <v>218.60300000000001</v>
      </c>
      <c r="I2302" s="468">
        <f>IF('Tables 1-15'!I2235="nap","nav",'Tables 1-15'!I2235)</f>
        <v>217.41900000000001</v>
      </c>
      <c r="J2302" s="468">
        <f>IF('Tables 1-15'!J2235="nap","nav",'Tables 1-15'!J2235)</f>
        <v>419.65500000000003</v>
      </c>
      <c r="K2302" s="468">
        <f>IF('Tables 1-15'!K2235="nap","nav",'Tables 1-15'!K2235)</f>
        <v>387.71500000000003</v>
      </c>
      <c r="L2302" s="617">
        <f>IF('Tables 1-15'!L2235="nap","nav",'Tables 1-15'!L2235)</f>
        <v>0</v>
      </c>
      <c r="M2302" s="617">
        <f>IF('Tables 1-15'!M2235="nap","nav",'Tables 1-15'!M2235)</f>
        <v>0</v>
      </c>
    </row>
    <row r="2303" spans="1:13">
      <c r="A2303" s="461" t="s">
        <v>693</v>
      </c>
      <c r="B2303" s="468" t="str">
        <f>IF('Tables 1-15'!B2236="nap","nav",'Tables 1-15'!B2236)</f>
        <v>nav</v>
      </c>
      <c r="C2303" s="468" t="str">
        <f>IF('Tables 1-15'!C2236="nap","nav",'Tables 1-15'!C2236)</f>
        <v>nav</v>
      </c>
      <c r="D2303" s="468" t="str">
        <f>IF('Tables 1-15'!D2236="nap","nav",'Tables 1-15'!D2236)</f>
        <v>nav</v>
      </c>
      <c r="E2303" s="468" t="str">
        <f>IF('Tables 1-15'!E2236="nap","nav",'Tables 1-15'!E2236)</f>
        <v>nav</v>
      </c>
      <c r="F2303" s="469" t="str">
        <f>IF('Tables 1-15'!F2236="nap","nav",'Tables 1-15'!F2236)</f>
        <v>nav</v>
      </c>
      <c r="G2303" s="468" t="str">
        <f>IF('Tables 1-15'!G2236="nap","nav",'Tables 1-15'!G2236)</f>
        <v>nav</v>
      </c>
      <c r="H2303" s="468" t="str">
        <f>IF('Tables 1-15'!H2236="nap","nav",'Tables 1-15'!H2236)</f>
        <v>nav</v>
      </c>
      <c r="I2303" s="468" t="str">
        <f>IF('Tables 1-15'!I2236="nap","nav",'Tables 1-15'!I2236)</f>
        <v>nav</v>
      </c>
      <c r="J2303" s="468" t="str">
        <f>IF('Tables 1-15'!J2236="nap","nav",'Tables 1-15'!J2236)</f>
        <v>nav</v>
      </c>
      <c r="K2303" s="468" t="str">
        <f>IF('Tables 1-15'!K2236="nap","nav",'Tables 1-15'!K2236)</f>
        <v>nav</v>
      </c>
      <c r="L2303" s="617">
        <f>IF('Tables 1-15'!L2236="nap","nav",'Tables 1-15'!L2236)</f>
        <v>0</v>
      </c>
      <c r="M2303" s="617">
        <f>IF('Tables 1-15'!M2236="nap","nav",'Tables 1-15'!M2236)</f>
        <v>0</v>
      </c>
    </row>
    <row r="2304" spans="1:13">
      <c r="A2304" s="66" t="s">
        <v>924</v>
      </c>
      <c r="B2304" s="468" t="str">
        <f>IF('Tables 1-15'!B2237="nap","nav",'Tables 1-15'!B2237)</f>
        <v>nav</v>
      </c>
      <c r="C2304" s="468" t="str">
        <f>IF('Tables 1-15'!C2237="nap","nav",'Tables 1-15'!C2237)</f>
        <v>nav</v>
      </c>
      <c r="D2304" s="468" t="str">
        <f>IF('Tables 1-15'!D2237="nap","nav",'Tables 1-15'!D2237)</f>
        <v>nav</v>
      </c>
      <c r="E2304" s="468" t="str">
        <f>IF('Tables 1-15'!E2237="nap","nav",'Tables 1-15'!E2237)</f>
        <v>nav</v>
      </c>
      <c r="F2304" s="469" t="str">
        <f>IF('Tables 1-15'!F2237="nap","nav",'Tables 1-15'!F2237)</f>
        <v>nav</v>
      </c>
      <c r="G2304" s="468" t="str">
        <f>IF('Tables 1-15'!G2237="nap","nav",'Tables 1-15'!G2237)</f>
        <v>nav</v>
      </c>
      <c r="H2304" s="468" t="str">
        <f>IF('Tables 1-15'!H2237="nap","nav",'Tables 1-15'!H2237)</f>
        <v>nav</v>
      </c>
      <c r="I2304" s="468" t="str">
        <f>IF('Tables 1-15'!I2237="nap","nav",'Tables 1-15'!I2237)</f>
        <v>nav</v>
      </c>
      <c r="J2304" s="468" t="str">
        <f>IF('Tables 1-15'!J2237="nap","nav",'Tables 1-15'!J2237)</f>
        <v>nav</v>
      </c>
      <c r="K2304" s="468" t="str">
        <f>IF('Tables 1-15'!K2237="nap","nav",'Tables 1-15'!K2237)</f>
        <v>nav</v>
      </c>
      <c r="L2304" s="617">
        <f>IF('Tables 1-15'!L2237="nap","nav",'Tables 1-15'!L2237)</f>
        <v>0</v>
      </c>
      <c r="M2304" s="617">
        <f>IF('Tables 1-15'!M2237="nap","nav",'Tables 1-15'!M2237)</f>
        <v>0</v>
      </c>
    </row>
    <row r="2305" spans="1:13">
      <c r="A2305" s="461" t="s">
        <v>119</v>
      </c>
      <c r="B2305" s="468" t="str">
        <f>IF('Tables 1-15'!B2238="nap","nav",'Tables 1-15'!B2238)</f>
        <v>nav</v>
      </c>
      <c r="C2305" s="468" t="str">
        <f>IF('Tables 1-15'!C2238="nap","nav",'Tables 1-15'!C2238)</f>
        <v>nav</v>
      </c>
      <c r="D2305" s="468" t="str">
        <f>IF('Tables 1-15'!D2238="nap","nav",'Tables 1-15'!D2238)</f>
        <v>nav</v>
      </c>
      <c r="E2305" s="468">
        <f>IF('Tables 1-15'!E2238="nap","nav",'Tables 1-15'!E2238)</f>
        <v>45.695999999999998</v>
      </c>
      <c r="F2305" s="469">
        <f>IF('Tables 1-15'!F2238="nap","nav",'Tables 1-15'!F2238)</f>
        <v>48.244</v>
      </c>
      <c r="G2305" s="468" t="str">
        <f>IF('Tables 1-15'!G2238="nap","nav",'Tables 1-15'!G2238)</f>
        <v>nav</v>
      </c>
      <c r="H2305" s="468" t="str">
        <f>IF('Tables 1-15'!H2238="nap","nav",'Tables 1-15'!H2238)</f>
        <v>nav</v>
      </c>
      <c r="I2305" s="468" t="str">
        <f>IF('Tables 1-15'!I2238="nap","nav",'Tables 1-15'!I2238)</f>
        <v>nav</v>
      </c>
      <c r="J2305" s="468">
        <f>IF('Tables 1-15'!J2238="nap","nav",'Tables 1-15'!J2238)</f>
        <v>612.42399999999998</v>
      </c>
      <c r="K2305" s="468">
        <f>IF('Tables 1-15'!K2238="nap","nav",'Tables 1-15'!K2238)</f>
        <v>732.67200000000003</v>
      </c>
      <c r="L2305" s="617">
        <f>IF('Tables 1-15'!L2238="nap","nav",'Tables 1-15'!L2238)</f>
        <v>0</v>
      </c>
      <c r="M2305" s="617">
        <f>IF('Tables 1-15'!M2238="nap","nav",'Tables 1-15'!M2238)</f>
        <v>0</v>
      </c>
    </row>
    <row r="2306" spans="1:13">
      <c r="A2306" s="461" t="s">
        <v>4</v>
      </c>
      <c r="B2306" s="468" t="str">
        <f>IF('Tables 1-15'!B2239="nap","nav",'Tables 1-15'!B2239)</f>
        <v>nav</v>
      </c>
      <c r="C2306" s="468" t="str">
        <f>IF('Tables 1-15'!C2239="nap","nav",'Tables 1-15'!C2239)</f>
        <v>nav</v>
      </c>
      <c r="D2306" s="468" t="str">
        <f>IF('Tables 1-15'!D2239="nap","nav",'Tables 1-15'!D2239)</f>
        <v>nav</v>
      </c>
      <c r="E2306" s="468" t="str">
        <f>IF('Tables 1-15'!E2239="nap","nav",'Tables 1-15'!E2239)</f>
        <v>nav</v>
      </c>
      <c r="F2306" s="469" t="str">
        <f>IF('Tables 1-15'!F2239="nap","nav",'Tables 1-15'!F2239)</f>
        <v>nav</v>
      </c>
      <c r="G2306" s="468">
        <f>IF('Tables 1-15'!G2239="nap","nav",'Tables 1-15'!G2239)</f>
        <v>1092</v>
      </c>
      <c r="H2306" s="468">
        <f>IF('Tables 1-15'!H2239="nap","nav",'Tables 1-15'!H2239)</f>
        <v>1214</v>
      </c>
      <c r="I2306" s="468">
        <f>IF('Tables 1-15'!I2239="nap","nav",'Tables 1-15'!I2239)</f>
        <v>1396</v>
      </c>
      <c r="J2306" s="468">
        <f>IF('Tables 1-15'!J2239="nap","nav",'Tables 1-15'!J2239)</f>
        <v>1569</v>
      </c>
      <c r="K2306" s="468">
        <f>IF('Tables 1-15'!K2239="nap","nav",'Tables 1-15'!K2239)</f>
        <v>1853</v>
      </c>
      <c r="L2306" s="617">
        <f>IF('Tables 1-15'!L2239="nap","nav",'Tables 1-15'!L2239)</f>
        <v>0</v>
      </c>
      <c r="M2306" s="617">
        <f>IF('Tables 1-15'!M2239="nap","nav",'Tables 1-15'!M2239)</f>
        <v>0</v>
      </c>
    </row>
    <row r="2307" spans="1:13">
      <c r="A2307" s="66" t="s">
        <v>871</v>
      </c>
      <c r="B2307" s="468" t="str">
        <f>IF('Tables 1-15'!B2240="nap","nav",'Tables 1-15'!B2240)</f>
        <v>nav</v>
      </c>
      <c r="C2307" s="468" t="str">
        <f>IF('Tables 1-15'!C2240="nap","nav",'Tables 1-15'!C2240)</f>
        <v>nav</v>
      </c>
      <c r="D2307" s="468" t="str">
        <f>IF('Tables 1-15'!D2240="nap","nav",'Tables 1-15'!D2240)</f>
        <v>nav</v>
      </c>
      <c r="E2307" s="468" t="str">
        <f>IF('Tables 1-15'!E2240="nap","nav",'Tables 1-15'!E2240)</f>
        <v>nav</v>
      </c>
      <c r="F2307" s="469" t="str">
        <f>IF('Tables 1-15'!F2240="nap","nav",'Tables 1-15'!F2240)</f>
        <v>nav</v>
      </c>
      <c r="G2307" s="468" t="str">
        <f>IF('Tables 1-15'!G2240="nap","nav",'Tables 1-15'!G2240)</f>
        <v>nav</v>
      </c>
      <c r="H2307" s="468" t="str">
        <f>IF('Tables 1-15'!H2240="nap","nav",'Tables 1-15'!H2240)</f>
        <v>nav</v>
      </c>
      <c r="I2307" s="468" t="str">
        <f>IF('Tables 1-15'!I2240="nap","nav",'Tables 1-15'!I2240)</f>
        <v>nav</v>
      </c>
      <c r="J2307" s="468" t="str">
        <f>IF('Tables 1-15'!J2240="nap","nav",'Tables 1-15'!J2240)</f>
        <v>nav</v>
      </c>
      <c r="K2307" s="468" t="str">
        <f>IF('Tables 1-15'!K2240="nap","nav",'Tables 1-15'!K2240)</f>
        <v>nav</v>
      </c>
      <c r="L2307" s="617">
        <f>IF('Tables 1-15'!L2240="nap","nav",'Tables 1-15'!L2240)</f>
        <v>0</v>
      </c>
      <c r="M2307" s="617">
        <f>IF('Tables 1-15'!M2240="nap","nav",'Tables 1-15'!M2240)</f>
        <v>0</v>
      </c>
    </row>
    <row r="2308" spans="1:13">
      <c r="A2308" s="66" t="s">
        <v>872</v>
      </c>
      <c r="B2308" s="468" t="str">
        <f>IF('Tables 1-15'!B2241="nap","nav",'Tables 1-15'!B2241)</f>
        <v>nav</v>
      </c>
      <c r="C2308" s="468" t="str">
        <f>IF('Tables 1-15'!C2241="nap","nav",'Tables 1-15'!C2241)</f>
        <v>nav</v>
      </c>
      <c r="D2308" s="468" t="str">
        <f>IF('Tables 1-15'!D2241="nap","nav",'Tables 1-15'!D2241)</f>
        <v>nav</v>
      </c>
      <c r="E2308" s="468" t="str">
        <f>IF('Tables 1-15'!E2241="nap","nav",'Tables 1-15'!E2241)</f>
        <v>nav</v>
      </c>
      <c r="F2308" s="469" t="str">
        <f>IF('Tables 1-15'!F2241="nap","nav",'Tables 1-15'!F2241)</f>
        <v>nav</v>
      </c>
      <c r="G2308" s="468" t="str">
        <f>IF('Tables 1-15'!G2241="nap","nav",'Tables 1-15'!G2241)</f>
        <v>nav</v>
      </c>
      <c r="H2308" s="468" t="str">
        <f>IF('Tables 1-15'!H2241="nap","nav",'Tables 1-15'!H2241)</f>
        <v>nav</v>
      </c>
      <c r="I2308" s="468" t="str">
        <f>IF('Tables 1-15'!I2241="nap","nav",'Tables 1-15'!I2241)</f>
        <v>nav</v>
      </c>
      <c r="J2308" s="468" t="str">
        <f>IF('Tables 1-15'!J2241="nap","nav",'Tables 1-15'!J2241)</f>
        <v>nav</v>
      </c>
      <c r="K2308" s="468" t="str">
        <f>IF('Tables 1-15'!K2241="nap","nav",'Tables 1-15'!K2241)</f>
        <v>nav</v>
      </c>
      <c r="L2308" s="617">
        <f>IF('Tables 1-15'!L2241="nap","nav",'Tables 1-15'!L2241)</f>
        <v>0</v>
      </c>
      <c r="M2308" s="617">
        <f>IF('Tables 1-15'!M2241="nap","nav",'Tables 1-15'!M2241)</f>
        <v>0</v>
      </c>
    </row>
    <row r="2309" spans="1:13">
      <c r="A2309" s="461" t="s">
        <v>5</v>
      </c>
      <c r="B2309" s="419">
        <f>IF('Tables 1-15'!B2242="nap","nav",'Tables 1-15'!B2242)</f>
        <v>2.9050000000000002</v>
      </c>
      <c r="C2309" s="419">
        <f>IF('Tables 1-15'!C2242="nap","nav",'Tables 1-15'!C2242)</f>
        <v>2.6830000000000003</v>
      </c>
      <c r="D2309" s="419">
        <f>IF('Tables 1-15'!D2242="nap","nav",'Tables 1-15'!D2242)</f>
        <v>2.44</v>
      </c>
      <c r="E2309" s="419">
        <f>IF('Tables 1-15'!E2242="nap","nav",'Tables 1-15'!E2242)</f>
        <v>1.3380000000000001</v>
      </c>
      <c r="F2309" s="470">
        <f>IF('Tables 1-15'!F2242="nap","nav",'Tables 1-15'!F2242)</f>
        <v>0</v>
      </c>
      <c r="G2309" s="419">
        <f>IF('Tables 1-15'!G2242="nap","nav",'Tables 1-15'!G2242)</f>
        <v>42.509</v>
      </c>
      <c r="H2309" s="419">
        <f>IF('Tables 1-15'!H2242="nap","nav",'Tables 1-15'!H2242)</f>
        <v>36.756</v>
      </c>
      <c r="I2309" s="419">
        <f>IF('Tables 1-15'!I2242="nap","nav",'Tables 1-15'!I2242)</f>
        <v>30.962</v>
      </c>
      <c r="J2309" s="419">
        <f>IF('Tables 1-15'!J2242="nap","nav",'Tables 1-15'!J2242)</f>
        <v>29.382999999999999</v>
      </c>
      <c r="K2309" s="419">
        <f>IF('Tables 1-15'!K2242="nap","nav",'Tables 1-15'!K2242)</f>
        <v>0</v>
      </c>
      <c r="L2309" s="617">
        <f>IF('Tables 1-15'!L2242="nap","nav",'Tables 1-15'!L2242)</f>
        <v>0</v>
      </c>
      <c r="M2309" s="617">
        <f>IF('Tables 1-15'!M2242="nap","nav",'Tables 1-15'!M2242)</f>
        <v>0</v>
      </c>
    </row>
    <row r="2310" spans="1:13">
      <c r="A2310" s="66" t="s">
        <v>873</v>
      </c>
      <c r="B2310" s="419" t="str">
        <f>IF('Tables 1-15'!B2243="nap","nav",'Tables 1-15'!B2243)</f>
        <v>nav</v>
      </c>
      <c r="C2310" s="419" t="str">
        <f>IF('Tables 1-15'!C2243="nap","nav",'Tables 1-15'!C2243)</f>
        <v>nav</v>
      </c>
      <c r="D2310" s="419" t="str">
        <f>IF('Tables 1-15'!D2243="nap","nav",'Tables 1-15'!D2243)</f>
        <v>nav</v>
      </c>
      <c r="E2310" s="419" t="str">
        <f>IF('Tables 1-15'!E2243="nap","nav",'Tables 1-15'!E2243)</f>
        <v>nav</v>
      </c>
      <c r="F2310" s="470" t="str">
        <f>IF('Tables 1-15'!F2243="nap","nav",'Tables 1-15'!F2243)</f>
        <v>nav</v>
      </c>
      <c r="G2310" s="419" t="str">
        <f>IF('Tables 1-15'!G2243="nap","nav",'Tables 1-15'!G2243)</f>
        <v>nav</v>
      </c>
      <c r="H2310" s="419" t="str">
        <f>IF('Tables 1-15'!H2243="nap","nav",'Tables 1-15'!H2243)</f>
        <v>nav</v>
      </c>
      <c r="I2310" s="419" t="str">
        <f>IF('Tables 1-15'!I2243="nap","nav",'Tables 1-15'!I2243)</f>
        <v>nav</v>
      </c>
      <c r="J2310" s="419" t="str">
        <f>IF('Tables 1-15'!J2243="nap","nav",'Tables 1-15'!J2243)</f>
        <v>nav</v>
      </c>
      <c r="K2310" s="419" t="str">
        <f>IF('Tables 1-15'!K2243="nap","nav",'Tables 1-15'!K2243)</f>
        <v>nav</v>
      </c>
      <c r="L2310" s="617">
        <f>IF('Tables 1-15'!L2243="nap","nav",'Tables 1-15'!L2243)</f>
        <v>0</v>
      </c>
      <c r="M2310" s="617">
        <f>IF('Tables 1-15'!M2243="nap","nav",'Tables 1-15'!M2243)</f>
        <v>0</v>
      </c>
    </row>
    <row r="2311" spans="1:13">
      <c r="A2311" s="66" t="s">
        <v>874</v>
      </c>
      <c r="B2311" s="419" t="str">
        <f>IF('Tables 1-15'!B2244="nap","nav",'Tables 1-15'!B2244)</f>
        <v>nav</v>
      </c>
      <c r="C2311" s="419" t="str">
        <f>IF('Tables 1-15'!C2244="nap","nav",'Tables 1-15'!C2244)</f>
        <v>nav</v>
      </c>
      <c r="D2311" s="419" t="str">
        <f>IF('Tables 1-15'!D2244="nap","nav",'Tables 1-15'!D2244)</f>
        <v>nav</v>
      </c>
      <c r="E2311" s="419" t="str">
        <f>IF('Tables 1-15'!E2244="nap","nav",'Tables 1-15'!E2244)</f>
        <v>nav</v>
      </c>
      <c r="F2311" s="470" t="str">
        <f>IF('Tables 1-15'!F2244="nap","nav",'Tables 1-15'!F2244)</f>
        <v>nav</v>
      </c>
      <c r="G2311" s="419" t="str">
        <f>IF('Tables 1-15'!G2244="nap","nav",'Tables 1-15'!G2244)</f>
        <v>nav</v>
      </c>
      <c r="H2311" s="419" t="str">
        <f>IF('Tables 1-15'!H2244="nap","nav",'Tables 1-15'!H2244)</f>
        <v>nav</v>
      </c>
      <c r="I2311" s="419" t="str">
        <f>IF('Tables 1-15'!I2244="nap","nav",'Tables 1-15'!I2244)</f>
        <v>nav</v>
      </c>
      <c r="J2311" s="419" t="str">
        <f>IF('Tables 1-15'!J2244="nap","nav",'Tables 1-15'!J2244)</f>
        <v>nav</v>
      </c>
      <c r="K2311" s="419" t="str">
        <f>IF('Tables 1-15'!K2244="nap","nav",'Tables 1-15'!K2244)</f>
        <v>nav</v>
      </c>
      <c r="L2311" s="617">
        <f>IF('Tables 1-15'!L2244="nap","nav",'Tables 1-15'!L2244)</f>
        <v>0</v>
      </c>
      <c r="M2311" s="617">
        <f>IF('Tables 1-15'!M2244="nap","nav",'Tables 1-15'!M2244)</f>
        <v>0</v>
      </c>
    </row>
    <row r="2312" spans="1:13">
      <c r="A2312" s="461" t="s">
        <v>6</v>
      </c>
      <c r="B2312" s="419" t="str">
        <f>IF('Tables 1-15'!B2245="nap","nav",'Tables 1-15'!B2245)</f>
        <v>nav</v>
      </c>
      <c r="C2312" s="419" t="str">
        <f>IF('Tables 1-15'!C2245="nap","nav",'Tables 1-15'!C2245)</f>
        <v>nav</v>
      </c>
      <c r="D2312" s="419" t="str">
        <f>IF('Tables 1-15'!D2245="nap","nav",'Tables 1-15'!D2245)</f>
        <v>nav</v>
      </c>
      <c r="E2312" s="419" t="str">
        <f>IF('Tables 1-15'!E2245="nap","nav",'Tables 1-15'!E2245)</f>
        <v>nav</v>
      </c>
      <c r="F2312" s="470" t="str">
        <f>IF('Tables 1-15'!F2245="nap","nav",'Tables 1-15'!F2245)</f>
        <v>nav</v>
      </c>
      <c r="G2312" s="419">
        <f>IF('Tables 1-15'!G2245="nap","nav",'Tables 1-15'!G2245)</f>
        <v>108.265</v>
      </c>
      <c r="H2312" s="419">
        <f>IF('Tables 1-15'!H2245="nap","nav",'Tables 1-15'!H2245)</f>
        <v>124.52</v>
      </c>
      <c r="I2312" s="419">
        <f>IF('Tables 1-15'!I2245="nap","nav",'Tables 1-15'!I2245)</f>
        <v>131.77799999999999</v>
      </c>
      <c r="J2312" s="419">
        <f>IF('Tables 1-15'!J2245="nap","nav",'Tables 1-15'!J2245)</f>
        <v>160.55199999999999</v>
      </c>
      <c r="K2312" s="419">
        <f>IF('Tables 1-15'!K2245="nap","nav",'Tables 1-15'!K2245)</f>
        <v>167.03200000000001</v>
      </c>
      <c r="L2312" s="617">
        <f>IF('Tables 1-15'!L2245="nap","nav",'Tables 1-15'!L2245)</f>
        <v>0</v>
      </c>
      <c r="M2312" s="617">
        <f>IF('Tables 1-15'!M2245="nap","nav",'Tables 1-15'!M2245)</f>
        <v>0</v>
      </c>
    </row>
    <row r="2313" spans="1:13">
      <c r="A2313" s="66" t="s">
        <v>875</v>
      </c>
      <c r="B2313" s="419" t="str">
        <f>IF('Tables 1-15'!B2246="nap","nav",'Tables 1-15'!B2246)</f>
        <v>nav</v>
      </c>
      <c r="C2313" s="419" t="str">
        <f>IF('Tables 1-15'!C2246="nap","nav",'Tables 1-15'!C2246)</f>
        <v>nav</v>
      </c>
      <c r="D2313" s="419" t="str">
        <f>IF('Tables 1-15'!D2246="nap","nav",'Tables 1-15'!D2246)</f>
        <v>nav</v>
      </c>
      <c r="E2313" s="419" t="str">
        <f>IF('Tables 1-15'!E2246="nap","nav",'Tables 1-15'!E2246)</f>
        <v>nav</v>
      </c>
      <c r="F2313" s="470" t="str">
        <f>IF('Tables 1-15'!F2246="nap","nav",'Tables 1-15'!F2246)</f>
        <v>nav</v>
      </c>
      <c r="G2313" s="419" t="str">
        <f>IF('Tables 1-15'!G2246="nap","nav",'Tables 1-15'!G2246)</f>
        <v>nav</v>
      </c>
      <c r="H2313" s="419" t="str">
        <f>IF('Tables 1-15'!H2246="nap","nav",'Tables 1-15'!H2246)</f>
        <v>nav</v>
      </c>
      <c r="I2313" s="419" t="str">
        <f>IF('Tables 1-15'!I2246="nap","nav",'Tables 1-15'!I2246)</f>
        <v>nav</v>
      </c>
      <c r="J2313" s="419" t="str">
        <f>IF('Tables 1-15'!J2246="nap","nav",'Tables 1-15'!J2246)</f>
        <v>nav</v>
      </c>
      <c r="K2313" s="419" t="str">
        <f>IF('Tables 1-15'!K2246="nap","nav",'Tables 1-15'!K2246)</f>
        <v>nav</v>
      </c>
      <c r="L2313" s="617">
        <f>IF('Tables 1-15'!L2246="nap","nav",'Tables 1-15'!L2246)</f>
        <v>0</v>
      </c>
      <c r="M2313" s="617">
        <f>IF('Tables 1-15'!M2246="nap","nav",'Tables 1-15'!M2246)</f>
        <v>0</v>
      </c>
    </row>
    <row r="2314" spans="1:13">
      <c r="A2314" s="461" t="s">
        <v>7</v>
      </c>
      <c r="B2314" s="419" t="str">
        <f>IF('Tables 1-15'!B2247="nap","nav",'Tables 1-15'!B2247)</f>
        <v>nav</v>
      </c>
      <c r="C2314" s="419" t="str">
        <f>IF('Tables 1-15'!C2247="nap","nav",'Tables 1-15'!C2247)</f>
        <v>nav</v>
      </c>
      <c r="D2314" s="419" t="str">
        <f>IF('Tables 1-15'!D2247="nap","nav",'Tables 1-15'!D2247)</f>
        <v>nav</v>
      </c>
      <c r="E2314" s="419" t="str">
        <f>IF('Tables 1-15'!E2247="nap","nav",'Tables 1-15'!E2247)</f>
        <v>nav</v>
      </c>
      <c r="F2314" s="470" t="str">
        <f>IF('Tables 1-15'!F2247="nap","nav",'Tables 1-15'!F2247)</f>
        <v>nav</v>
      </c>
      <c r="G2314" s="419" t="str">
        <f>IF('Tables 1-15'!G2247="nap","nav",'Tables 1-15'!G2247)</f>
        <v>nav</v>
      </c>
      <c r="H2314" s="419" t="str">
        <f>IF('Tables 1-15'!H2247="nap","nav",'Tables 1-15'!H2247)</f>
        <v>nav</v>
      </c>
      <c r="I2314" s="419" t="str">
        <f>IF('Tables 1-15'!I2247="nap","nav",'Tables 1-15'!I2247)</f>
        <v>nav</v>
      </c>
      <c r="J2314" s="419" t="str">
        <f>IF('Tables 1-15'!J2247="nap","nav",'Tables 1-15'!J2247)</f>
        <v>nav</v>
      </c>
      <c r="K2314" s="419" t="str">
        <f>IF('Tables 1-15'!K2247="nap","nav",'Tables 1-15'!K2247)</f>
        <v>nav</v>
      </c>
      <c r="L2314" s="617">
        <f>IF('Tables 1-15'!L2247="nap","nav",'Tables 1-15'!L2247)</f>
        <v>0</v>
      </c>
      <c r="M2314" s="617">
        <f>IF('Tables 1-15'!M2247="nap","nav",'Tables 1-15'!M2247)</f>
        <v>0</v>
      </c>
    </row>
    <row r="2315" spans="1:13">
      <c r="A2315" s="461" t="s">
        <v>8</v>
      </c>
      <c r="B2315" s="419">
        <f>IF('Tables 1-15'!B2248="nap","nav",'Tables 1-15'!B2248)</f>
        <v>6.6589999999999998</v>
      </c>
      <c r="C2315" s="419">
        <f>IF('Tables 1-15'!C2248="nap","nav",'Tables 1-15'!C2248)</f>
        <v>6.7590000000000003</v>
      </c>
      <c r="D2315" s="419">
        <f>IF('Tables 1-15'!D2248="nap","nav",'Tables 1-15'!D2248)</f>
        <v>6.82</v>
      </c>
      <c r="E2315" s="419" t="str">
        <f>IF('Tables 1-15'!E2248="nap","nav",'Tables 1-15'!E2248)</f>
        <v>nav</v>
      </c>
      <c r="F2315" s="470" t="str">
        <f>IF('Tables 1-15'!F2248="nap","nav",'Tables 1-15'!F2248)</f>
        <v>nav</v>
      </c>
      <c r="G2315" s="419">
        <f>IF('Tables 1-15'!G2248="nap","nav",'Tables 1-15'!G2248)</f>
        <v>13.888</v>
      </c>
      <c r="H2315" s="419">
        <f>IF('Tables 1-15'!H2248="nap","nav",'Tables 1-15'!H2248)</f>
        <v>13.801</v>
      </c>
      <c r="I2315" s="419">
        <f>IF('Tables 1-15'!I2248="nap","nav",'Tables 1-15'!I2248)</f>
        <v>13.695</v>
      </c>
      <c r="J2315" s="419" t="str">
        <f>IF('Tables 1-15'!J2248="nap","nav",'Tables 1-15'!J2248)</f>
        <v>nav</v>
      </c>
      <c r="K2315" s="419" t="str">
        <f>IF('Tables 1-15'!K2248="nap","nav",'Tables 1-15'!K2248)</f>
        <v>nav</v>
      </c>
      <c r="L2315" s="617">
        <f>IF('Tables 1-15'!L2248="nap","nav",'Tables 1-15'!L2248)</f>
        <v>0</v>
      </c>
      <c r="M2315" s="617">
        <f>IF('Tables 1-15'!M2248="nap","nav",'Tables 1-15'!M2248)</f>
        <v>0</v>
      </c>
    </row>
    <row r="2316" spans="1:13">
      <c r="A2316" s="66" t="s">
        <v>876</v>
      </c>
      <c r="B2316" s="419" t="str">
        <f>IF('Tables 1-15'!B2249="nap","nav",'Tables 1-15'!B2249)</f>
        <v>nav</v>
      </c>
      <c r="C2316" s="419" t="str">
        <f>IF('Tables 1-15'!C2249="nap","nav",'Tables 1-15'!C2249)</f>
        <v>nav</v>
      </c>
      <c r="D2316" s="419" t="str">
        <f>IF('Tables 1-15'!D2249="nap","nav",'Tables 1-15'!D2249)</f>
        <v>nav</v>
      </c>
      <c r="E2316" s="419" t="str">
        <f>IF('Tables 1-15'!E2249="nap","nav",'Tables 1-15'!E2249)</f>
        <v>nav</v>
      </c>
      <c r="F2316" s="470" t="str">
        <f>IF('Tables 1-15'!F2249="nap","nav",'Tables 1-15'!F2249)</f>
        <v>nav</v>
      </c>
      <c r="G2316" s="419" t="str">
        <f>IF('Tables 1-15'!G2249="nap","nav",'Tables 1-15'!G2249)</f>
        <v>nav</v>
      </c>
      <c r="H2316" s="419" t="str">
        <f>IF('Tables 1-15'!H2249="nap","nav",'Tables 1-15'!H2249)</f>
        <v>nav</v>
      </c>
      <c r="I2316" s="419" t="str">
        <f>IF('Tables 1-15'!I2249="nap","nav",'Tables 1-15'!I2249)</f>
        <v>nav</v>
      </c>
      <c r="J2316" s="419" t="str">
        <f>IF('Tables 1-15'!J2249="nap","nav",'Tables 1-15'!J2249)</f>
        <v>nav</v>
      </c>
      <c r="K2316" s="419" t="str">
        <f>IF('Tables 1-15'!K2249="nap","nav",'Tables 1-15'!K2249)</f>
        <v>nav</v>
      </c>
      <c r="L2316" s="617">
        <f>IF('Tables 1-15'!L2249="nap","nav",'Tables 1-15'!L2249)</f>
        <v>0</v>
      </c>
      <c r="M2316" s="617">
        <f>IF('Tables 1-15'!M2249="nap","nav",'Tables 1-15'!M2249)</f>
        <v>0</v>
      </c>
    </row>
    <row r="2317" spans="1:13">
      <c r="A2317" s="461" t="s">
        <v>9</v>
      </c>
      <c r="B2317" s="419" t="str">
        <f>IF('Tables 1-15'!B2250="nap","nav",'Tables 1-15'!B2250)</f>
        <v>nav</v>
      </c>
      <c r="C2317" s="419" t="str">
        <f>IF('Tables 1-15'!C2250="nap","nav",'Tables 1-15'!C2250)</f>
        <v>nav</v>
      </c>
      <c r="D2317" s="419" t="str">
        <f>IF('Tables 1-15'!D2250="nap","nav",'Tables 1-15'!D2250)</f>
        <v>nav</v>
      </c>
      <c r="E2317" s="419" t="str">
        <f>IF('Tables 1-15'!E2250="nap","nav",'Tables 1-15'!E2250)</f>
        <v>nav</v>
      </c>
      <c r="F2317" s="470" t="str">
        <f>IF('Tables 1-15'!F2250="nap","nav",'Tables 1-15'!F2250)</f>
        <v>nav</v>
      </c>
      <c r="G2317" s="419" t="str">
        <f>IF('Tables 1-15'!G2250="nap","nav",'Tables 1-15'!G2250)</f>
        <v>nav</v>
      </c>
      <c r="H2317" s="419" t="str">
        <f>IF('Tables 1-15'!H2250="nap","nav",'Tables 1-15'!H2250)</f>
        <v>nav</v>
      </c>
      <c r="I2317" s="419" t="str">
        <f>IF('Tables 1-15'!I2250="nap","nav",'Tables 1-15'!I2250)</f>
        <v>nav</v>
      </c>
      <c r="J2317" s="419" t="str">
        <f>IF('Tables 1-15'!J2250="nap","nav",'Tables 1-15'!J2250)</f>
        <v>nav</v>
      </c>
      <c r="K2317" s="419" t="str">
        <f>IF('Tables 1-15'!K2250="nap","nav",'Tables 1-15'!K2250)</f>
        <v>nav</v>
      </c>
      <c r="L2317" s="617">
        <f>IF('Tables 1-15'!L2250="nap","nav",'Tables 1-15'!L2250)</f>
        <v>0</v>
      </c>
      <c r="M2317" s="617">
        <f>IF('Tables 1-15'!M2250="nap","nav",'Tables 1-15'!M2250)</f>
        <v>0</v>
      </c>
    </row>
    <row r="2318" spans="1:13">
      <c r="A2318" s="461" t="s">
        <v>176</v>
      </c>
      <c r="B2318" s="419" t="str">
        <f>IF('Tables 1-15'!B2251="nap","nav",'Tables 1-15'!B2251)</f>
        <v>nav</v>
      </c>
      <c r="C2318" s="419" t="str">
        <f>IF('Tables 1-15'!C2251="nap","nav",'Tables 1-15'!C2251)</f>
        <v>nav</v>
      </c>
      <c r="D2318" s="419" t="str">
        <f>IF('Tables 1-15'!D2251="nap","nav",'Tables 1-15'!D2251)</f>
        <v>nav</v>
      </c>
      <c r="E2318" s="419" t="str">
        <f>IF('Tables 1-15'!E2251="nap","nav",'Tables 1-15'!E2251)</f>
        <v>nav</v>
      </c>
      <c r="F2318" s="470" t="str">
        <f>IF('Tables 1-15'!F2251="nap","nav",'Tables 1-15'!F2251)</f>
        <v>nav</v>
      </c>
      <c r="G2318" s="419" t="str">
        <f>IF('Tables 1-15'!G2251="nap","nav",'Tables 1-15'!G2251)</f>
        <v>nav</v>
      </c>
      <c r="H2318" s="419" t="str">
        <f>IF('Tables 1-15'!H2251="nap","nav",'Tables 1-15'!H2251)</f>
        <v>nav</v>
      </c>
      <c r="I2318" s="419" t="str">
        <f>IF('Tables 1-15'!I2251="nap","nav",'Tables 1-15'!I2251)</f>
        <v>nav</v>
      </c>
      <c r="J2318" s="419" t="str">
        <f>IF('Tables 1-15'!J2251="nap","nav",'Tables 1-15'!J2251)</f>
        <v>nav</v>
      </c>
      <c r="K2318" s="419" t="str">
        <f>IF('Tables 1-15'!K2251="nap","nav",'Tables 1-15'!K2251)</f>
        <v>nav</v>
      </c>
      <c r="L2318" s="617">
        <f>IF('Tables 1-15'!L2251="nap","nav",'Tables 1-15'!L2251)</f>
        <v>0</v>
      </c>
      <c r="M2318" s="617">
        <f>IF('Tables 1-15'!M2251="nap","nav",'Tables 1-15'!M2251)</f>
        <v>0</v>
      </c>
    </row>
    <row r="2319" spans="1:13">
      <c r="A2319" s="464" t="s">
        <v>268</v>
      </c>
      <c r="B2319" s="485">
        <f>SUMIF(B2296:B2318,"&lt;&gt;nav",L2296:L2318)</f>
        <v>0</v>
      </c>
      <c r="C2319" s="485">
        <f>SUMIF(C2296:C2318,"&lt;&gt;nav",B2296:B2318)</f>
        <v>158.21699999999998</v>
      </c>
      <c r="D2319" s="485">
        <f>SUMIF(D2296:D2318,"&lt;&gt;nav",C2296:C2318)</f>
        <v>102.45700000000001</v>
      </c>
      <c r="E2319" s="485">
        <f>SUMIF(E2296:E2318,"&lt;&gt;nav",D2296:D2318)</f>
        <v>85.882000000000005</v>
      </c>
      <c r="F2319" s="486">
        <f>SUMIF(F2296:F2318,"&lt;&gt;nav",E2296:E2318)</f>
        <v>141.49699999999999</v>
      </c>
      <c r="G2319" s="485">
        <f>SUMIF(G2296:G2318,"&lt;&gt;nav",M2296:M2318)</f>
        <v>0</v>
      </c>
      <c r="H2319" s="485">
        <f>SUMIF(H2296:H2318,"&lt;&gt;nav",G2296:G2318)</f>
        <v>1679.0530000000001</v>
      </c>
      <c r="I2319" s="457">
        <f>SUMIF(I2296:I2318,"&lt;&gt;nav",H2296:H2318)</f>
        <v>1733.6690000000001</v>
      </c>
      <c r="J2319" s="457">
        <f>SUMIF(J2296:J2318,"&lt;&gt;nav",I2296:I2318)</f>
        <v>1867.778</v>
      </c>
      <c r="K2319" s="457">
        <f>SUMIF(K2296:K2318,"&lt;&gt;nav",J2296:J2318)</f>
        <v>2884.7449999999999</v>
      </c>
    </row>
    <row r="2320" spans="1:13">
      <c r="A2320" s="592" t="s">
        <v>269</v>
      </c>
      <c r="B2320" s="419">
        <f>SUMIF(L2296:L2318,"&lt;&gt;nav",B2296:B2318)</f>
        <v>265.73499999999996</v>
      </c>
      <c r="C2320" s="419">
        <f>SUMIF(B2296:B2318,"&lt;&gt;nav",C2296:C2318)</f>
        <v>102.45700000000001</v>
      </c>
      <c r="D2320" s="419">
        <f>SUMIF(C2296:C2318,"&lt;&gt;nav",D2296:D2318)</f>
        <v>92.701999999999998</v>
      </c>
      <c r="E2320" s="419">
        <f>SUMIF(D2296:D2318,"&lt;&gt;nav",E2296:E2318)</f>
        <v>83.087999999999994</v>
      </c>
      <c r="F2320" s="449">
        <f>SUMIF(E2296:E2318,"&lt;&gt;nav",F2296:F2318)</f>
        <v>114.441</v>
      </c>
      <c r="G2320" s="419">
        <f>SUMIF(M2296:M2318,"&lt;&gt;nav",G2296:G2318)</f>
        <v>1679.0530000000001</v>
      </c>
      <c r="H2320" s="419">
        <f>SUMIF(G2296:G2318,"&lt;&gt;nav",H2296:H2318)</f>
        <v>1733.6690000000001</v>
      </c>
      <c r="I2320" s="419">
        <f>SUMIF(H2296:H2318,"&lt;&gt;nav",I2296:I2318)</f>
        <v>1881.473</v>
      </c>
      <c r="J2320" s="419">
        <f>SUMIF(I2296:I2318,"&lt;&gt;nav",J2296:J2318)</f>
        <v>2272.3209999999999</v>
      </c>
      <c r="K2320" s="449">
        <f>SUMIF(J2296:J2318,"&lt;&gt;nav",K2296:K2318)</f>
        <v>3141.348</v>
      </c>
    </row>
    <row r="2321" spans="1:11" ht="14.25">
      <c r="A2321" s="588"/>
      <c r="B2321" s="589"/>
      <c r="C2321" s="589"/>
      <c r="D2321" s="589"/>
      <c r="E2321" s="589"/>
      <c r="F2321" s="589"/>
      <c r="G2321" s="589"/>
      <c r="H2321" s="589"/>
      <c r="I2321" s="589"/>
      <c r="J2321" s="589"/>
      <c r="K2321" s="589"/>
    </row>
    <row r="2322" spans="1:11">
      <c r="A2322" s="372"/>
      <c r="B2322" s="459"/>
      <c r="C2322" s="459"/>
      <c r="D2322" s="459"/>
      <c r="E2322" s="459"/>
      <c r="F2322" s="459"/>
      <c r="G2322" s="459"/>
      <c r="H2322" s="459"/>
      <c r="I2322" s="459"/>
      <c r="J2322" s="459"/>
      <c r="K2322" s="463"/>
    </row>
    <row r="2323" spans="1:11">
      <c r="A2323" s="372"/>
      <c r="B2323" s="459"/>
      <c r="C2323" s="459"/>
      <c r="D2323" s="459"/>
      <c r="E2323" s="459"/>
      <c r="F2323" s="459"/>
      <c r="G2323" s="459"/>
      <c r="H2323" s="459"/>
      <c r="I2323" s="459"/>
      <c r="J2323" s="459"/>
      <c r="K2323" s="463"/>
    </row>
    <row r="2324" spans="1:11">
      <c r="A2324" s="372"/>
      <c r="B2324" s="459"/>
      <c r="C2324" s="459"/>
      <c r="D2324" s="459"/>
      <c r="E2324" s="459"/>
      <c r="F2324" s="459"/>
      <c r="G2324" s="459"/>
      <c r="H2324" s="459"/>
      <c r="I2324" s="459"/>
      <c r="J2324" s="459"/>
      <c r="K2324" s="463"/>
    </row>
    <row r="2325" spans="1:11">
      <c r="A2325" s="372"/>
      <c r="B2325" s="459"/>
      <c r="C2325" s="459"/>
      <c r="D2325" s="459"/>
      <c r="E2325" s="459"/>
      <c r="F2325" s="459"/>
      <c r="G2325" s="459"/>
      <c r="H2325" s="459"/>
      <c r="I2325" s="459"/>
      <c r="J2325" s="459"/>
      <c r="K2325" s="463"/>
    </row>
    <row r="2326" spans="1:11">
      <c r="A2326" s="570"/>
      <c r="B2326" s="570"/>
      <c r="C2326" s="570"/>
      <c r="D2326" s="570"/>
      <c r="E2326" s="570"/>
      <c r="F2326" s="570"/>
      <c r="G2326" s="570"/>
      <c r="H2326" s="570"/>
      <c r="I2326" s="570"/>
      <c r="J2326" s="570"/>
      <c r="K2326" s="570"/>
    </row>
    <row r="2327" spans="1:11" ht="15">
      <c r="A2327" s="590"/>
      <c r="B2327" s="591"/>
      <c r="C2327" s="591"/>
      <c r="D2327" s="591"/>
      <c r="E2327" s="591"/>
      <c r="F2327" s="591"/>
      <c r="G2327" s="591"/>
      <c r="H2327" s="591"/>
      <c r="I2327" s="591"/>
      <c r="J2327" s="591"/>
      <c r="K2327" s="591"/>
    </row>
    <row r="2328" spans="1:11">
      <c r="A2328" s="492" t="s">
        <v>585</v>
      </c>
      <c r="B2328" s="459"/>
      <c r="C2328" s="459"/>
      <c r="D2328" s="459"/>
      <c r="E2328" s="459"/>
      <c r="F2328" s="459"/>
      <c r="G2328" s="459"/>
      <c r="H2328" s="459"/>
      <c r="I2328" s="459"/>
      <c r="J2328" s="459"/>
      <c r="K2328" s="463"/>
    </row>
    <row r="2329" spans="1:11">
      <c r="A2329" s="508"/>
      <c r="B2329" s="509"/>
      <c r="C2329" s="509"/>
      <c r="D2329" s="509"/>
      <c r="E2329" s="509"/>
      <c r="F2329" s="509"/>
      <c r="G2329" s="509"/>
      <c r="H2329" s="509"/>
      <c r="I2329" s="509"/>
      <c r="J2329" s="509"/>
      <c r="K2329" s="509"/>
    </row>
    <row r="2330" spans="1:11">
      <c r="A2330" s="493"/>
      <c r="B2330" s="551"/>
      <c r="C2330" s="551"/>
      <c r="D2330" s="551"/>
      <c r="E2330" s="551"/>
      <c r="F2330" s="552"/>
      <c r="G2330" s="551"/>
      <c r="H2330" s="551"/>
      <c r="I2330" s="551"/>
      <c r="J2330" s="551"/>
      <c r="K2330" s="551"/>
    </row>
    <row r="2331" spans="1:11">
      <c r="A2331" s="510"/>
      <c r="B2331" s="379"/>
      <c r="C2331" s="379"/>
      <c r="D2331" s="379"/>
      <c r="E2331" s="379"/>
      <c r="F2331" s="380"/>
      <c r="G2331" s="379"/>
      <c r="H2331" s="379"/>
      <c r="I2331" s="379"/>
      <c r="J2331" s="379"/>
      <c r="K2331" s="379"/>
    </row>
    <row r="2332" spans="1:11">
      <c r="A2332" s="63" t="s">
        <v>33</v>
      </c>
      <c r="B2332" s="761">
        <f>IF(ISNUMBER('Tables 1-15'!B2198),'Tables 1-15'!G10,'Tables 1-15'!B2198)</f>
        <v>22.390280000000004</v>
      </c>
      <c r="C2332" s="382">
        <f>IF(ISNUMBER('Tables 1-15'!C2198),'Tables 1-15'!H10,'Tables 1-15'!C2198)</f>
        <v>22.778495000000003</v>
      </c>
      <c r="D2332" s="382">
        <f>IF(ISNUMBER('Tables 1-15'!D2198),'Tables 1-15'!I10,'Tables 1-15'!D2198)</f>
        <v>23.161480000000001</v>
      </c>
      <c r="E2332" s="382">
        <f>IF(ISNUMBER('Tables 1-15'!E2198),'Tables 1-15'!J10,'Tables 1-15'!E2198)</f>
        <v>23.503817499999997</v>
      </c>
      <c r="F2332" s="383">
        <f>IF(ISNUMBER('Tables 1-15'!F2198),'Tables 1-15'!K10,'Tables 1-15'!F2198)</f>
        <v>23.826764999999998</v>
      </c>
      <c r="G2332" s="382">
        <f>IF(ISNUMBER('Tables 1-15'!G2198),'Tables 1-15'!G10,'Tables 1-15'!G2198)</f>
        <v>22.390280000000004</v>
      </c>
      <c r="H2332" s="382">
        <f>IF(ISNUMBER('Tables 1-15'!H2198),'Tables 1-15'!H10,'Tables 1-15'!H2198)</f>
        <v>22.778495000000003</v>
      </c>
      <c r="I2332" s="382">
        <f>IF(ISNUMBER('Tables 1-15'!I2198),'Tables 1-15'!I10,'Tables 1-15'!I2198)</f>
        <v>23.161480000000001</v>
      </c>
      <c r="J2332" s="382">
        <f>IF(ISNUMBER('Tables 1-15'!J2198),'Tables 1-15'!J10,'Tables 1-15'!J2198)</f>
        <v>23.503817499999997</v>
      </c>
      <c r="K2332" s="382">
        <f>IF(ISNUMBER('Tables 1-15'!K2198),'Tables 1-15'!K10,'Tables 1-15'!K2198)</f>
        <v>23.826764999999998</v>
      </c>
    </row>
    <row r="2333" spans="1:11">
      <c r="A2333" s="461" t="s">
        <v>495</v>
      </c>
      <c r="B2333" s="386">
        <f>IF(ISNUMBER('Tables 1-15'!B2199),'Tables 1-15'!G11,'Tables 1-15'!B2199)</f>
        <v>10.978</v>
      </c>
      <c r="C2333" s="386">
        <f>IF(ISNUMBER('Tables 1-15'!C2199),'Tables 1-15'!H11,'Tables 1-15'!C2199)</f>
        <v>11.054</v>
      </c>
      <c r="D2333" s="386">
        <f>IF(ISNUMBER('Tables 1-15'!D2199),'Tables 1-15'!I11,'Tables 1-15'!D2199)</f>
        <v>11.105</v>
      </c>
      <c r="E2333" s="386">
        <f>IF(ISNUMBER('Tables 1-15'!E2199),'Tables 1-15'!J11,'Tables 1-15'!E2199)</f>
        <v>11.157</v>
      </c>
      <c r="F2333" s="387">
        <f>IF(ISNUMBER('Tables 1-15'!F2199),'Tables 1-15'!K11,'Tables 1-15'!F2199)</f>
        <v>11.268000000000001</v>
      </c>
      <c r="G2333" s="386">
        <f>IF(ISNUMBER('Tables 1-15'!G2199),'Tables 1-15'!G11,'Tables 1-15'!G2199)</f>
        <v>10.978</v>
      </c>
      <c r="H2333" s="386">
        <f>IF(ISNUMBER('Tables 1-15'!H2199),'Tables 1-15'!H11,'Tables 1-15'!H2199)</f>
        <v>11.054</v>
      </c>
      <c r="I2333" s="386">
        <f>IF(ISNUMBER('Tables 1-15'!I2199),'Tables 1-15'!I11,'Tables 1-15'!I2199)</f>
        <v>11.105</v>
      </c>
      <c r="J2333" s="386">
        <f>IF(ISNUMBER('Tables 1-15'!J2199),'Tables 1-15'!J11,'Tables 1-15'!J2199)</f>
        <v>11.157</v>
      </c>
      <c r="K2333" s="386">
        <f>IF(ISNUMBER('Tables 1-15'!K2199),'Tables 1-15'!K11,'Tables 1-15'!K2199)</f>
        <v>11.268000000000001</v>
      </c>
    </row>
    <row r="2334" spans="1:11">
      <c r="A2334" s="66" t="s">
        <v>497</v>
      </c>
      <c r="B2334" s="386">
        <f>IF(ISNUMBER('Tables 1-15'!B2200),'Tables 1-15'!G12,'Tables 1-15'!B2200)</f>
        <v>197.39400000000001</v>
      </c>
      <c r="C2334" s="386">
        <f>IF(ISNUMBER('Tables 1-15'!C2200),'Tables 1-15'!H12,'Tables 1-15'!C2200)</f>
        <v>199.245</v>
      </c>
      <c r="D2334" s="386">
        <f>IF(ISNUMBER('Tables 1-15'!D2200),'Tables 1-15'!I12,'Tables 1-15'!D2200)</f>
        <v>201.041</v>
      </c>
      <c r="E2334" s="386">
        <f>IF(ISNUMBER('Tables 1-15'!E2200),'Tables 1-15'!J12,'Tables 1-15'!E2200)</f>
        <v>202.78300000000002</v>
      </c>
      <c r="F2334" s="387">
        <f>IF(ISNUMBER('Tables 1-15'!F2200),'Tables 1-15'!K12,'Tables 1-15'!F2200)</f>
        <v>204.47</v>
      </c>
      <c r="G2334" s="386">
        <f>IF(ISNUMBER('Tables 1-15'!G2200),'Tables 1-15'!G12,'Tables 1-15'!G2200)</f>
        <v>197.39400000000001</v>
      </c>
      <c r="H2334" s="386">
        <f>IF(ISNUMBER('Tables 1-15'!H2200),'Tables 1-15'!H12,'Tables 1-15'!H2200)</f>
        <v>199.245</v>
      </c>
      <c r="I2334" s="386">
        <f>IF(ISNUMBER('Tables 1-15'!I2200),'Tables 1-15'!I12,'Tables 1-15'!I2200)</f>
        <v>201.041</v>
      </c>
      <c r="J2334" s="386">
        <f>IF(ISNUMBER('Tables 1-15'!J2200),'Tables 1-15'!J12,'Tables 1-15'!J2200)</f>
        <v>202.78300000000002</v>
      </c>
      <c r="K2334" s="386">
        <f>IF(ISNUMBER('Tables 1-15'!K2200),'Tables 1-15'!K12,'Tables 1-15'!K2200)</f>
        <v>204.47</v>
      </c>
    </row>
    <row r="2335" spans="1:11">
      <c r="A2335" s="461" t="s">
        <v>496</v>
      </c>
      <c r="B2335" s="386">
        <f>IF(ISNUMBER('Tables 1-15'!B2201),'Tables 1-15'!G13,'Tables 1-15'!B2201)</f>
        <v>34.302909</v>
      </c>
      <c r="C2335" s="386">
        <f>IF(ISNUMBER('Tables 1-15'!C2201),'Tables 1-15'!H13,'Tables 1-15'!C2201)</f>
        <v>34.698875000000001</v>
      </c>
      <c r="D2335" s="386">
        <f>IF(ISNUMBER('Tables 1-15'!D2201),'Tables 1-15'!I13,'Tables 1-15'!D2201)</f>
        <v>35.10235325</v>
      </c>
      <c r="E2335" s="386">
        <f>IF(ISNUMBER('Tables 1-15'!E2201),'Tables 1-15'!J13,'Tables 1-15'!E2201)</f>
        <v>35.49654675</v>
      </c>
      <c r="F2335" s="387">
        <f>IF(ISNUMBER('Tables 1-15'!F2201),'Tables 1-15'!K13,'Tables 1-15'!F2201)</f>
        <v>35.825432749999997</v>
      </c>
      <c r="G2335" s="386">
        <f>IF(ISNUMBER('Tables 1-15'!G2201),'Tables 1-15'!G13,'Tables 1-15'!G2201)</f>
        <v>34.302909</v>
      </c>
      <c r="H2335" s="386">
        <f>IF(ISNUMBER('Tables 1-15'!H2201),'Tables 1-15'!H13,'Tables 1-15'!H2201)</f>
        <v>34.698875000000001</v>
      </c>
      <c r="I2335" s="386">
        <f>IF(ISNUMBER('Tables 1-15'!I2201),'Tables 1-15'!I13,'Tables 1-15'!I2201)</f>
        <v>35.10235325</v>
      </c>
      <c r="J2335" s="386">
        <f>IF(ISNUMBER('Tables 1-15'!J2201),'Tables 1-15'!J13,'Tables 1-15'!J2201)</f>
        <v>35.49654675</v>
      </c>
      <c r="K2335" s="386">
        <f>IF(ISNUMBER('Tables 1-15'!K2201),'Tables 1-15'!K13,'Tables 1-15'!K2201)</f>
        <v>35.825432749999997</v>
      </c>
    </row>
    <row r="2336" spans="1:11">
      <c r="A2336" s="66" t="s">
        <v>498</v>
      </c>
      <c r="B2336" s="386">
        <f>IF(ISNUMBER('Tables 1-15'!B2202),'Tables 1-15'!G14,'Tables 1-15'!B2202)</f>
        <v>1347.3500000000001</v>
      </c>
      <c r="C2336" s="386">
        <f>IF(ISNUMBER('Tables 1-15'!C2202),'Tables 1-15'!H14,'Tables 1-15'!C2202)</f>
        <v>1354.04</v>
      </c>
      <c r="D2336" s="386">
        <f>IF(ISNUMBER('Tables 1-15'!D2202),'Tables 1-15'!I14,'Tables 1-15'!D2202)</f>
        <v>1360.72</v>
      </c>
      <c r="E2336" s="386">
        <f>IF(ISNUMBER('Tables 1-15'!E2202),'Tables 1-15'!J14,'Tables 1-15'!E2202)</f>
        <v>1367.82</v>
      </c>
      <c r="F2336" s="387" t="str">
        <f>IF(ISNUMBER('Tables 1-15'!F2202),'Tables 1-15'!K14,'Tables 1-15'!F2202)</f>
        <v>nav</v>
      </c>
      <c r="G2336" s="386">
        <f>IF(ISNUMBER('Tables 1-15'!G2202),'Tables 1-15'!G14,'Tables 1-15'!G2202)</f>
        <v>1347.3500000000001</v>
      </c>
      <c r="H2336" s="386">
        <f>IF(ISNUMBER('Tables 1-15'!H2202),'Tables 1-15'!H14,'Tables 1-15'!H2202)</f>
        <v>1354.04</v>
      </c>
      <c r="I2336" s="386">
        <f>IF(ISNUMBER('Tables 1-15'!I2202),'Tables 1-15'!I14,'Tables 1-15'!I2202)</f>
        <v>1360.72</v>
      </c>
      <c r="J2336" s="386">
        <f>IF(ISNUMBER('Tables 1-15'!J2202),'Tables 1-15'!J14,'Tables 1-15'!J2202)</f>
        <v>1367.82</v>
      </c>
      <c r="K2336" s="386" t="str">
        <f>IF(ISNUMBER('Tables 1-15'!K2202),'Tables 1-15'!K14,'Tables 1-15'!K2202)</f>
        <v>nav</v>
      </c>
    </row>
    <row r="2337" spans="1:11">
      <c r="A2337" s="461" t="s">
        <v>158</v>
      </c>
      <c r="B2337" s="438">
        <f>IF(ISNUMBER('Tables 1-15'!B2203),'Tables 1-15'!G15,'Tables 1-15'!B2203)</f>
        <v>64.933400000000006</v>
      </c>
      <c r="C2337" s="438">
        <f>IF(ISNUMBER('Tables 1-15'!C2203),'Tables 1-15'!H15,'Tables 1-15'!C2203)</f>
        <v>65.241241000000002</v>
      </c>
      <c r="D2337" s="438">
        <f>IF(ISNUMBER('Tables 1-15'!D2203),'Tables 1-15'!I15,'Tables 1-15'!D2203)</f>
        <v>65.564756000000017</v>
      </c>
      <c r="E2337" s="438">
        <f>IF(ISNUMBER('Tables 1-15'!E2203),'Tables 1-15'!J15,'Tables 1-15'!E2203)</f>
        <v>66.074330000000003</v>
      </c>
      <c r="F2337" s="444">
        <f>IF(ISNUMBER('Tables 1-15'!F2203),'Tables 1-15'!K15,'Tables 1-15'!F2203)</f>
        <v>66.380601999999996</v>
      </c>
      <c r="G2337" s="438">
        <f>IF(ISNUMBER('Tables 1-15'!G2203),'Tables 1-15'!G15,'Tables 1-15'!G2203)</f>
        <v>64.933400000000006</v>
      </c>
      <c r="H2337" s="438">
        <f>IF(ISNUMBER('Tables 1-15'!H2203),'Tables 1-15'!H15,'Tables 1-15'!H2203)</f>
        <v>65.241241000000002</v>
      </c>
      <c r="I2337" s="438">
        <f>IF(ISNUMBER('Tables 1-15'!I2203),'Tables 1-15'!I15,'Tables 1-15'!I2203)</f>
        <v>65.564756000000017</v>
      </c>
      <c r="J2337" s="438">
        <f>IF(ISNUMBER('Tables 1-15'!J2203),'Tables 1-15'!J15,'Tables 1-15'!J2203)</f>
        <v>66.074330000000003</v>
      </c>
      <c r="K2337" s="438">
        <f>IF(ISNUMBER('Tables 1-15'!K2203),'Tables 1-15'!K15,'Tables 1-15'!K2203)</f>
        <v>66.380601999999996</v>
      </c>
    </row>
    <row r="2338" spans="1:11">
      <c r="A2338" s="461" t="s">
        <v>593</v>
      </c>
      <c r="B2338" s="438">
        <f>IF(ISNUMBER('Tables 1-15'!B2204),'Tables 1-15'!G16,'Tables 1-15'!B2204)</f>
        <v>80.275000000000006</v>
      </c>
      <c r="C2338" s="438">
        <f>IF(ISNUMBER('Tables 1-15'!C2204),'Tables 1-15'!H16,'Tables 1-15'!C2204)</f>
        <v>80.426000000000002</v>
      </c>
      <c r="D2338" s="438">
        <f>IF(ISNUMBER('Tables 1-15'!D2204),'Tables 1-15'!I16,'Tables 1-15'!D2204)</f>
        <v>80.646000000000001</v>
      </c>
      <c r="E2338" s="438">
        <f>IF(ISNUMBER('Tables 1-15'!E2204),'Tables 1-15'!J16,'Tables 1-15'!E2204)</f>
        <v>80.983000000000004</v>
      </c>
      <c r="F2338" s="444">
        <f>IF(ISNUMBER('Tables 1-15'!F2204),'Tables 1-15'!K16,'Tables 1-15'!F2204)</f>
        <v>81.680999999999997</v>
      </c>
      <c r="G2338" s="438">
        <f>IF(ISNUMBER('Tables 1-15'!G2204),'Tables 1-15'!G16,'Tables 1-15'!G2204)</f>
        <v>80.275000000000006</v>
      </c>
      <c r="H2338" s="438">
        <f>IF(ISNUMBER('Tables 1-15'!H2204),'Tables 1-15'!H16,'Tables 1-15'!H2204)</f>
        <v>80.426000000000002</v>
      </c>
      <c r="I2338" s="438">
        <f>IF(ISNUMBER('Tables 1-15'!I2204),'Tables 1-15'!I16,'Tables 1-15'!I2204)</f>
        <v>80.646000000000001</v>
      </c>
      <c r="J2338" s="438">
        <f>IF(ISNUMBER('Tables 1-15'!J2204),'Tables 1-15'!J16,'Tables 1-15'!J2204)</f>
        <v>80.983000000000004</v>
      </c>
      <c r="K2338" s="438">
        <f>IF(ISNUMBER('Tables 1-15'!K2204),'Tables 1-15'!K16,'Tables 1-15'!K2204)</f>
        <v>81.680999999999997</v>
      </c>
    </row>
    <row r="2339" spans="1:11">
      <c r="A2339" s="461" t="s">
        <v>693</v>
      </c>
      <c r="B2339" s="438" t="str">
        <f>IF(ISNUMBER('Tables 1-15'!B2205),'Tables 1-15'!G17,'Tables 1-15'!B2205)</f>
        <v>nav</v>
      </c>
      <c r="C2339" s="438" t="str">
        <f>IF(ISNUMBER('Tables 1-15'!C2205),'Tables 1-15'!H17,'Tables 1-15'!C2205)</f>
        <v>nav</v>
      </c>
      <c r="D2339" s="438" t="str">
        <f>IF(ISNUMBER('Tables 1-15'!D2205),'Tables 1-15'!I17,'Tables 1-15'!D2205)</f>
        <v>nav</v>
      </c>
      <c r="E2339" s="438" t="str">
        <f>IF(ISNUMBER('Tables 1-15'!E2205),'Tables 1-15'!J17,'Tables 1-15'!E2205)</f>
        <v>nav</v>
      </c>
      <c r="F2339" s="444" t="str">
        <f>IF(ISNUMBER('Tables 1-15'!F2205),'Tables 1-15'!K17,'Tables 1-15'!F2205)</f>
        <v>nav</v>
      </c>
      <c r="G2339" s="438" t="str">
        <f>IF(ISNUMBER('Tables 1-15'!G2205),'Tables 1-15'!G17,'Tables 1-15'!G2205)</f>
        <v>nav</v>
      </c>
      <c r="H2339" s="438" t="str">
        <f>IF(ISNUMBER('Tables 1-15'!H2205),'Tables 1-15'!H17,'Tables 1-15'!H2205)</f>
        <v>nav</v>
      </c>
      <c r="I2339" s="438" t="str">
        <f>IF(ISNUMBER('Tables 1-15'!I2205),'Tables 1-15'!I17,'Tables 1-15'!I2205)</f>
        <v>nav</v>
      </c>
      <c r="J2339" s="438" t="str">
        <f>IF(ISNUMBER('Tables 1-15'!J2205),'Tables 1-15'!J17,'Tables 1-15'!J2205)</f>
        <v>nav</v>
      </c>
      <c r="K2339" s="438" t="str">
        <f>IF(ISNUMBER('Tables 1-15'!K2205),'Tables 1-15'!K17,'Tables 1-15'!K2205)</f>
        <v>nav</v>
      </c>
    </row>
    <row r="2340" spans="1:11">
      <c r="A2340" s="66" t="s">
        <v>924</v>
      </c>
      <c r="B2340" s="438">
        <f>IF(ISNUMBER('Tables 1-15'!B2206),'Tables 1-15'!G18,'Tables 1-15'!B2206)</f>
        <v>1202</v>
      </c>
      <c r="C2340" s="438">
        <f>IF(ISNUMBER('Tables 1-15'!C2206),'Tables 1-15'!H18,'Tables 1-15'!C2206)</f>
        <v>1217</v>
      </c>
      <c r="D2340" s="438">
        <f>IF(ISNUMBER('Tables 1-15'!D2206),'Tables 1-15'!I18,'Tables 1-15'!D2206)</f>
        <v>1233</v>
      </c>
      <c r="E2340" s="438">
        <f>IF(ISNUMBER('Tables 1-15'!E2206),'Tables 1-15'!J18,'Tables 1-15'!E2206)</f>
        <v>1267</v>
      </c>
      <c r="F2340" s="444">
        <f>IF(ISNUMBER('Tables 1-15'!F2206),'Tables 1-15'!K18,'Tables 1-15'!F2206)</f>
        <v>1283</v>
      </c>
      <c r="G2340" s="438">
        <f>IF(ISNUMBER('Tables 1-15'!G2206),'Tables 1-15'!G18,'Tables 1-15'!G2206)</f>
        <v>1202</v>
      </c>
      <c r="H2340" s="438">
        <f>IF(ISNUMBER('Tables 1-15'!H2206),'Tables 1-15'!H18,'Tables 1-15'!H2206)</f>
        <v>1217</v>
      </c>
      <c r="I2340" s="438">
        <f>IF(ISNUMBER('Tables 1-15'!I2206),'Tables 1-15'!I18,'Tables 1-15'!I2206)</f>
        <v>1233</v>
      </c>
      <c r="J2340" s="438">
        <f>IF(ISNUMBER('Tables 1-15'!J2206),'Tables 1-15'!J18,'Tables 1-15'!J2206)</f>
        <v>1267</v>
      </c>
      <c r="K2340" s="438">
        <f>IF(ISNUMBER('Tables 1-15'!K2206),'Tables 1-15'!K18,'Tables 1-15'!K2206)</f>
        <v>1283</v>
      </c>
    </row>
    <row r="2341" spans="1:11">
      <c r="A2341" s="461" t="s">
        <v>119</v>
      </c>
      <c r="B2341" s="438">
        <f>IF(ISNUMBER('Tables 1-15'!B2207),'Tables 1-15'!G19,'Tables 1-15'!B2207)</f>
        <v>59.659750000000003</v>
      </c>
      <c r="C2341" s="438">
        <f>IF(ISNUMBER('Tables 1-15'!C2207),'Tables 1-15'!H19,'Tables 1-15'!C2207)</f>
        <v>59.898000000000003</v>
      </c>
      <c r="D2341" s="438">
        <f>IF(ISNUMBER('Tables 1-15'!D2207),'Tables 1-15'!I19,'Tables 1-15'!D2207)</f>
        <v>60.22475</v>
      </c>
      <c r="E2341" s="438">
        <f>IF(ISNUMBER('Tables 1-15'!E2207),'Tables 1-15'!J19,'Tables 1-15'!E2207)</f>
        <v>60.448</v>
      </c>
      <c r="F2341" s="444">
        <f>IF(ISNUMBER('Tables 1-15'!F2207),'Tables 1-15'!K19,'Tables 1-15'!F2207)</f>
        <v>60.441000000000003</v>
      </c>
      <c r="G2341" s="438">
        <f>IF(ISNUMBER('Tables 1-15'!G2207),'Tables 1-15'!G19,'Tables 1-15'!G2207)</f>
        <v>59.659750000000003</v>
      </c>
      <c r="H2341" s="438">
        <f>IF(ISNUMBER('Tables 1-15'!H2207),'Tables 1-15'!H19,'Tables 1-15'!H2207)</f>
        <v>59.898000000000003</v>
      </c>
      <c r="I2341" s="438">
        <f>IF(ISNUMBER('Tables 1-15'!I2207),'Tables 1-15'!I19,'Tables 1-15'!I2207)</f>
        <v>60.22475</v>
      </c>
      <c r="J2341" s="438">
        <f>IF(ISNUMBER('Tables 1-15'!J2207),'Tables 1-15'!J19,'Tables 1-15'!J2207)</f>
        <v>60.448</v>
      </c>
      <c r="K2341" s="438">
        <f>IF(ISNUMBER('Tables 1-15'!K2207),'Tables 1-15'!K19,'Tables 1-15'!K2207)</f>
        <v>60.441000000000003</v>
      </c>
    </row>
    <row r="2342" spans="1:11">
      <c r="A2342" s="461" t="s">
        <v>791</v>
      </c>
      <c r="B2342" s="438">
        <f>IF(ISNUMBER('Tables 1-15'!B2208),'Tables 1-15'!G20,'Tables 1-15'!B2208)</f>
        <v>127.79900000000001</v>
      </c>
      <c r="C2342" s="438">
        <f>IF(ISNUMBER('Tables 1-15'!C2208),'Tables 1-15'!H20,'Tables 1-15'!C2208)</f>
        <v>127.515</v>
      </c>
      <c r="D2342" s="438">
        <f>IF(ISNUMBER('Tables 1-15'!D2208),'Tables 1-15'!I20,'Tables 1-15'!D2208)</f>
        <v>127.298</v>
      </c>
      <c r="E2342" s="438">
        <f>IF(ISNUMBER('Tables 1-15'!E2208),'Tables 1-15'!J20,'Tables 1-15'!E2208)</f>
        <v>127.083</v>
      </c>
      <c r="F2342" s="444">
        <f>IF(ISNUMBER('Tables 1-15'!F2208),'Tables 1-15'!K20,'Tables 1-15'!F2208)</f>
        <v>127.11</v>
      </c>
      <c r="G2342" s="438">
        <f>IF(ISNUMBER('Tables 1-15'!G2208),'Tables 1-15'!G20,'Tables 1-15'!G2208)</f>
        <v>127.79900000000001</v>
      </c>
      <c r="H2342" s="438">
        <f>IF(ISNUMBER('Tables 1-15'!H2208),'Tables 1-15'!H20,'Tables 1-15'!H2208)</f>
        <v>127.515</v>
      </c>
      <c r="I2342" s="438">
        <f>IF(ISNUMBER('Tables 1-15'!I2208),'Tables 1-15'!I20,'Tables 1-15'!I2208)</f>
        <v>127.298</v>
      </c>
      <c r="J2342" s="438" t="str">
        <f>IF(ISNUMBER('Tables 1-15'!J2208),'Tables 1-15'!J20,'Tables 1-15'!J2208)</f>
        <v>nav</v>
      </c>
      <c r="K2342" s="438" t="str">
        <f>IF(ISNUMBER('Tables 1-15'!K2208),'Tables 1-15'!K20,'Tables 1-15'!K2208)</f>
        <v>nav</v>
      </c>
    </row>
    <row r="2343" spans="1:11">
      <c r="A2343" s="66" t="s">
        <v>871</v>
      </c>
      <c r="B2343" s="438">
        <f>IF(ISNUMBER('Tables 1-15'!B2209),'Tables 1-15'!G21,'Tables 1-15'!B2209)</f>
        <v>49.779440000000001</v>
      </c>
      <c r="C2343" s="438">
        <f>IF(ISNUMBER('Tables 1-15'!C2209),'Tables 1-15'!H21,'Tables 1-15'!C2209)</f>
        <v>50.004441</v>
      </c>
      <c r="D2343" s="438">
        <f>IF(ISNUMBER('Tables 1-15'!D2209),'Tables 1-15'!I21,'Tables 1-15'!D2209)</f>
        <v>50.219669000000003</v>
      </c>
      <c r="E2343" s="438">
        <f>IF(ISNUMBER('Tables 1-15'!E2209),'Tables 1-15'!J21,'Tables 1-15'!E2209)</f>
        <v>50.423954999999999</v>
      </c>
      <c r="F2343" s="444">
        <f>IF(ISNUMBER('Tables 1-15'!F2209),'Tables 1-15'!K21,'Tables 1-15'!F2209)</f>
        <v>50.617044999999997</v>
      </c>
      <c r="G2343" s="438" t="str">
        <f>IF(ISNUMBER('Tables 1-15'!G2209),'Tables 1-15'!G21,'Tables 1-15'!G2209)</f>
        <v>nav</v>
      </c>
      <c r="H2343" s="438" t="str">
        <f>IF(ISNUMBER('Tables 1-15'!H2209),'Tables 1-15'!H21,'Tables 1-15'!H2209)</f>
        <v>nav</v>
      </c>
      <c r="I2343" s="438" t="str">
        <f>IF(ISNUMBER('Tables 1-15'!I2209),'Tables 1-15'!I21,'Tables 1-15'!I2209)</f>
        <v>nav</v>
      </c>
      <c r="J2343" s="438" t="str">
        <f>IF(ISNUMBER('Tables 1-15'!J2209),'Tables 1-15'!J21,'Tables 1-15'!J2209)</f>
        <v>nav</v>
      </c>
      <c r="K2343" s="438" t="str">
        <f>IF(ISNUMBER('Tables 1-15'!K2209),'Tables 1-15'!K21,'Tables 1-15'!K2209)</f>
        <v>nav</v>
      </c>
    </row>
    <row r="2344" spans="1:11">
      <c r="A2344" s="66" t="s">
        <v>872</v>
      </c>
      <c r="B2344" s="438">
        <f>IF(ISNUMBER('Tables 1-15'!B2210),'Tables 1-15'!G22,'Tables 1-15'!B2210)</f>
        <v>108.8134</v>
      </c>
      <c r="C2344" s="438">
        <f>IF(ISNUMBER('Tables 1-15'!C2210),'Tables 1-15'!H22,'Tables 1-15'!C2210)</f>
        <v>116.28439999999999</v>
      </c>
      <c r="D2344" s="438">
        <f>IF(ISNUMBER('Tables 1-15'!D2210),'Tables 1-15'!I22,'Tables 1-15'!D2210)</f>
        <v>117.6448</v>
      </c>
      <c r="E2344" s="438">
        <f>IF(ISNUMBER('Tables 1-15'!E2210),'Tables 1-15'!J22,'Tables 1-15'!E2210)</f>
        <v>118.97800000000001</v>
      </c>
      <c r="F2344" s="444">
        <f>IF(ISNUMBER('Tables 1-15'!F2210),'Tables 1-15'!K22,'Tables 1-15'!F2210)</f>
        <v>120.285088</v>
      </c>
      <c r="G2344" s="438">
        <f>IF(ISNUMBER('Tables 1-15'!G2210),'Tables 1-15'!G22,'Tables 1-15'!G2210)</f>
        <v>108.8134</v>
      </c>
      <c r="H2344" s="438">
        <f>IF(ISNUMBER('Tables 1-15'!H2210),'Tables 1-15'!H22,'Tables 1-15'!H2210)</f>
        <v>116.28439999999999</v>
      </c>
      <c r="I2344" s="438">
        <f>IF(ISNUMBER('Tables 1-15'!I2210),'Tables 1-15'!I22,'Tables 1-15'!I2210)</f>
        <v>117.6448</v>
      </c>
      <c r="J2344" s="438">
        <f>IF(ISNUMBER('Tables 1-15'!J2210),'Tables 1-15'!J22,'Tables 1-15'!J2210)</f>
        <v>118.97800000000001</v>
      </c>
      <c r="K2344" s="438">
        <f>IF(ISNUMBER('Tables 1-15'!K2210),'Tables 1-15'!K22,'Tables 1-15'!K2210)</f>
        <v>120.285088</v>
      </c>
    </row>
    <row r="2345" spans="1:11">
      <c r="A2345" s="461" t="s">
        <v>5</v>
      </c>
      <c r="B2345" s="386">
        <f>IF(ISNUMBER('Tables 1-15'!B2211),'Tables 1-15'!G23,'Tables 1-15'!B2211)</f>
        <v>16.695666666666668</v>
      </c>
      <c r="C2345" s="386">
        <f>IF(ISNUMBER('Tables 1-15'!C2211),'Tables 1-15'!H23,'Tables 1-15'!C2211)</f>
        <v>16.754249999999999</v>
      </c>
      <c r="D2345" s="386">
        <f>IF(ISNUMBER('Tables 1-15'!D2211),'Tables 1-15'!I23,'Tables 1-15'!D2211)</f>
        <v>16.801833333333331</v>
      </c>
      <c r="E2345" s="386">
        <f>IF(ISNUMBER('Tables 1-15'!E2211),'Tables 1-15'!J23,'Tables 1-15'!E2211)</f>
        <v>16.86675</v>
      </c>
      <c r="F2345" s="387">
        <f>IF(ISNUMBER('Tables 1-15'!F2211),'Tables 1-15'!K23,'Tables 1-15'!F2211)</f>
        <v>16.934249999999999</v>
      </c>
      <c r="G2345" s="386">
        <f>IF(ISNUMBER('Tables 1-15'!G2211),'Tables 1-15'!G23,'Tables 1-15'!G2211)</f>
        <v>16.695666666666668</v>
      </c>
      <c r="H2345" s="386">
        <f>IF(ISNUMBER('Tables 1-15'!H2211),'Tables 1-15'!H23,'Tables 1-15'!H2211)</f>
        <v>16.754249999999999</v>
      </c>
      <c r="I2345" s="386">
        <f>IF(ISNUMBER('Tables 1-15'!I2211),'Tables 1-15'!I23,'Tables 1-15'!I2211)</f>
        <v>16.801833333333331</v>
      </c>
      <c r="J2345" s="386">
        <f>IF(ISNUMBER('Tables 1-15'!J2211),'Tables 1-15'!J23,'Tables 1-15'!J2211)</f>
        <v>16.86675</v>
      </c>
      <c r="K2345" s="386">
        <f>IF(ISNUMBER('Tables 1-15'!K2211),'Tables 1-15'!K23,'Tables 1-15'!K2211)</f>
        <v>16.934249999999999</v>
      </c>
    </row>
    <row r="2346" spans="1:11">
      <c r="A2346" s="66" t="s">
        <v>873</v>
      </c>
      <c r="B2346" s="386">
        <f>IF(ISNUMBER('Tables 1-15'!B2212),'Tables 1-15'!G24,'Tables 1-15'!B2212)</f>
        <v>142.96091000000001</v>
      </c>
      <c r="C2346" s="386">
        <f>IF(ISNUMBER('Tables 1-15'!C2212),'Tables 1-15'!H24,'Tables 1-15'!C2212)</f>
        <v>143.20172099999999</v>
      </c>
      <c r="D2346" s="386">
        <f>IF(ISNUMBER('Tables 1-15'!D2212),'Tables 1-15'!I24,'Tables 1-15'!D2212)</f>
        <v>143.50699499999999</v>
      </c>
      <c r="E2346" s="386">
        <f>IF(ISNUMBER('Tables 1-15'!E2212),'Tables 1-15'!J24,'Tables 1-15'!E2212)</f>
        <v>143.82</v>
      </c>
      <c r="F2346" s="387">
        <f>IF(ISNUMBER('Tables 1-15'!F2212),'Tables 1-15'!K24,'Tables 1-15'!F2212)</f>
        <v>146.40599900000001</v>
      </c>
      <c r="G2346" s="386">
        <f>IF(ISNUMBER('Tables 1-15'!G2212),'Tables 1-15'!G24,'Tables 1-15'!G2212)</f>
        <v>142.96091000000001</v>
      </c>
      <c r="H2346" s="386">
        <f>IF(ISNUMBER('Tables 1-15'!H2212),'Tables 1-15'!H24,'Tables 1-15'!H2212)</f>
        <v>143.20172099999999</v>
      </c>
      <c r="I2346" s="386">
        <f>IF(ISNUMBER('Tables 1-15'!I2212),'Tables 1-15'!I24,'Tables 1-15'!I2212)</f>
        <v>143.50699499999999</v>
      </c>
      <c r="J2346" s="386">
        <f>IF(ISNUMBER('Tables 1-15'!J2212),'Tables 1-15'!J24,'Tables 1-15'!J2212)</f>
        <v>143.82</v>
      </c>
      <c r="K2346" s="386">
        <f>IF(ISNUMBER('Tables 1-15'!K2212),'Tables 1-15'!K24,'Tables 1-15'!K2212)</f>
        <v>146.40599900000001</v>
      </c>
    </row>
    <row r="2347" spans="1:11">
      <c r="A2347" s="66" t="s">
        <v>874</v>
      </c>
      <c r="B2347" s="386">
        <f>IF(ISNUMBER('Tables 1-15'!B2213),'Tables 1-15'!G25,'Tables 1-15'!B2213)</f>
        <v>28.376355</v>
      </c>
      <c r="C2347" s="386">
        <f>IF(ISNUMBER('Tables 1-15'!C2213),'Tables 1-15'!H25,'Tables 1-15'!C2213)</f>
        <v>29.195895</v>
      </c>
      <c r="D2347" s="386">
        <f>IF(ISNUMBER('Tables 1-15'!D2213),'Tables 1-15'!I25,'Tables 1-15'!D2213)</f>
        <v>29.994272000000002</v>
      </c>
      <c r="E2347" s="386">
        <f>IF(ISNUMBER('Tables 1-15'!E2213),'Tables 1-15'!J25,'Tables 1-15'!E2213)</f>
        <v>30.770375000000001</v>
      </c>
      <c r="F2347" s="387">
        <f>IF(ISNUMBER('Tables 1-15'!F2213),'Tables 1-15'!K25,'Tables 1-15'!F2213)</f>
        <v>31.015999000000001</v>
      </c>
      <c r="G2347" s="386">
        <f>IF(ISNUMBER('Tables 1-15'!G2213),'Tables 1-15'!G25,'Tables 1-15'!G2213)</f>
        <v>28.376355</v>
      </c>
      <c r="H2347" s="386">
        <f>IF(ISNUMBER('Tables 1-15'!H2213),'Tables 1-15'!H25,'Tables 1-15'!H2213)</f>
        <v>29.195895</v>
      </c>
      <c r="I2347" s="386">
        <f>IF(ISNUMBER('Tables 1-15'!I2213),'Tables 1-15'!I25,'Tables 1-15'!I2213)</f>
        <v>29.994272000000002</v>
      </c>
      <c r="J2347" s="386">
        <f>IF(ISNUMBER('Tables 1-15'!J2213),'Tables 1-15'!J25,'Tables 1-15'!J2213)</f>
        <v>30.770375000000001</v>
      </c>
      <c r="K2347" s="386">
        <f>IF(ISNUMBER('Tables 1-15'!K2213),'Tables 1-15'!K25,'Tables 1-15'!K2213)</f>
        <v>31.015999000000001</v>
      </c>
    </row>
    <row r="2348" spans="1:11">
      <c r="A2348" s="461" t="s">
        <v>6</v>
      </c>
      <c r="B2348" s="386">
        <f>IF(ISNUMBER('Tables 1-15'!B2214),'Tables 1-15'!G26,'Tables 1-15'!B2214)</f>
        <v>5.1840000000000002</v>
      </c>
      <c r="C2348" s="386">
        <f>IF(ISNUMBER('Tables 1-15'!C2214),'Tables 1-15'!H26,'Tables 1-15'!C2214)</f>
        <v>5.3120000000000003</v>
      </c>
      <c r="D2348" s="386">
        <f>IF(ISNUMBER('Tables 1-15'!D2214),'Tables 1-15'!I26,'Tables 1-15'!D2214)</f>
        <v>5.399</v>
      </c>
      <c r="E2348" s="386">
        <f>IF(ISNUMBER('Tables 1-15'!E2214),'Tables 1-15'!J26,'Tables 1-15'!E2214)</f>
        <v>5.47</v>
      </c>
      <c r="F2348" s="387">
        <f>IF(ISNUMBER('Tables 1-15'!F2214),'Tables 1-15'!K26,'Tables 1-15'!F2214)</f>
        <v>5.5350000000000001</v>
      </c>
      <c r="G2348" s="386">
        <f>IF(ISNUMBER('Tables 1-15'!G2214),'Tables 1-15'!G26,'Tables 1-15'!G2214)</f>
        <v>5.1840000000000002</v>
      </c>
      <c r="H2348" s="386">
        <f>IF(ISNUMBER('Tables 1-15'!H2214),'Tables 1-15'!H26,'Tables 1-15'!H2214)</f>
        <v>5.3120000000000003</v>
      </c>
      <c r="I2348" s="386">
        <f>IF(ISNUMBER('Tables 1-15'!I2214),'Tables 1-15'!I26,'Tables 1-15'!I2214)</f>
        <v>5.399</v>
      </c>
      <c r="J2348" s="386">
        <f>IF(ISNUMBER('Tables 1-15'!J2214),'Tables 1-15'!J26,'Tables 1-15'!J2214)</f>
        <v>5.47</v>
      </c>
      <c r="K2348" s="386">
        <f>IF(ISNUMBER('Tables 1-15'!K2214),'Tables 1-15'!K26,'Tables 1-15'!K2214)</f>
        <v>5.5350000000000001</v>
      </c>
    </row>
    <row r="2349" spans="1:11">
      <c r="A2349" s="66" t="s">
        <v>875</v>
      </c>
      <c r="B2349" s="386">
        <f>IF(ISNUMBER('Tables 1-15'!B2215),'Tables 1-15'!G27,'Tables 1-15'!B2215)</f>
        <v>51.634999999999998</v>
      </c>
      <c r="C2349" s="386">
        <f>IF(ISNUMBER('Tables 1-15'!C2215),'Tables 1-15'!H27,'Tables 1-15'!C2215)</f>
        <v>52.231000000000002</v>
      </c>
      <c r="D2349" s="386">
        <f>IF(ISNUMBER('Tables 1-15'!D2215),'Tables 1-15'!I27,'Tables 1-15'!D2215)</f>
        <v>52.872999999999998</v>
      </c>
      <c r="E2349" s="386">
        <f>IF(ISNUMBER('Tables 1-15'!E2215),'Tables 1-15'!J27,'Tables 1-15'!E2215)</f>
        <v>53.548000000000002</v>
      </c>
      <c r="F2349" s="387">
        <f>IF(ISNUMBER('Tables 1-15'!F2215),'Tables 1-15'!K27,'Tables 1-15'!F2215)</f>
        <v>54.262999999999998</v>
      </c>
      <c r="G2349" s="386">
        <f>IF(ISNUMBER('Tables 1-15'!G2215),'Tables 1-15'!G27,'Tables 1-15'!G2215)</f>
        <v>51.634999999999998</v>
      </c>
      <c r="H2349" s="386">
        <f>IF(ISNUMBER('Tables 1-15'!H2215),'Tables 1-15'!H27,'Tables 1-15'!H2215)</f>
        <v>52.231000000000002</v>
      </c>
      <c r="I2349" s="386">
        <f>IF(ISNUMBER('Tables 1-15'!I2215),'Tables 1-15'!I27,'Tables 1-15'!I2215)</f>
        <v>52.872999999999998</v>
      </c>
      <c r="J2349" s="386">
        <f>IF(ISNUMBER('Tables 1-15'!J2215),'Tables 1-15'!J27,'Tables 1-15'!J2215)</f>
        <v>53.548000000000002</v>
      </c>
      <c r="K2349" s="386">
        <f>IF(ISNUMBER('Tables 1-15'!K2215),'Tables 1-15'!K27,'Tables 1-15'!K2215)</f>
        <v>54.262999999999998</v>
      </c>
    </row>
    <row r="2350" spans="1:11">
      <c r="A2350" s="461" t="s">
        <v>7</v>
      </c>
      <c r="B2350" s="386">
        <f>IF(ISNUMBER('Tables 1-15'!B2216),'Tables 1-15'!G28,'Tables 1-15'!B2216)</f>
        <v>9.4570000000000007</v>
      </c>
      <c r="C2350" s="386">
        <f>IF(ISNUMBER('Tables 1-15'!C2216),'Tables 1-15'!H28,'Tables 1-15'!C2216)</f>
        <v>9.5210000000000008</v>
      </c>
      <c r="D2350" s="386">
        <f>IF(ISNUMBER('Tables 1-15'!D2216),'Tables 1-15'!I28,'Tables 1-15'!D2216)</f>
        <v>9.6029999999999998</v>
      </c>
      <c r="E2350" s="386">
        <f>IF(ISNUMBER('Tables 1-15'!E2216),'Tables 1-15'!J28,'Tables 1-15'!E2216)</f>
        <v>9.702</v>
      </c>
      <c r="F2350" s="387">
        <f>IF(ISNUMBER('Tables 1-15'!F2216),'Tables 1-15'!K28,'Tables 1-15'!F2216)</f>
        <v>9.8510170000000006</v>
      </c>
      <c r="G2350" s="386">
        <f>IF(ISNUMBER('Tables 1-15'!G2216),'Tables 1-15'!G28,'Tables 1-15'!G2216)</f>
        <v>9.4570000000000007</v>
      </c>
      <c r="H2350" s="386">
        <f>IF(ISNUMBER('Tables 1-15'!H2216),'Tables 1-15'!H28,'Tables 1-15'!H2216)</f>
        <v>9.5210000000000008</v>
      </c>
      <c r="I2350" s="386">
        <f>IF(ISNUMBER('Tables 1-15'!I2216),'Tables 1-15'!I28,'Tables 1-15'!I2216)</f>
        <v>9.6029999999999998</v>
      </c>
      <c r="J2350" s="386">
        <f>IF(ISNUMBER('Tables 1-15'!J2216),'Tables 1-15'!J28,'Tables 1-15'!J2216)</f>
        <v>9.702</v>
      </c>
      <c r="K2350" s="386">
        <f>IF(ISNUMBER('Tables 1-15'!K2216),'Tables 1-15'!K28,'Tables 1-15'!K2216)</f>
        <v>9.8510170000000006</v>
      </c>
    </row>
    <row r="2351" spans="1:11">
      <c r="A2351" s="461" t="s">
        <v>8</v>
      </c>
      <c r="B2351" s="386">
        <f>IF(ISNUMBER('Tables 1-15'!B2217),'Tables 1-15'!G29,'Tables 1-15'!B2217)</f>
        <v>7.9123999999999999</v>
      </c>
      <c r="C2351" s="386">
        <f>IF(ISNUMBER('Tables 1-15'!C2217),'Tables 1-15'!H29,'Tables 1-15'!C2217)</f>
        <v>7.9968599999999999</v>
      </c>
      <c r="D2351" s="386">
        <f>IF(ISNUMBER('Tables 1-15'!D2217),'Tables 1-15'!I29,'Tables 1-15'!D2217)</f>
        <v>8.0893500000000014</v>
      </c>
      <c r="E2351" s="386">
        <f>IF(ISNUMBER('Tables 1-15'!E2217),'Tables 1-15'!J29,'Tables 1-15'!E2217)</f>
        <v>8.1886499999999991</v>
      </c>
      <c r="F2351" s="387">
        <f>IF(ISNUMBER('Tables 1-15'!F2217),'Tables 1-15'!K29,'Tables 1-15'!F2217)</f>
        <v>8.2823999999999991</v>
      </c>
      <c r="G2351" s="386">
        <f>IF(ISNUMBER('Tables 1-15'!G2217),'Tables 1-15'!G29,'Tables 1-15'!G2217)</f>
        <v>7.9123999999999999</v>
      </c>
      <c r="H2351" s="386">
        <f>IF(ISNUMBER('Tables 1-15'!H2217),'Tables 1-15'!H29,'Tables 1-15'!H2217)</f>
        <v>7.9968599999999999</v>
      </c>
      <c r="I2351" s="386">
        <f>IF(ISNUMBER('Tables 1-15'!I2217),'Tables 1-15'!I29,'Tables 1-15'!I2217)</f>
        <v>8.0893500000000014</v>
      </c>
      <c r="J2351" s="386">
        <f>IF(ISNUMBER('Tables 1-15'!J2217),'Tables 1-15'!J29,'Tables 1-15'!J2217)</f>
        <v>8.1886499999999991</v>
      </c>
      <c r="K2351" s="386">
        <f>IF(ISNUMBER('Tables 1-15'!K2217),'Tables 1-15'!K29,'Tables 1-15'!K2217)</f>
        <v>8.2823999999999991</v>
      </c>
    </row>
    <row r="2352" spans="1:11">
      <c r="A2352" s="66" t="s">
        <v>876</v>
      </c>
      <c r="B2352" s="386">
        <f>IF(ISNUMBER('Tables 1-15'!B2218),'Tables 1-15'!G30,'Tables 1-15'!B2218)</f>
        <v>74.724269000000007</v>
      </c>
      <c r="C2352" s="386">
        <f>IF(ISNUMBER('Tables 1-15'!C2218),'Tables 1-15'!H30,'Tables 1-15'!C2218)</f>
        <v>75.627384000000006</v>
      </c>
      <c r="D2352" s="386">
        <f>IF(ISNUMBER('Tables 1-15'!D2218),'Tables 1-15'!I30,'Tables 1-15'!D2218)</f>
        <v>76.667864000000009</v>
      </c>
      <c r="E2352" s="386">
        <f>IF(ISNUMBER('Tables 1-15'!E2218),'Tables 1-15'!J30,'Tables 1-15'!E2218)</f>
        <v>77.695903999999999</v>
      </c>
      <c r="F2352" s="387">
        <f>IF(ISNUMBER('Tables 1-15'!F2218),'Tables 1-15'!K30,'Tables 1-15'!F2218)</f>
        <v>78.741053000000008</v>
      </c>
      <c r="G2352" s="386">
        <f>IF(ISNUMBER('Tables 1-15'!G2218),'Tables 1-15'!G30,'Tables 1-15'!G2218)</f>
        <v>74.724269000000007</v>
      </c>
      <c r="H2352" s="386">
        <f>IF(ISNUMBER('Tables 1-15'!H2218),'Tables 1-15'!H30,'Tables 1-15'!H2218)</f>
        <v>75.627384000000006</v>
      </c>
      <c r="I2352" s="386">
        <f>IF(ISNUMBER('Tables 1-15'!I2218),'Tables 1-15'!I30,'Tables 1-15'!I2218)</f>
        <v>76.667864000000009</v>
      </c>
      <c r="J2352" s="386">
        <f>IF(ISNUMBER('Tables 1-15'!J2218),'Tables 1-15'!J30,'Tables 1-15'!J2218)</f>
        <v>77.695903999999999</v>
      </c>
      <c r="K2352" s="386">
        <f>IF(ISNUMBER('Tables 1-15'!K2218),'Tables 1-15'!K30,'Tables 1-15'!K2218)</f>
        <v>78.741053000000008</v>
      </c>
    </row>
    <row r="2353" spans="1:11">
      <c r="A2353" s="461" t="s">
        <v>9</v>
      </c>
      <c r="B2353" s="386">
        <f>IF(ISNUMBER('Tables 1-15'!B2219),'Tables 1-15'!G31,'Tables 1-15'!B2219)</f>
        <v>63.285000000000004</v>
      </c>
      <c r="C2353" s="386">
        <f>IF(ISNUMBER('Tables 1-15'!C2219),'Tables 1-15'!H31,'Tables 1-15'!C2219)</f>
        <v>63.704999999999998</v>
      </c>
      <c r="D2353" s="386">
        <f>IF(ISNUMBER('Tables 1-15'!D2219),'Tables 1-15'!I31,'Tables 1-15'!D2219)</f>
        <v>64.105999999999995</v>
      </c>
      <c r="E2353" s="386">
        <f>IF(ISNUMBER('Tables 1-15'!E2219),'Tables 1-15'!J31,'Tables 1-15'!E2219)</f>
        <v>64.597000000000008</v>
      </c>
      <c r="F2353" s="387">
        <f>IF(ISNUMBER('Tables 1-15'!F2219),'Tables 1-15'!K31,'Tables 1-15'!F2219)</f>
        <v>65.11</v>
      </c>
      <c r="G2353" s="386">
        <f>IF(ISNUMBER('Tables 1-15'!G2219),'Tables 1-15'!G31,'Tables 1-15'!G2219)</f>
        <v>63.285000000000004</v>
      </c>
      <c r="H2353" s="386">
        <f>IF(ISNUMBER('Tables 1-15'!H2219),'Tables 1-15'!H31,'Tables 1-15'!H2219)</f>
        <v>63.704999999999998</v>
      </c>
      <c r="I2353" s="386">
        <f>IF(ISNUMBER('Tables 1-15'!I2219),'Tables 1-15'!I31,'Tables 1-15'!I2219)</f>
        <v>64.105999999999995</v>
      </c>
      <c r="J2353" s="386">
        <f>IF(ISNUMBER('Tables 1-15'!J2219),'Tables 1-15'!J31,'Tables 1-15'!J2219)</f>
        <v>64.597000000000008</v>
      </c>
      <c r="K2353" s="386">
        <f>IF(ISNUMBER('Tables 1-15'!K2219),'Tables 1-15'!K31,'Tables 1-15'!K2219)</f>
        <v>65.11</v>
      </c>
    </row>
    <row r="2354" spans="1:11">
      <c r="A2354" s="461" t="s">
        <v>176</v>
      </c>
      <c r="B2354" s="386" t="str">
        <f>IF(ISNUMBER('Tables 1-15'!B2220),'Tables 1-15'!G32,'Tables 1-15'!B2220)</f>
        <v>nav</v>
      </c>
      <c r="C2354" s="386" t="str">
        <f>IF(ISNUMBER('Tables 1-15'!C2220),'Tables 1-15'!H32,'Tables 1-15'!C2220)</f>
        <v>nav</v>
      </c>
      <c r="D2354" s="386" t="str">
        <f>IF(ISNUMBER('Tables 1-15'!D2220),'Tables 1-15'!I32,'Tables 1-15'!D2220)</f>
        <v>nav</v>
      </c>
      <c r="E2354" s="386" t="str">
        <f>IF(ISNUMBER('Tables 1-15'!E2220),'Tables 1-15'!J32,'Tables 1-15'!E2220)</f>
        <v>nav</v>
      </c>
      <c r="F2354" s="387" t="str">
        <f>IF(ISNUMBER('Tables 1-15'!F2220),'Tables 1-15'!K32,'Tables 1-15'!F2220)</f>
        <v>nav</v>
      </c>
      <c r="G2354" s="386" t="str">
        <f>IF(ISNUMBER('Tables 1-15'!G2220),'Tables 1-15'!G32,'Tables 1-15'!G2220)</f>
        <v>nav</v>
      </c>
      <c r="H2354" s="386" t="str">
        <f>IF(ISNUMBER('Tables 1-15'!H2220),'Tables 1-15'!H32,'Tables 1-15'!H2220)</f>
        <v>nav</v>
      </c>
      <c r="I2354" s="386" t="str">
        <f>IF(ISNUMBER('Tables 1-15'!I2220),'Tables 1-15'!I32,'Tables 1-15'!I2220)</f>
        <v>nav</v>
      </c>
      <c r="J2354" s="386" t="str">
        <f>IF(ISNUMBER('Tables 1-15'!J2220),'Tables 1-15'!J32,'Tables 1-15'!J2220)</f>
        <v>nav</v>
      </c>
      <c r="K2354" s="386" t="str">
        <f>IF(ISNUMBER('Tables 1-15'!K2220),'Tables 1-15'!K32,'Tables 1-15'!K2220)</f>
        <v>nav</v>
      </c>
    </row>
    <row r="2355" spans="1:11">
      <c r="A2355" s="464" t="s">
        <v>626</v>
      </c>
      <c r="B2355" s="446">
        <f t="shared" ref="B2355:K2355" si="19">SUM(B2332:B2354)</f>
        <v>3705.9057796666661</v>
      </c>
      <c r="C2355" s="446">
        <f t="shared" si="19"/>
        <v>3741.7305619999997</v>
      </c>
      <c r="D2355" s="446">
        <f t="shared" si="19"/>
        <v>3772.7691225833332</v>
      </c>
      <c r="E2355" s="446">
        <f t="shared" si="19"/>
        <v>3822.4093282500003</v>
      </c>
      <c r="F2355" s="447">
        <f t="shared" si="19"/>
        <v>2481.0436507499999</v>
      </c>
      <c r="G2355" s="389">
        <f t="shared" si="19"/>
        <v>3656.1263396666668</v>
      </c>
      <c r="H2355" s="389">
        <f t="shared" si="19"/>
        <v>3691.7261209999997</v>
      </c>
      <c r="I2355" s="389">
        <f t="shared" si="19"/>
        <v>3722.5494535833332</v>
      </c>
      <c r="J2355" s="389">
        <f t="shared" si="19"/>
        <v>3644.9023732500004</v>
      </c>
      <c r="K2355" s="389">
        <f t="shared" si="19"/>
        <v>2303.3166057500002</v>
      </c>
    </row>
    <row r="2356" spans="1:11">
      <c r="A2356" s="530"/>
      <c r="B2356" s="419"/>
      <c r="C2356" s="419"/>
      <c r="D2356" s="419"/>
      <c r="E2356" s="419"/>
      <c r="F2356" s="449"/>
      <c r="G2356" s="419"/>
      <c r="H2356" s="419"/>
      <c r="I2356" s="419"/>
      <c r="J2356" s="419"/>
      <c r="K2356" s="449"/>
    </row>
    <row r="2357" spans="1:11">
      <c r="A2357" s="530"/>
      <c r="B2357" s="419"/>
      <c r="C2357" s="419"/>
      <c r="D2357" s="419"/>
      <c r="E2357" s="419"/>
      <c r="F2357" s="449"/>
      <c r="G2357" s="419"/>
      <c r="H2357" s="419"/>
      <c r="I2357" s="419"/>
      <c r="J2357" s="419"/>
      <c r="K2357" s="449"/>
    </row>
    <row r="2358" spans="1:11">
      <c r="A2358" s="372"/>
      <c r="B2358" s="459"/>
      <c r="C2358" s="459"/>
      <c r="D2358" s="459"/>
      <c r="E2358" s="459"/>
      <c r="F2358" s="459"/>
      <c r="G2358" s="459"/>
      <c r="H2358" s="459"/>
      <c r="I2358" s="459"/>
      <c r="J2358" s="459"/>
      <c r="K2358" s="463"/>
    </row>
    <row r="2359" spans="1:11">
      <c r="A2359" s="570"/>
      <c r="B2359" s="570"/>
      <c r="C2359" s="570"/>
      <c r="D2359" s="570"/>
      <c r="E2359" s="570"/>
      <c r="F2359" s="570"/>
      <c r="G2359" s="570"/>
      <c r="H2359" s="570"/>
      <c r="I2359" s="570"/>
      <c r="J2359" s="570"/>
      <c r="K2359" s="570"/>
    </row>
    <row r="2360" spans="1:11">
      <c r="A2360" s="372"/>
      <c r="B2360" s="459"/>
      <c r="C2360" s="459"/>
      <c r="D2360" s="459"/>
      <c r="E2360" s="459"/>
      <c r="F2360" s="459"/>
      <c r="G2360" s="459"/>
      <c r="H2360" s="459"/>
      <c r="I2360" s="459"/>
      <c r="J2360" s="459"/>
      <c r="K2360" s="463"/>
    </row>
    <row r="2361" spans="1:11">
      <c r="A2361" s="493"/>
      <c r="B2361" s="551"/>
      <c r="C2361" s="551"/>
      <c r="D2361" s="551"/>
      <c r="E2361" s="551"/>
      <c r="F2361" s="552"/>
      <c r="G2361" s="551"/>
      <c r="H2361" s="551"/>
      <c r="I2361" s="551"/>
      <c r="J2361" s="551"/>
      <c r="K2361" s="551"/>
    </row>
    <row r="2362" spans="1:11">
      <c r="A2362" s="510"/>
      <c r="B2362" s="379"/>
      <c r="C2362" s="379"/>
      <c r="D2362" s="379"/>
      <c r="E2362" s="379"/>
      <c r="F2362" s="380"/>
      <c r="G2362" s="379"/>
      <c r="H2362" s="379"/>
      <c r="I2362" s="379"/>
      <c r="J2362" s="379"/>
      <c r="K2362" s="379"/>
    </row>
    <row r="2363" spans="1:11">
      <c r="A2363" s="63" t="s">
        <v>33</v>
      </c>
      <c r="B2363" s="749" t="str">
        <f>IF(ISNUMBER('Tables 1-15'!B2229),'Tables 1-15'!G10,'Tables 1-15'!B2229)</f>
        <v>nap</v>
      </c>
      <c r="C2363" s="750" t="str">
        <f>IF(ISNUMBER('Tables 1-15'!C2229),'Tables 1-15'!H10,'Tables 1-15'!C2229)</f>
        <v>nap</v>
      </c>
      <c r="D2363" s="750" t="str">
        <f>IF(ISNUMBER('Tables 1-15'!D2229),'Tables 1-15'!I10,'Tables 1-15'!D2229)</f>
        <v>nap</v>
      </c>
      <c r="E2363" s="750" t="str">
        <f>IF(ISNUMBER('Tables 1-15'!E2229),'Tables 1-15'!J10,'Tables 1-15'!E2229)</f>
        <v>nap</v>
      </c>
      <c r="F2363" s="751" t="str">
        <f>IF(ISNUMBER('Tables 1-15'!F2229),'Tables 1-15'!K10,'Tables 1-15'!F2229)</f>
        <v>nap</v>
      </c>
      <c r="G2363" s="750" t="str">
        <f>IF(ISNUMBER('Tables 1-15'!G2229),'Tables 1-15'!G10,'Tables 1-15'!G2229)</f>
        <v>nap</v>
      </c>
      <c r="H2363" s="750" t="str">
        <f>IF(ISNUMBER('Tables 1-15'!H2229),'Tables 1-15'!H10,'Tables 1-15'!H2229)</f>
        <v>nap</v>
      </c>
      <c r="I2363" s="750" t="str">
        <f>IF(ISNUMBER('Tables 1-15'!I2229),'Tables 1-15'!I10,'Tables 1-15'!I2229)</f>
        <v>nap</v>
      </c>
      <c r="J2363" s="750" t="str">
        <f>IF(ISNUMBER('Tables 1-15'!J2229),'Tables 1-15'!J10,'Tables 1-15'!J2229)</f>
        <v>nap</v>
      </c>
      <c r="K2363" s="750" t="str">
        <f>IF(ISNUMBER('Tables 1-15'!K2229),'Tables 1-15'!K10,'Tables 1-15'!K2229)</f>
        <v>nap</v>
      </c>
    </row>
    <row r="2364" spans="1:11">
      <c r="A2364" s="461" t="s">
        <v>495</v>
      </c>
      <c r="B2364" s="386">
        <f>IF(ISNUMBER('Tables 1-15'!B2230),'Tables 1-15'!G11,'Tables 1-15'!B2230)</f>
        <v>10.978</v>
      </c>
      <c r="C2364" s="386" t="str">
        <f>IF(ISNUMBER('Tables 1-15'!C2230),'Tables 1-15'!H11,'Tables 1-15'!C2230)</f>
        <v>nav</v>
      </c>
      <c r="D2364" s="386" t="str">
        <f>IF(ISNUMBER('Tables 1-15'!D2230),'Tables 1-15'!I11,'Tables 1-15'!D2230)</f>
        <v>nav</v>
      </c>
      <c r="E2364" s="386">
        <f>IF(ISNUMBER('Tables 1-15'!E2230),'Tables 1-15'!J11,'Tables 1-15'!E2230)</f>
        <v>11.157</v>
      </c>
      <c r="F2364" s="387">
        <f>IF(ISNUMBER('Tables 1-15'!F2230),'Tables 1-15'!K11,'Tables 1-15'!F2230)</f>
        <v>11.268000000000001</v>
      </c>
      <c r="G2364" s="386">
        <f>IF(ISNUMBER('Tables 1-15'!G2230),'Tables 1-15'!G11,'Tables 1-15'!G2230)</f>
        <v>10.978</v>
      </c>
      <c r="H2364" s="386">
        <f>IF(ISNUMBER('Tables 1-15'!H2230),'Tables 1-15'!H11,'Tables 1-15'!H2230)</f>
        <v>11.054</v>
      </c>
      <c r="I2364" s="386">
        <f>IF(ISNUMBER('Tables 1-15'!I2230),'Tables 1-15'!I11,'Tables 1-15'!I2230)</f>
        <v>11.105</v>
      </c>
      <c r="J2364" s="386">
        <f>IF(ISNUMBER('Tables 1-15'!J2230),'Tables 1-15'!J11,'Tables 1-15'!J2230)</f>
        <v>11.157</v>
      </c>
      <c r="K2364" s="386">
        <f>IF(ISNUMBER('Tables 1-15'!K2230),'Tables 1-15'!K11,'Tables 1-15'!K2230)</f>
        <v>11.268000000000001</v>
      </c>
    </row>
    <row r="2365" spans="1:11">
      <c r="A2365" s="66" t="s">
        <v>497</v>
      </c>
      <c r="B2365" s="386" t="str">
        <f>IF(ISNUMBER('Tables 1-15'!B2231),'Tables 1-15'!G12,'Tables 1-15'!B2231)</f>
        <v>nav</v>
      </c>
      <c r="C2365" s="386" t="str">
        <f>IF(ISNUMBER('Tables 1-15'!C2231),'Tables 1-15'!H12,'Tables 1-15'!C2231)</f>
        <v>nav</v>
      </c>
      <c r="D2365" s="386" t="str">
        <f>IF(ISNUMBER('Tables 1-15'!D2231),'Tables 1-15'!I12,'Tables 1-15'!D2231)</f>
        <v>nav</v>
      </c>
      <c r="E2365" s="386" t="str">
        <f>IF(ISNUMBER('Tables 1-15'!E2231),'Tables 1-15'!J12,'Tables 1-15'!E2231)</f>
        <v>nav</v>
      </c>
      <c r="F2365" s="387" t="str">
        <f>IF(ISNUMBER('Tables 1-15'!F2231),'Tables 1-15'!K12,'Tables 1-15'!F2231)</f>
        <v>nav</v>
      </c>
      <c r="G2365" s="386" t="str">
        <f>IF(ISNUMBER('Tables 1-15'!G2231),'Tables 1-15'!G12,'Tables 1-15'!G2231)</f>
        <v>nav</v>
      </c>
      <c r="H2365" s="386" t="str">
        <f>IF(ISNUMBER('Tables 1-15'!H2231),'Tables 1-15'!H12,'Tables 1-15'!H2231)</f>
        <v>nav</v>
      </c>
      <c r="I2365" s="386" t="str">
        <f>IF(ISNUMBER('Tables 1-15'!I2231),'Tables 1-15'!I12,'Tables 1-15'!I2231)</f>
        <v>nav</v>
      </c>
      <c r="J2365" s="386" t="str">
        <f>IF(ISNUMBER('Tables 1-15'!J2231),'Tables 1-15'!J12,'Tables 1-15'!J2231)</f>
        <v>nav</v>
      </c>
      <c r="K2365" s="386" t="str">
        <f>IF(ISNUMBER('Tables 1-15'!K2231),'Tables 1-15'!K12,'Tables 1-15'!K2231)</f>
        <v>nav</v>
      </c>
    </row>
    <row r="2366" spans="1:11">
      <c r="A2366" s="461" t="s">
        <v>496</v>
      </c>
      <c r="B2366" s="386" t="str">
        <f>IF(ISNUMBER('Tables 1-15'!B2232),'Tables 1-15'!G13,'Tables 1-15'!B2232)</f>
        <v>nav</v>
      </c>
      <c r="C2366" s="386" t="str">
        <f>IF(ISNUMBER('Tables 1-15'!C2232),'Tables 1-15'!H13,'Tables 1-15'!C2232)</f>
        <v>nav</v>
      </c>
      <c r="D2366" s="386" t="str">
        <f>IF(ISNUMBER('Tables 1-15'!D2232),'Tables 1-15'!I13,'Tables 1-15'!D2232)</f>
        <v>nav</v>
      </c>
      <c r="E2366" s="386" t="str">
        <f>IF(ISNUMBER('Tables 1-15'!E2232),'Tables 1-15'!J13,'Tables 1-15'!E2232)</f>
        <v>nav</v>
      </c>
      <c r="F2366" s="387" t="str">
        <f>IF(ISNUMBER('Tables 1-15'!F2232),'Tables 1-15'!K13,'Tables 1-15'!F2232)</f>
        <v>nav</v>
      </c>
      <c r="G2366" s="386" t="str">
        <f>IF(ISNUMBER('Tables 1-15'!G2232),'Tables 1-15'!G13,'Tables 1-15'!G2232)</f>
        <v>nav</v>
      </c>
      <c r="H2366" s="386" t="str">
        <f>IF(ISNUMBER('Tables 1-15'!H2232),'Tables 1-15'!H13,'Tables 1-15'!H2232)</f>
        <v>nav</v>
      </c>
      <c r="I2366" s="386" t="str">
        <f>IF(ISNUMBER('Tables 1-15'!I2232),'Tables 1-15'!I13,'Tables 1-15'!I2232)</f>
        <v>nav</v>
      </c>
      <c r="J2366" s="386" t="str">
        <f>IF(ISNUMBER('Tables 1-15'!J2232),'Tables 1-15'!J13,'Tables 1-15'!J2232)</f>
        <v>nav</v>
      </c>
      <c r="K2366" s="386" t="str">
        <f>IF(ISNUMBER('Tables 1-15'!K2232),'Tables 1-15'!K13,'Tables 1-15'!K2232)</f>
        <v>nav</v>
      </c>
    </row>
    <row r="2367" spans="1:11">
      <c r="A2367" s="66" t="s">
        <v>498</v>
      </c>
      <c r="B2367" s="386" t="str">
        <f>IF(ISNUMBER('Tables 1-15'!B2233),'Tables 1-15'!G14,'Tables 1-15'!B2233)</f>
        <v>nap</v>
      </c>
      <c r="C2367" s="386" t="str">
        <f>IF(ISNUMBER('Tables 1-15'!C2233),'Tables 1-15'!H14,'Tables 1-15'!C2233)</f>
        <v>nap</v>
      </c>
      <c r="D2367" s="386" t="str">
        <f>IF(ISNUMBER('Tables 1-15'!D2233),'Tables 1-15'!I14,'Tables 1-15'!D2233)</f>
        <v>nap</v>
      </c>
      <c r="E2367" s="386" t="str">
        <f>IF(ISNUMBER('Tables 1-15'!E2233),'Tables 1-15'!J14,'Tables 1-15'!E2233)</f>
        <v>nap</v>
      </c>
      <c r="F2367" s="387" t="str">
        <f>IF(ISNUMBER('Tables 1-15'!F2233),'Tables 1-15'!K14,'Tables 1-15'!F2233)</f>
        <v>nap</v>
      </c>
      <c r="G2367" s="386" t="str">
        <f>IF(ISNUMBER('Tables 1-15'!G2233),'Tables 1-15'!G14,'Tables 1-15'!G2233)</f>
        <v>nap</v>
      </c>
      <c r="H2367" s="386" t="str">
        <f>IF(ISNUMBER('Tables 1-15'!H2233),'Tables 1-15'!H14,'Tables 1-15'!H2233)</f>
        <v>nap</v>
      </c>
      <c r="I2367" s="386" t="str">
        <f>IF(ISNUMBER('Tables 1-15'!I2233),'Tables 1-15'!I14,'Tables 1-15'!I2233)</f>
        <v>nap</v>
      </c>
      <c r="J2367" s="386" t="str">
        <f>IF(ISNUMBER('Tables 1-15'!J2233),'Tables 1-15'!J14,'Tables 1-15'!J2233)</f>
        <v>nap</v>
      </c>
      <c r="K2367" s="386" t="str">
        <f>IF(ISNUMBER('Tables 1-15'!K2233),'Tables 1-15'!K14,'Tables 1-15'!K2233)</f>
        <v>nap</v>
      </c>
    </row>
    <row r="2368" spans="1:11">
      <c r="A2368" s="461" t="s">
        <v>158</v>
      </c>
      <c r="B2368" s="438">
        <f>IF(ISNUMBER('Tables 1-15'!B2234),'Tables 1-15'!G15,'Tables 1-15'!B2234)</f>
        <v>64.933400000000006</v>
      </c>
      <c r="C2368" s="438">
        <f>IF(ISNUMBER('Tables 1-15'!C2234),'Tables 1-15'!H15,'Tables 1-15'!C2234)</f>
        <v>65.241241000000002</v>
      </c>
      <c r="D2368" s="438">
        <f>IF(ISNUMBER('Tables 1-15'!D2234),'Tables 1-15'!I15,'Tables 1-15'!D2234)</f>
        <v>65.564756000000017</v>
      </c>
      <c r="E2368" s="438">
        <f>IF(ISNUMBER('Tables 1-15'!E2234),'Tables 1-15'!J15,'Tables 1-15'!E2234)</f>
        <v>66.074330000000003</v>
      </c>
      <c r="F2368" s="444">
        <f>IF(ISNUMBER('Tables 1-15'!F2234),'Tables 1-15'!K15,'Tables 1-15'!F2234)</f>
        <v>66.380601999999996</v>
      </c>
      <c r="G2368" s="438">
        <f>IF(ISNUMBER('Tables 1-15'!G2234),'Tables 1-15'!G15,'Tables 1-15'!G2234)</f>
        <v>64.933400000000006</v>
      </c>
      <c r="H2368" s="438">
        <f>IF(ISNUMBER('Tables 1-15'!H2234),'Tables 1-15'!H15,'Tables 1-15'!H2234)</f>
        <v>65.241241000000002</v>
      </c>
      <c r="I2368" s="438">
        <f>IF(ISNUMBER('Tables 1-15'!I2234),'Tables 1-15'!I15,'Tables 1-15'!I2234)</f>
        <v>65.564756000000017</v>
      </c>
      <c r="J2368" s="438">
        <f>IF(ISNUMBER('Tables 1-15'!J2234),'Tables 1-15'!J15,'Tables 1-15'!J2234)</f>
        <v>66.074330000000003</v>
      </c>
      <c r="K2368" s="438">
        <f>IF(ISNUMBER('Tables 1-15'!K2234),'Tables 1-15'!K15,'Tables 1-15'!K2234)</f>
        <v>66.380601999999996</v>
      </c>
    </row>
    <row r="2369" spans="1:11">
      <c r="A2369" s="461" t="s">
        <v>593</v>
      </c>
      <c r="B2369" s="438">
        <f>IF(ISNUMBER('Tables 1-15'!B2235),'Tables 1-15'!G16,'Tables 1-15'!B2235)</f>
        <v>80.275000000000006</v>
      </c>
      <c r="C2369" s="438">
        <f>IF(ISNUMBER('Tables 1-15'!C2235),'Tables 1-15'!H16,'Tables 1-15'!C2235)</f>
        <v>80.426000000000002</v>
      </c>
      <c r="D2369" s="438">
        <f>IF(ISNUMBER('Tables 1-15'!D2235),'Tables 1-15'!I16,'Tables 1-15'!D2235)</f>
        <v>80.646000000000001</v>
      </c>
      <c r="E2369" s="438">
        <f>IF(ISNUMBER('Tables 1-15'!E2235),'Tables 1-15'!J16,'Tables 1-15'!E2235)</f>
        <v>80.983000000000004</v>
      </c>
      <c r="F2369" s="444">
        <f>IF(ISNUMBER('Tables 1-15'!F2235),'Tables 1-15'!K16,'Tables 1-15'!F2235)</f>
        <v>81.680999999999997</v>
      </c>
      <c r="G2369" s="438">
        <f>IF(ISNUMBER('Tables 1-15'!G2235),'Tables 1-15'!G16,'Tables 1-15'!G2235)</f>
        <v>80.275000000000006</v>
      </c>
      <c r="H2369" s="438">
        <f>IF(ISNUMBER('Tables 1-15'!H2235),'Tables 1-15'!H16,'Tables 1-15'!H2235)</f>
        <v>80.426000000000002</v>
      </c>
      <c r="I2369" s="438">
        <f>IF(ISNUMBER('Tables 1-15'!I2235),'Tables 1-15'!I16,'Tables 1-15'!I2235)</f>
        <v>80.646000000000001</v>
      </c>
      <c r="J2369" s="438">
        <f>IF(ISNUMBER('Tables 1-15'!J2235),'Tables 1-15'!J16,'Tables 1-15'!J2235)</f>
        <v>80.983000000000004</v>
      </c>
      <c r="K2369" s="438">
        <f>IF(ISNUMBER('Tables 1-15'!K2235),'Tables 1-15'!K16,'Tables 1-15'!K2235)</f>
        <v>81.680999999999997</v>
      </c>
    </row>
    <row r="2370" spans="1:11">
      <c r="A2370" s="461" t="s">
        <v>693</v>
      </c>
      <c r="B2370" s="438" t="str">
        <f>IF(ISNUMBER('Tables 1-15'!B2236),'Tables 1-15'!G17,'Tables 1-15'!B2236)</f>
        <v>nav</v>
      </c>
      <c r="C2370" s="438" t="str">
        <f>IF(ISNUMBER('Tables 1-15'!C2236),'Tables 1-15'!H17,'Tables 1-15'!C2236)</f>
        <v>nav</v>
      </c>
      <c r="D2370" s="438" t="str">
        <f>IF(ISNUMBER('Tables 1-15'!D2236),'Tables 1-15'!I17,'Tables 1-15'!D2236)</f>
        <v>nav</v>
      </c>
      <c r="E2370" s="438" t="str">
        <f>IF(ISNUMBER('Tables 1-15'!E2236),'Tables 1-15'!J17,'Tables 1-15'!E2236)</f>
        <v>nav</v>
      </c>
      <c r="F2370" s="444" t="str">
        <f>IF(ISNUMBER('Tables 1-15'!F2236),'Tables 1-15'!K17,'Tables 1-15'!F2236)</f>
        <v>nav</v>
      </c>
      <c r="G2370" s="438" t="str">
        <f>IF(ISNUMBER('Tables 1-15'!G2236),'Tables 1-15'!G17,'Tables 1-15'!G2236)</f>
        <v>nav</v>
      </c>
      <c r="H2370" s="438" t="str">
        <f>IF(ISNUMBER('Tables 1-15'!H2236),'Tables 1-15'!H17,'Tables 1-15'!H2236)</f>
        <v>nav</v>
      </c>
      <c r="I2370" s="438" t="str">
        <f>IF(ISNUMBER('Tables 1-15'!I2236),'Tables 1-15'!I17,'Tables 1-15'!I2236)</f>
        <v>nav</v>
      </c>
      <c r="J2370" s="438" t="str">
        <f>IF(ISNUMBER('Tables 1-15'!J2236),'Tables 1-15'!J17,'Tables 1-15'!J2236)</f>
        <v>nav</v>
      </c>
      <c r="K2370" s="438" t="str">
        <f>IF(ISNUMBER('Tables 1-15'!K2236),'Tables 1-15'!K17,'Tables 1-15'!K2236)</f>
        <v>nav</v>
      </c>
    </row>
    <row r="2371" spans="1:11">
      <c r="A2371" s="66" t="s">
        <v>924</v>
      </c>
      <c r="B2371" s="438" t="str">
        <f>IF(ISNUMBER('Tables 1-15'!B2237),'Tables 1-15'!G18,'Tables 1-15'!B2237)</f>
        <v>nav</v>
      </c>
      <c r="C2371" s="438" t="str">
        <f>IF(ISNUMBER('Tables 1-15'!C2237),'Tables 1-15'!H18,'Tables 1-15'!C2237)</f>
        <v>nav</v>
      </c>
      <c r="D2371" s="438" t="str">
        <f>IF(ISNUMBER('Tables 1-15'!D2237),'Tables 1-15'!I18,'Tables 1-15'!D2237)</f>
        <v>nav</v>
      </c>
      <c r="E2371" s="438" t="str">
        <f>IF(ISNUMBER('Tables 1-15'!E2237),'Tables 1-15'!J18,'Tables 1-15'!E2237)</f>
        <v>nav</v>
      </c>
      <c r="F2371" s="444" t="str">
        <f>IF(ISNUMBER('Tables 1-15'!F2237),'Tables 1-15'!K18,'Tables 1-15'!F2237)</f>
        <v>nav</v>
      </c>
      <c r="G2371" s="438" t="str">
        <f>IF(ISNUMBER('Tables 1-15'!G2237),'Tables 1-15'!G18,'Tables 1-15'!G2237)</f>
        <v>nav</v>
      </c>
      <c r="H2371" s="438" t="str">
        <f>IF(ISNUMBER('Tables 1-15'!H2237),'Tables 1-15'!H18,'Tables 1-15'!H2237)</f>
        <v>nav</v>
      </c>
      <c r="I2371" s="438" t="str">
        <f>IF(ISNUMBER('Tables 1-15'!I2237),'Tables 1-15'!I18,'Tables 1-15'!I2237)</f>
        <v>nav</v>
      </c>
      <c r="J2371" s="438" t="str">
        <f>IF(ISNUMBER('Tables 1-15'!J2237),'Tables 1-15'!J18,'Tables 1-15'!J2237)</f>
        <v>nav</v>
      </c>
      <c r="K2371" s="438" t="str">
        <f>IF(ISNUMBER('Tables 1-15'!K2237),'Tables 1-15'!K18,'Tables 1-15'!K2237)</f>
        <v>nav</v>
      </c>
    </row>
    <row r="2372" spans="1:11">
      <c r="A2372" s="461" t="s">
        <v>119</v>
      </c>
      <c r="B2372" s="438" t="str">
        <f>IF(ISNUMBER('Tables 1-15'!B2238),'Tables 1-15'!G19,'Tables 1-15'!B2238)</f>
        <v>nav</v>
      </c>
      <c r="C2372" s="438" t="str">
        <f>IF(ISNUMBER('Tables 1-15'!C2238),'Tables 1-15'!H19,'Tables 1-15'!C2238)</f>
        <v>nav</v>
      </c>
      <c r="D2372" s="438" t="str">
        <f>IF(ISNUMBER('Tables 1-15'!D2238),'Tables 1-15'!I19,'Tables 1-15'!D2238)</f>
        <v>nav</v>
      </c>
      <c r="E2372" s="438">
        <f>IF(ISNUMBER('Tables 1-15'!E2238),'Tables 1-15'!J19,'Tables 1-15'!E2238)</f>
        <v>60.448</v>
      </c>
      <c r="F2372" s="444">
        <f>IF(ISNUMBER('Tables 1-15'!F2238),'Tables 1-15'!K19,'Tables 1-15'!F2238)</f>
        <v>60.441000000000003</v>
      </c>
      <c r="G2372" s="438" t="str">
        <f>IF(ISNUMBER('Tables 1-15'!G2238),'Tables 1-15'!G19,'Tables 1-15'!G2238)</f>
        <v>nav</v>
      </c>
      <c r="H2372" s="438" t="str">
        <f>IF(ISNUMBER('Tables 1-15'!H2238),'Tables 1-15'!H19,'Tables 1-15'!H2238)</f>
        <v>nav</v>
      </c>
      <c r="I2372" s="438" t="str">
        <f>IF(ISNUMBER('Tables 1-15'!I2238),'Tables 1-15'!I19,'Tables 1-15'!I2238)</f>
        <v>nav</v>
      </c>
      <c r="J2372" s="438">
        <f>IF(ISNUMBER('Tables 1-15'!J2238),'Tables 1-15'!J19,'Tables 1-15'!J2238)</f>
        <v>60.448</v>
      </c>
      <c r="K2372" s="438">
        <f>IF(ISNUMBER('Tables 1-15'!K2238),'Tables 1-15'!K19,'Tables 1-15'!K2238)</f>
        <v>60.441000000000003</v>
      </c>
    </row>
    <row r="2373" spans="1:11">
      <c r="A2373" s="461" t="s">
        <v>4</v>
      </c>
      <c r="B2373" s="438" t="str">
        <f>IF(ISNUMBER('Tables 1-15'!B2239),'Tables 1-15'!G20,'Tables 1-15'!B2239)</f>
        <v>nav</v>
      </c>
      <c r="C2373" s="438" t="str">
        <f>IF(ISNUMBER('Tables 1-15'!C2239),'Tables 1-15'!H20,'Tables 1-15'!C2239)</f>
        <v>nav</v>
      </c>
      <c r="D2373" s="438" t="str">
        <f>IF(ISNUMBER('Tables 1-15'!D2239),'Tables 1-15'!I20,'Tables 1-15'!D2239)</f>
        <v>nav</v>
      </c>
      <c r="E2373" s="438" t="str">
        <f>IF(ISNUMBER('Tables 1-15'!E2239),'Tables 1-15'!J20,'Tables 1-15'!E2239)</f>
        <v>nav</v>
      </c>
      <c r="F2373" s="444" t="str">
        <f>IF(ISNUMBER('Tables 1-15'!F2239),'Tables 1-15'!K20,'Tables 1-15'!F2239)</f>
        <v>nav</v>
      </c>
      <c r="G2373" s="438">
        <f>IF(ISNUMBER('Tables 1-15'!G2239),'Tables 1-15'!G20,'Tables 1-15'!G2239)</f>
        <v>127.79900000000001</v>
      </c>
      <c r="H2373" s="438">
        <f>IF(ISNUMBER('Tables 1-15'!H2239),'Tables 1-15'!H20,'Tables 1-15'!H2239)</f>
        <v>127.515</v>
      </c>
      <c r="I2373" s="438">
        <f>IF(ISNUMBER('Tables 1-15'!I2239),'Tables 1-15'!I20,'Tables 1-15'!I2239)</f>
        <v>127.298</v>
      </c>
      <c r="J2373" s="438">
        <f>IF(ISNUMBER('Tables 1-15'!J2239),'Tables 1-15'!J20,'Tables 1-15'!J2239)</f>
        <v>127.083</v>
      </c>
      <c r="K2373" s="438">
        <f>IF(ISNUMBER('Tables 1-15'!K2239),'Tables 1-15'!K20,'Tables 1-15'!K2239)</f>
        <v>127.11</v>
      </c>
    </row>
    <row r="2374" spans="1:11">
      <c r="A2374" s="66" t="s">
        <v>871</v>
      </c>
      <c r="B2374" s="438" t="str">
        <f>IF(ISNUMBER('Tables 1-15'!B2240),'Tables 1-15'!G21,'Tables 1-15'!B2240)</f>
        <v>nav</v>
      </c>
      <c r="C2374" s="438" t="str">
        <f>IF(ISNUMBER('Tables 1-15'!C2240),'Tables 1-15'!H21,'Tables 1-15'!C2240)</f>
        <v>nav</v>
      </c>
      <c r="D2374" s="438" t="str">
        <f>IF(ISNUMBER('Tables 1-15'!D2240),'Tables 1-15'!I21,'Tables 1-15'!D2240)</f>
        <v>nav</v>
      </c>
      <c r="E2374" s="438" t="str">
        <f>IF(ISNUMBER('Tables 1-15'!E2240),'Tables 1-15'!J21,'Tables 1-15'!E2240)</f>
        <v>nav</v>
      </c>
      <c r="F2374" s="444" t="str">
        <f>IF(ISNUMBER('Tables 1-15'!F2240),'Tables 1-15'!K21,'Tables 1-15'!F2240)</f>
        <v>nav</v>
      </c>
      <c r="G2374" s="438" t="str">
        <f>IF(ISNUMBER('Tables 1-15'!G2240),'Tables 1-15'!G21,'Tables 1-15'!G2240)</f>
        <v>nav</v>
      </c>
      <c r="H2374" s="438" t="str">
        <f>IF(ISNUMBER('Tables 1-15'!H2240),'Tables 1-15'!H21,'Tables 1-15'!H2240)</f>
        <v>nav</v>
      </c>
      <c r="I2374" s="438" t="str">
        <f>IF(ISNUMBER('Tables 1-15'!I2240),'Tables 1-15'!I21,'Tables 1-15'!I2240)</f>
        <v>nav</v>
      </c>
      <c r="J2374" s="438" t="str">
        <f>IF(ISNUMBER('Tables 1-15'!J2240),'Tables 1-15'!J21,'Tables 1-15'!J2240)</f>
        <v>nav</v>
      </c>
      <c r="K2374" s="438" t="str">
        <f>IF(ISNUMBER('Tables 1-15'!K2240),'Tables 1-15'!K21,'Tables 1-15'!K2240)</f>
        <v>nav</v>
      </c>
    </row>
    <row r="2375" spans="1:11">
      <c r="A2375" s="66" t="s">
        <v>872</v>
      </c>
      <c r="B2375" s="438" t="str">
        <f>IF(ISNUMBER('Tables 1-15'!B2241),'Tables 1-15'!G22,'Tables 1-15'!B2241)</f>
        <v>nav</v>
      </c>
      <c r="C2375" s="438" t="str">
        <f>IF(ISNUMBER('Tables 1-15'!C2241),'Tables 1-15'!H22,'Tables 1-15'!C2241)</f>
        <v>nav</v>
      </c>
      <c r="D2375" s="438" t="str">
        <f>IF(ISNUMBER('Tables 1-15'!D2241),'Tables 1-15'!I22,'Tables 1-15'!D2241)</f>
        <v>nav</v>
      </c>
      <c r="E2375" s="438" t="str">
        <f>IF(ISNUMBER('Tables 1-15'!E2241),'Tables 1-15'!J22,'Tables 1-15'!E2241)</f>
        <v>nav</v>
      </c>
      <c r="F2375" s="444" t="str">
        <f>IF(ISNUMBER('Tables 1-15'!F2241),'Tables 1-15'!K22,'Tables 1-15'!F2241)</f>
        <v>nav</v>
      </c>
      <c r="G2375" s="438" t="str">
        <f>IF(ISNUMBER('Tables 1-15'!G2241),'Tables 1-15'!G22,'Tables 1-15'!G2241)</f>
        <v>nav</v>
      </c>
      <c r="H2375" s="438" t="str">
        <f>IF(ISNUMBER('Tables 1-15'!H2241),'Tables 1-15'!H22,'Tables 1-15'!H2241)</f>
        <v>nav</v>
      </c>
      <c r="I2375" s="438" t="str">
        <f>IF(ISNUMBER('Tables 1-15'!I2241),'Tables 1-15'!I22,'Tables 1-15'!I2241)</f>
        <v>nav</v>
      </c>
      <c r="J2375" s="438" t="str">
        <f>IF(ISNUMBER('Tables 1-15'!J2241),'Tables 1-15'!J22,'Tables 1-15'!J2241)</f>
        <v>nav</v>
      </c>
      <c r="K2375" s="438" t="str">
        <f>IF(ISNUMBER('Tables 1-15'!K2241),'Tables 1-15'!K22,'Tables 1-15'!K2241)</f>
        <v>nav</v>
      </c>
    </row>
    <row r="2376" spans="1:11">
      <c r="A2376" s="461" t="s">
        <v>5</v>
      </c>
      <c r="B2376" s="386">
        <f>IF(ISNUMBER('Tables 1-15'!B2242),'Tables 1-15'!G23,'Tables 1-15'!B2242)</f>
        <v>16.695666666666668</v>
      </c>
      <c r="C2376" s="386">
        <f>IF(ISNUMBER('Tables 1-15'!C2242),'Tables 1-15'!H23,'Tables 1-15'!C2242)</f>
        <v>16.754249999999999</v>
      </c>
      <c r="D2376" s="386">
        <f>IF(ISNUMBER('Tables 1-15'!D2242),'Tables 1-15'!I23,'Tables 1-15'!D2242)</f>
        <v>16.801833333333331</v>
      </c>
      <c r="E2376" s="386">
        <f>IF(ISNUMBER('Tables 1-15'!E2242),'Tables 1-15'!J23,'Tables 1-15'!E2242)</f>
        <v>16.86675</v>
      </c>
      <c r="F2376" s="387">
        <f>IF(ISNUMBER('Tables 1-15'!F2242),'Tables 1-15'!K23,'Tables 1-15'!F2242)</f>
        <v>16.934249999999999</v>
      </c>
      <c r="G2376" s="386">
        <f>IF(ISNUMBER('Tables 1-15'!G2242),'Tables 1-15'!G23,'Tables 1-15'!G2242)</f>
        <v>16.695666666666668</v>
      </c>
      <c r="H2376" s="386">
        <f>IF(ISNUMBER('Tables 1-15'!H2242),'Tables 1-15'!H23,'Tables 1-15'!H2242)</f>
        <v>16.754249999999999</v>
      </c>
      <c r="I2376" s="386">
        <f>IF(ISNUMBER('Tables 1-15'!I2242),'Tables 1-15'!I23,'Tables 1-15'!I2242)</f>
        <v>16.801833333333331</v>
      </c>
      <c r="J2376" s="386">
        <f>IF(ISNUMBER('Tables 1-15'!J2242),'Tables 1-15'!J23,'Tables 1-15'!J2242)</f>
        <v>16.86675</v>
      </c>
      <c r="K2376" s="386">
        <f>IF(ISNUMBER('Tables 1-15'!K2242),'Tables 1-15'!K23,'Tables 1-15'!K2242)</f>
        <v>16.934249999999999</v>
      </c>
    </row>
    <row r="2377" spans="1:11">
      <c r="A2377" s="66" t="s">
        <v>873</v>
      </c>
      <c r="B2377" s="386" t="str">
        <f>IF(ISNUMBER('Tables 1-15'!B2243),'Tables 1-15'!G24,'Tables 1-15'!B2243)</f>
        <v>nav</v>
      </c>
      <c r="C2377" s="386" t="str">
        <f>IF(ISNUMBER('Tables 1-15'!C2243),'Tables 1-15'!H24,'Tables 1-15'!C2243)</f>
        <v>nav</v>
      </c>
      <c r="D2377" s="386" t="str">
        <f>IF(ISNUMBER('Tables 1-15'!D2243),'Tables 1-15'!I24,'Tables 1-15'!D2243)</f>
        <v>nav</v>
      </c>
      <c r="E2377" s="386" t="str">
        <f>IF(ISNUMBER('Tables 1-15'!E2243),'Tables 1-15'!J24,'Tables 1-15'!E2243)</f>
        <v>nav</v>
      </c>
      <c r="F2377" s="387" t="str">
        <f>IF(ISNUMBER('Tables 1-15'!F2243),'Tables 1-15'!K24,'Tables 1-15'!F2243)</f>
        <v>nav</v>
      </c>
      <c r="G2377" s="386" t="str">
        <f>IF(ISNUMBER('Tables 1-15'!G2243),'Tables 1-15'!G24,'Tables 1-15'!G2243)</f>
        <v>nav</v>
      </c>
      <c r="H2377" s="386" t="str">
        <f>IF(ISNUMBER('Tables 1-15'!H2243),'Tables 1-15'!H24,'Tables 1-15'!H2243)</f>
        <v>nav</v>
      </c>
      <c r="I2377" s="386" t="str">
        <f>IF(ISNUMBER('Tables 1-15'!I2243),'Tables 1-15'!I24,'Tables 1-15'!I2243)</f>
        <v>nav</v>
      </c>
      <c r="J2377" s="386" t="str">
        <f>IF(ISNUMBER('Tables 1-15'!J2243),'Tables 1-15'!J24,'Tables 1-15'!J2243)</f>
        <v>nav</v>
      </c>
      <c r="K2377" s="386" t="str">
        <f>IF(ISNUMBER('Tables 1-15'!K2243),'Tables 1-15'!K24,'Tables 1-15'!K2243)</f>
        <v>nav</v>
      </c>
    </row>
    <row r="2378" spans="1:11">
      <c r="A2378" s="66" t="s">
        <v>874</v>
      </c>
      <c r="B2378" s="386" t="str">
        <f>IF(ISNUMBER('Tables 1-15'!B2244),'Tables 1-15'!G25,'Tables 1-15'!B2244)</f>
        <v>nap</v>
      </c>
      <c r="C2378" s="386" t="str">
        <f>IF(ISNUMBER('Tables 1-15'!C2244),'Tables 1-15'!H25,'Tables 1-15'!C2244)</f>
        <v>nap</v>
      </c>
      <c r="D2378" s="386" t="str">
        <f>IF(ISNUMBER('Tables 1-15'!D2244),'Tables 1-15'!I25,'Tables 1-15'!D2244)</f>
        <v>nap</v>
      </c>
      <c r="E2378" s="386" t="str">
        <f>IF(ISNUMBER('Tables 1-15'!E2244),'Tables 1-15'!J25,'Tables 1-15'!E2244)</f>
        <v>nap</v>
      </c>
      <c r="F2378" s="387" t="str">
        <f>IF(ISNUMBER('Tables 1-15'!F2244),'Tables 1-15'!K25,'Tables 1-15'!F2244)</f>
        <v>nap</v>
      </c>
      <c r="G2378" s="386" t="str">
        <f>IF(ISNUMBER('Tables 1-15'!G2244),'Tables 1-15'!G25,'Tables 1-15'!G2244)</f>
        <v>nap</v>
      </c>
      <c r="H2378" s="386" t="str">
        <f>IF(ISNUMBER('Tables 1-15'!H2244),'Tables 1-15'!H25,'Tables 1-15'!H2244)</f>
        <v>nap</v>
      </c>
      <c r="I2378" s="386" t="str">
        <f>IF(ISNUMBER('Tables 1-15'!I2244),'Tables 1-15'!I25,'Tables 1-15'!I2244)</f>
        <v>nap</v>
      </c>
      <c r="J2378" s="386" t="str">
        <f>IF(ISNUMBER('Tables 1-15'!J2244),'Tables 1-15'!J25,'Tables 1-15'!J2244)</f>
        <v>nap</v>
      </c>
      <c r="K2378" s="386" t="str">
        <f>IF(ISNUMBER('Tables 1-15'!K2244),'Tables 1-15'!K25,'Tables 1-15'!K2244)</f>
        <v>nap</v>
      </c>
    </row>
    <row r="2379" spans="1:11">
      <c r="A2379" s="461" t="s">
        <v>6</v>
      </c>
      <c r="B2379" s="386" t="str">
        <f>IF(ISNUMBER('Tables 1-15'!B2245),'Tables 1-15'!G26,'Tables 1-15'!B2245)</f>
        <v>nav</v>
      </c>
      <c r="C2379" s="386" t="str">
        <f>IF(ISNUMBER('Tables 1-15'!C2245),'Tables 1-15'!H26,'Tables 1-15'!C2245)</f>
        <v>nav</v>
      </c>
      <c r="D2379" s="386" t="str">
        <f>IF(ISNUMBER('Tables 1-15'!D2245),'Tables 1-15'!I26,'Tables 1-15'!D2245)</f>
        <v>nav</v>
      </c>
      <c r="E2379" s="386" t="str">
        <f>IF(ISNUMBER('Tables 1-15'!E2245),'Tables 1-15'!J26,'Tables 1-15'!E2245)</f>
        <v>nav</v>
      </c>
      <c r="F2379" s="387" t="str">
        <f>IF(ISNUMBER('Tables 1-15'!F2245),'Tables 1-15'!K26,'Tables 1-15'!F2245)</f>
        <v>nav</v>
      </c>
      <c r="G2379" s="386">
        <f>IF(ISNUMBER('Tables 1-15'!G2245),'Tables 1-15'!G26,'Tables 1-15'!G2245)</f>
        <v>5.1840000000000002</v>
      </c>
      <c r="H2379" s="386">
        <f>IF(ISNUMBER('Tables 1-15'!H2245),'Tables 1-15'!H26,'Tables 1-15'!H2245)</f>
        <v>5.3120000000000003</v>
      </c>
      <c r="I2379" s="386">
        <f>IF(ISNUMBER('Tables 1-15'!I2245),'Tables 1-15'!I26,'Tables 1-15'!I2245)</f>
        <v>5.399</v>
      </c>
      <c r="J2379" s="386">
        <f>IF(ISNUMBER('Tables 1-15'!J2245),'Tables 1-15'!J26,'Tables 1-15'!J2245)</f>
        <v>5.47</v>
      </c>
      <c r="K2379" s="386">
        <f>IF(ISNUMBER('Tables 1-15'!K2245),'Tables 1-15'!K26,'Tables 1-15'!K2245)</f>
        <v>5.5350000000000001</v>
      </c>
    </row>
    <row r="2380" spans="1:11">
      <c r="A2380" s="66" t="s">
        <v>875</v>
      </c>
      <c r="B2380" s="386" t="str">
        <f>IF(ISNUMBER('Tables 1-15'!B2246),'Tables 1-15'!G27,'Tables 1-15'!B2246)</f>
        <v>nap</v>
      </c>
      <c r="C2380" s="386" t="str">
        <f>IF(ISNUMBER('Tables 1-15'!C2246),'Tables 1-15'!H27,'Tables 1-15'!C2246)</f>
        <v>nap</v>
      </c>
      <c r="D2380" s="386" t="str">
        <f>IF(ISNUMBER('Tables 1-15'!D2246),'Tables 1-15'!I27,'Tables 1-15'!D2246)</f>
        <v>nap</v>
      </c>
      <c r="E2380" s="386" t="str">
        <f>IF(ISNUMBER('Tables 1-15'!E2246),'Tables 1-15'!J27,'Tables 1-15'!E2246)</f>
        <v>nap</v>
      </c>
      <c r="F2380" s="387" t="str">
        <f>IF(ISNUMBER('Tables 1-15'!F2246),'Tables 1-15'!K27,'Tables 1-15'!F2246)</f>
        <v>nap</v>
      </c>
      <c r="G2380" s="386" t="str">
        <f>IF(ISNUMBER('Tables 1-15'!G2246),'Tables 1-15'!G27,'Tables 1-15'!G2246)</f>
        <v>nap</v>
      </c>
      <c r="H2380" s="386" t="str">
        <f>IF(ISNUMBER('Tables 1-15'!H2246),'Tables 1-15'!H27,'Tables 1-15'!H2246)</f>
        <v>nap</v>
      </c>
      <c r="I2380" s="386" t="str">
        <f>IF(ISNUMBER('Tables 1-15'!I2246),'Tables 1-15'!I27,'Tables 1-15'!I2246)</f>
        <v>nap</v>
      </c>
      <c r="J2380" s="386" t="str">
        <f>IF(ISNUMBER('Tables 1-15'!J2246),'Tables 1-15'!J27,'Tables 1-15'!J2246)</f>
        <v>nap</v>
      </c>
      <c r="K2380" s="386" t="str">
        <f>IF(ISNUMBER('Tables 1-15'!K2246),'Tables 1-15'!K27,'Tables 1-15'!K2246)</f>
        <v>nap</v>
      </c>
    </row>
    <row r="2381" spans="1:11">
      <c r="A2381" s="461" t="s">
        <v>7</v>
      </c>
      <c r="B2381" s="386" t="str">
        <f>IF(ISNUMBER('Tables 1-15'!B2247),'Tables 1-15'!G28,'Tables 1-15'!B2247)</f>
        <v>nap</v>
      </c>
      <c r="C2381" s="386" t="str">
        <f>IF(ISNUMBER('Tables 1-15'!C2247),'Tables 1-15'!H28,'Tables 1-15'!C2247)</f>
        <v>nap</v>
      </c>
      <c r="D2381" s="386" t="str">
        <f>IF(ISNUMBER('Tables 1-15'!D2247),'Tables 1-15'!I28,'Tables 1-15'!D2247)</f>
        <v>nap</v>
      </c>
      <c r="E2381" s="386" t="str">
        <f>IF(ISNUMBER('Tables 1-15'!E2247),'Tables 1-15'!J28,'Tables 1-15'!E2247)</f>
        <v>nap</v>
      </c>
      <c r="F2381" s="387" t="str">
        <f>IF(ISNUMBER('Tables 1-15'!F2247),'Tables 1-15'!K28,'Tables 1-15'!F2247)</f>
        <v>nap</v>
      </c>
      <c r="G2381" s="386" t="str">
        <f>IF(ISNUMBER('Tables 1-15'!G2247),'Tables 1-15'!G28,'Tables 1-15'!G2247)</f>
        <v>nap</v>
      </c>
      <c r="H2381" s="386" t="str">
        <f>IF(ISNUMBER('Tables 1-15'!H2247),'Tables 1-15'!H28,'Tables 1-15'!H2247)</f>
        <v>nap</v>
      </c>
      <c r="I2381" s="386" t="str">
        <f>IF(ISNUMBER('Tables 1-15'!I2247),'Tables 1-15'!I28,'Tables 1-15'!I2247)</f>
        <v>nap</v>
      </c>
      <c r="J2381" s="386" t="str">
        <f>IF(ISNUMBER('Tables 1-15'!J2247),'Tables 1-15'!J28,'Tables 1-15'!J2247)</f>
        <v>nap</v>
      </c>
      <c r="K2381" s="386" t="str">
        <f>IF(ISNUMBER('Tables 1-15'!K2247),'Tables 1-15'!K28,'Tables 1-15'!K2247)</f>
        <v>nap</v>
      </c>
    </row>
    <row r="2382" spans="1:11">
      <c r="A2382" s="461" t="s">
        <v>8</v>
      </c>
      <c r="B2382" s="386">
        <f>IF(ISNUMBER('Tables 1-15'!B2248),'Tables 1-15'!G29,'Tables 1-15'!B2248)</f>
        <v>7.9123999999999999</v>
      </c>
      <c r="C2382" s="386">
        <f>IF(ISNUMBER('Tables 1-15'!C2248),'Tables 1-15'!H29,'Tables 1-15'!C2248)</f>
        <v>7.9968599999999999</v>
      </c>
      <c r="D2382" s="386">
        <f>IF(ISNUMBER('Tables 1-15'!D2248),'Tables 1-15'!I29,'Tables 1-15'!D2248)</f>
        <v>8.0893500000000014</v>
      </c>
      <c r="E2382" s="386" t="str">
        <f>IF(ISNUMBER('Tables 1-15'!E2248),'Tables 1-15'!J29,'Tables 1-15'!E2248)</f>
        <v>nav</v>
      </c>
      <c r="F2382" s="387" t="str">
        <f>IF(ISNUMBER('Tables 1-15'!F2248),'Tables 1-15'!K29,'Tables 1-15'!F2248)</f>
        <v>nav</v>
      </c>
      <c r="G2382" s="386">
        <f>IF(ISNUMBER('Tables 1-15'!G2248),'Tables 1-15'!G29,'Tables 1-15'!G2248)</f>
        <v>7.9123999999999999</v>
      </c>
      <c r="H2382" s="386">
        <f>IF(ISNUMBER('Tables 1-15'!H2248),'Tables 1-15'!H29,'Tables 1-15'!H2248)</f>
        <v>7.9968599999999999</v>
      </c>
      <c r="I2382" s="386">
        <f>IF(ISNUMBER('Tables 1-15'!I2248),'Tables 1-15'!I29,'Tables 1-15'!I2248)</f>
        <v>8.0893500000000014</v>
      </c>
      <c r="J2382" s="386" t="str">
        <f>IF(ISNUMBER('Tables 1-15'!J2248),'Tables 1-15'!J29,'Tables 1-15'!J2248)</f>
        <v>nav</v>
      </c>
      <c r="K2382" s="386" t="str">
        <f>IF(ISNUMBER('Tables 1-15'!K2248),'Tables 1-15'!K29,'Tables 1-15'!K2248)</f>
        <v>nav</v>
      </c>
    </row>
    <row r="2383" spans="1:11">
      <c r="A2383" s="66" t="s">
        <v>876</v>
      </c>
      <c r="B2383" s="386" t="str">
        <f>IF(ISNUMBER('Tables 1-15'!B2249),'Tables 1-15'!G30,'Tables 1-15'!B2249)</f>
        <v>nap</v>
      </c>
      <c r="C2383" s="386" t="str">
        <f>IF(ISNUMBER('Tables 1-15'!C2249),'Tables 1-15'!H30,'Tables 1-15'!C2249)</f>
        <v>nap</v>
      </c>
      <c r="D2383" s="386" t="str">
        <f>IF(ISNUMBER('Tables 1-15'!D2249),'Tables 1-15'!I30,'Tables 1-15'!D2249)</f>
        <v>nap</v>
      </c>
      <c r="E2383" s="386" t="str">
        <f>IF(ISNUMBER('Tables 1-15'!E2249),'Tables 1-15'!J30,'Tables 1-15'!E2249)</f>
        <v>nap</v>
      </c>
      <c r="F2383" s="387" t="str">
        <f>IF(ISNUMBER('Tables 1-15'!F2249),'Tables 1-15'!K30,'Tables 1-15'!F2249)</f>
        <v>nap</v>
      </c>
      <c r="G2383" s="386" t="str">
        <f>IF(ISNUMBER('Tables 1-15'!G2249),'Tables 1-15'!G30,'Tables 1-15'!G2249)</f>
        <v>nap</v>
      </c>
      <c r="H2383" s="386" t="str">
        <f>IF(ISNUMBER('Tables 1-15'!H2249),'Tables 1-15'!H30,'Tables 1-15'!H2249)</f>
        <v>nap</v>
      </c>
      <c r="I2383" s="386" t="str">
        <f>IF(ISNUMBER('Tables 1-15'!I2249),'Tables 1-15'!I30,'Tables 1-15'!I2249)</f>
        <v>nap</v>
      </c>
      <c r="J2383" s="386" t="str">
        <f>IF(ISNUMBER('Tables 1-15'!J2249),'Tables 1-15'!J30,'Tables 1-15'!J2249)</f>
        <v>nap</v>
      </c>
      <c r="K2383" s="386" t="str">
        <f>IF(ISNUMBER('Tables 1-15'!K2249),'Tables 1-15'!K30,'Tables 1-15'!K2249)</f>
        <v>nap</v>
      </c>
    </row>
    <row r="2384" spans="1:11">
      <c r="A2384" s="461" t="s">
        <v>9</v>
      </c>
      <c r="B2384" s="386" t="str">
        <f>IF(ISNUMBER('Tables 1-15'!B2250),'Tables 1-15'!G31,'Tables 1-15'!B2250)</f>
        <v>nav</v>
      </c>
      <c r="C2384" s="386" t="str">
        <f>IF(ISNUMBER('Tables 1-15'!C2250),'Tables 1-15'!H31,'Tables 1-15'!C2250)</f>
        <v>nav</v>
      </c>
      <c r="D2384" s="386" t="str">
        <f>IF(ISNUMBER('Tables 1-15'!D2250),'Tables 1-15'!I31,'Tables 1-15'!D2250)</f>
        <v>nav</v>
      </c>
      <c r="E2384" s="386" t="str">
        <f>IF(ISNUMBER('Tables 1-15'!E2250),'Tables 1-15'!J31,'Tables 1-15'!E2250)</f>
        <v>nav</v>
      </c>
      <c r="F2384" s="387" t="str">
        <f>IF(ISNUMBER('Tables 1-15'!F2250),'Tables 1-15'!K31,'Tables 1-15'!F2250)</f>
        <v>nav</v>
      </c>
      <c r="G2384" s="386" t="str">
        <f>IF(ISNUMBER('Tables 1-15'!G2250),'Tables 1-15'!G31,'Tables 1-15'!G2250)</f>
        <v>nav</v>
      </c>
      <c r="H2384" s="386" t="str">
        <f>IF(ISNUMBER('Tables 1-15'!H2250),'Tables 1-15'!H31,'Tables 1-15'!H2250)</f>
        <v>nav</v>
      </c>
      <c r="I2384" s="386" t="str">
        <f>IF(ISNUMBER('Tables 1-15'!I2250),'Tables 1-15'!I31,'Tables 1-15'!I2250)</f>
        <v>nav</v>
      </c>
      <c r="J2384" s="386" t="str">
        <f>IF(ISNUMBER('Tables 1-15'!J2250),'Tables 1-15'!J31,'Tables 1-15'!J2250)</f>
        <v>nav</v>
      </c>
      <c r="K2384" s="386" t="str">
        <f>IF(ISNUMBER('Tables 1-15'!K2250),'Tables 1-15'!K31,'Tables 1-15'!K2250)</f>
        <v>nav</v>
      </c>
    </row>
    <row r="2385" spans="1:11">
      <c r="A2385" s="461" t="s">
        <v>176</v>
      </c>
      <c r="B2385" s="419" t="str">
        <f>IF(ISNUMBER('Tables 1-15'!B2251),'Tables 1-15'!G32,'Tables 1-15'!B2251)</f>
        <v>nav</v>
      </c>
      <c r="C2385" s="419" t="str">
        <f>IF(ISNUMBER('Tables 1-15'!C2251),'Tables 1-15'!H32,'Tables 1-15'!C2251)</f>
        <v>nav</v>
      </c>
      <c r="D2385" s="419" t="str">
        <f>IF(ISNUMBER('Tables 1-15'!D2251),'Tables 1-15'!I32,'Tables 1-15'!D2251)</f>
        <v>nav</v>
      </c>
      <c r="E2385" s="419" t="str">
        <f>IF(ISNUMBER('Tables 1-15'!E2251),'Tables 1-15'!J32,'Tables 1-15'!E2251)</f>
        <v>nav</v>
      </c>
      <c r="F2385" s="470" t="str">
        <f>IF(ISNUMBER('Tables 1-15'!F2251),'Tables 1-15'!K32,'Tables 1-15'!F2251)</f>
        <v>nav</v>
      </c>
      <c r="G2385" s="419" t="str">
        <f>IF(ISNUMBER('Tables 1-15'!G2251),'Tables 1-15'!G32,'Tables 1-15'!G2251)</f>
        <v>nav</v>
      </c>
      <c r="H2385" s="419" t="str">
        <f>IF(ISNUMBER('Tables 1-15'!H2251),'Tables 1-15'!H32,'Tables 1-15'!H2251)</f>
        <v>nav</v>
      </c>
      <c r="I2385" s="419" t="str">
        <f>IF(ISNUMBER('Tables 1-15'!I2251),'Tables 1-15'!I32,'Tables 1-15'!I2251)</f>
        <v>nav</v>
      </c>
      <c r="J2385" s="419" t="str">
        <f>IF(ISNUMBER('Tables 1-15'!J2251),'Tables 1-15'!J32,'Tables 1-15'!J2251)</f>
        <v>nav</v>
      </c>
      <c r="K2385" s="419" t="str">
        <f>IF(ISNUMBER('Tables 1-15'!K2251),'Tables 1-15'!K32,'Tables 1-15'!K2251)</f>
        <v>nav</v>
      </c>
    </row>
    <row r="2386" spans="1:11">
      <c r="A2386" s="464" t="s">
        <v>626</v>
      </c>
      <c r="B2386" s="446">
        <f t="shared" ref="B2386:K2386" si="20">SUM(B2363:B2385)</f>
        <v>180.79446666666666</v>
      </c>
      <c r="C2386" s="446">
        <f t="shared" si="20"/>
        <v>170.418351</v>
      </c>
      <c r="D2386" s="446">
        <f t="shared" si="20"/>
        <v>171.10193933333332</v>
      </c>
      <c r="E2386" s="446">
        <f t="shared" si="20"/>
        <v>235.52908000000002</v>
      </c>
      <c r="F2386" s="447">
        <f t="shared" si="20"/>
        <v>236.70485199999999</v>
      </c>
      <c r="G2386" s="389">
        <f t="shared" si="20"/>
        <v>313.77746666666673</v>
      </c>
      <c r="H2386" s="389">
        <f t="shared" si="20"/>
        <v>314.29935100000006</v>
      </c>
      <c r="I2386" s="389">
        <f t="shared" si="20"/>
        <v>314.90393933333337</v>
      </c>
      <c r="J2386" s="389">
        <f t="shared" si="20"/>
        <v>368.08208000000008</v>
      </c>
      <c r="K2386" s="389">
        <f t="shared" si="20"/>
        <v>369.34985200000006</v>
      </c>
    </row>
    <row r="2387" spans="1:11" ht="14.25">
      <c r="A2387" s="572"/>
      <c r="B2387" s="573"/>
      <c r="C2387" s="573"/>
      <c r="D2387" s="573"/>
      <c r="E2387" s="573"/>
      <c r="F2387" s="573"/>
      <c r="G2387" s="573"/>
      <c r="H2387" s="573"/>
      <c r="I2387" s="573"/>
      <c r="J2387" s="573"/>
      <c r="K2387" s="573"/>
    </row>
    <row r="2388" spans="1:11" ht="14.25">
      <c r="A2388" s="574"/>
      <c r="B2388" s="575"/>
      <c r="C2388" s="575"/>
      <c r="D2388" s="575"/>
      <c r="E2388" s="575"/>
      <c r="F2388" s="575"/>
      <c r="G2388" s="575"/>
      <c r="H2388" s="575"/>
      <c r="I2388" s="575"/>
      <c r="J2388" s="575"/>
      <c r="K2388" s="575"/>
    </row>
    <row r="2389" spans="1:11">
      <c r="A2389" s="525"/>
      <c r="B2389" s="459"/>
      <c r="C2389" s="459"/>
      <c r="D2389" s="459"/>
      <c r="E2389" s="459"/>
      <c r="F2389" s="459"/>
      <c r="G2389" s="459"/>
      <c r="H2389" s="459"/>
      <c r="I2389" s="459"/>
      <c r="J2389" s="459"/>
      <c r="K2389" s="463"/>
    </row>
    <row r="2390" spans="1:11">
      <c r="A2390" s="525"/>
      <c r="B2390" s="459"/>
      <c r="C2390" s="459"/>
      <c r="D2390" s="459"/>
      <c r="E2390" s="459"/>
      <c r="F2390" s="459"/>
      <c r="G2390" s="459"/>
      <c r="H2390" s="459"/>
      <c r="I2390" s="459"/>
      <c r="J2390" s="459"/>
      <c r="K2390" s="463"/>
    </row>
    <row r="2391" spans="1:11">
      <c r="A2391" s="525"/>
      <c r="B2391" s="459"/>
      <c r="C2391" s="459"/>
      <c r="D2391" s="459"/>
      <c r="E2391" s="459"/>
      <c r="F2391" s="459"/>
      <c r="G2391" s="459"/>
      <c r="H2391" s="459"/>
      <c r="I2391" s="459"/>
      <c r="J2391" s="459"/>
      <c r="K2391" s="463"/>
    </row>
    <row r="2392" spans="1:11">
      <c r="A2392" s="372"/>
      <c r="B2392" s="459"/>
      <c r="C2392" s="459"/>
      <c r="D2392" s="459"/>
      <c r="E2392" s="459"/>
      <c r="F2392" s="459"/>
      <c r="G2392" s="459"/>
      <c r="H2392" s="459"/>
      <c r="I2392" s="459"/>
      <c r="J2392" s="459"/>
      <c r="K2392" s="463"/>
    </row>
    <row r="2393" spans="1:11">
      <c r="A2393" s="570"/>
      <c r="B2393" s="570"/>
      <c r="C2393" s="570"/>
      <c r="D2393" s="570"/>
      <c r="E2393" s="570"/>
      <c r="F2393" s="570"/>
      <c r="G2393" s="570"/>
      <c r="H2393" s="570"/>
      <c r="I2393" s="570"/>
      <c r="J2393" s="570"/>
      <c r="K2393" s="570"/>
    </row>
    <row r="2394" spans="1:11" ht="15">
      <c r="A2394" s="590"/>
      <c r="B2394" s="590"/>
      <c r="C2394" s="590"/>
      <c r="D2394" s="590"/>
      <c r="E2394" s="590"/>
      <c r="F2394" s="590"/>
      <c r="G2394" s="590"/>
      <c r="H2394" s="590"/>
      <c r="I2394" s="590"/>
      <c r="J2394" s="590"/>
      <c r="K2394" s="590"/>
    </row>
    <row r="2395" spans="1:11">
      <c r="A2395" s="492" t="s">
        <v>574</v>
      </c>
      <c r="B2395" s="459"/>
      <c r="C2395" s="459"/>
      <c r="D2395" s="459"/>
      <c r="E2395" s="459"/>
      <c r="F2395" s="459"/>
      <c r="G2395" s="459"/>
      <c r="H2395" s="459"/>
      <c r="I2395" s="459"/>
      <c r="J2395" s="459"/>
      <c r="K2395" s="463"/>
    </row>
    <row r="2396" spans="1:11">
      <c r="A2396" s="372"/>
      <c r="B2396" s="509"/>
      <c r="C2396" s="509"/>
      <c r="D2396" s="509"/>
      <c r="E2396" s="509"/>
      <c r="F2396" s="509"/>
      <c r="G2396" s="509"/>
      <c r="H2396" s="509"/>
      <c r="I2396" s="509"/>
      <c r="J2396" s="509"/>
      <c r="K2396" s="509"/>
    </row>
    <row r="2397" spans="1:11">
      <c r="A2397" s="493"/>
      <c r="B2397" s="551"/>
      <c r="C2397" s="551"/>
      <c r="D2397" s="551"/>
      <c r="E2397" s="551"/>
      <c r="F2397" s="551"/>
      <c r="G2397" s="551"/>
      <c r="H2397" s="551"/>
      <c r="I2397" s="551"/>
      <c r="J2397" s="551"/>
      <c r="K2397" s="551"/>
    </row>
    <row r="2398" spans="1:11">
      <c r="A2398" s="461"/>
      <c r="B2398" s="429"/>
      <c r="C2398" s="429"/>
      <c r="D2398" s="429"/>
      <c r="E2398" s="429"/>
      <c r="F2398" s="567"/>
      <c r="G2398" s="429"/>
      <c r="H2398" s="429"/>
      <c r="I2398" s="429"/>
      <c r="J2398" s="429"/>
      <c r="K2398" s="429"/>
    </row>
    <row r="2399" spans="1:11">
      <c r="A2399" s="510"/>
      <c r="B2399" s="379"/>
      <c r="C2399" s="379"/>
      <c r="D2399" s="379"/>
      <c r="E2399" s="379"/>
      <c r="F2399" s="380"/>
      <c r="G2399" s="379"/>
      <c r="H2399" s="379"/>
      <c r="I2399" s="379"/>
      <c r="J2399" s="379"/>
      <c r="K2399" s="379"/>
    </row>
    <row r="2400" spans="1:11">
      <c r="A2400" s="461"/>
      <c r="B2400" s="749"/>
      <c r="C2400" s="750"/>
      <c r="D2400" s="750"/>
      <c r="E2400" s="750"/>
      <c r="F2400" s="751"/>
      <c r="G2400" s="750"/>
      <c r="H2400" s="750"/>
      <c r="I2400" s="750"/>
      <c r="J2400" s="750"/>
      <c r="K2400" s="750"/>
    </row>
    <row r="2401" spans="1:11">
      <c r="A2401" s="493" t="s">
        <v>495</v>
      </c>
      <c r="B2401" s="400"/>
      <c r="C2401" s="400"/>
      <c r="D2401" s="400"/>
      <c r="E2401" s="400"/>
      <c r="F2401" s="401"/>
      <c r="G2401" s="400"/>
      <c r="H2401" s="400"/>
      <c r="I2401" s="400"/>
      <c r="J2401" s="400"/>
      <c r="K2401" s="400"/>
    </row>
    <row r="2402" spans="1:11">
      <c r="A2402" s="461"/>
      <c r="B2402" s="400"/>
      <c r="C2402" s="400"/>
      <c r="D2402" s="400"/>
      <c r="E2402" s="400"/>
      <c r="F2402" s="401"/>
      <c r="G2402" s="400"/>
      <c r="H2402" s="400"/>
      <c r="I2402" s="400"/>
      <c r="J2402" s="400"/>
      <c r="K2402" s="400"/>
    </row>
    <row r="2403" spans="1:11">
      <c r="A2403" s="461" t="s">
        <v>496</v>
      </c>
      <c r="B2403" s="527"/>
      <c r="C2403" s="527"/>
      <c r="D2403" s="527"/>
      <c r="E2403" s="527"/>
      <c r="F2403" s="526"/>
      <c r="G2403" s="400"/>
      <c r="H2403" s="400"/>
      <c r="I2403" s="400"/>
      <c r="J2403" s="400"/>
      <c r="K2403" s="400"/>
    </row>
    <row r="2404" spans="1:11">
      <c r="A2404" s="461"/>
      <c r="B2404" s="527"/>
      <c r="C2404" s="527"/>
      <c r="D2404" s="527"/>
      <c r="E2404" s="527"/>
      <c r="F2404" s="526"/>
      <c r="G2404" s="400"/>
      <c r="H2404" s="400"/>
      <c r="I2404" s="400"/>
      <c r="J2404" s="400"/>
      <c r="K2404" s="400"/>
    </row>
    <row r="2405" spans="1:11">
      <c r="A2405" s="461" t="s">
        <v>158</v>
      </c>
      <c r="B2405" s="527"/>
      <c r="C2405" s="527"/>
      <c r="D2405" s="527"/>
      <c r="E2405" s="527"/>
      <c r="F2405" s="526"/>
      <c r="G2405" s="527"/>
      <c r="H2405" s="527"/>
      <c r="I2405" s="527"/>
      <c r="J2405" s="527"/>
      <c r="K2405" s="527"/>
    </row>
    <row r="2406" spans="1:11">
      <c r="A2406" s="461" t="s">
        <v>593</v>
      </c>
      <c r="B2406" s="527"/>
      <c r="C2406" s="527"/>
      <c r="D2406" s="527"/>
      <c r="E2406" s="527"/>
      <c r="F2406" s="526"/>
      <c r="G2406" s="527"/>
      <c r="H2406" s="527"/>
      <c r="I2406" s="527"/>
      <c r="J2406" s="527"/>
      <c r="K2406" s="527"/>
    </row>
    <row r="2407" spans="1:11">
      <c r="A2407" s="461" t="s">
        <v>693</v>
      </c>
      <c r="B2407" s="527"/>
      <c r="C2407" s="527"/>
      <c r="D2407" s="527"/>
      <c r="E2407" s="527"/>
      <c r="F2407" s="526"/>
      <c r="G2407" s="527"/>
      <c r="H2407" s="527"/>
      <c r="I2407" s="527"/>
      <c r="J2407" s="527"/>
      <c r="K2407" s="527"/>
    </row>
    <row r="2408" spans="1:11">
      <c r="A2408" s="461"/>
      <c r="B2408" s="527"/>
      <c r="C2408" s="527"/>
      <c r="D2408" s="527"/>
      <c r="E2408" s="527"/>
      <c r="F2408" s="526"/>
      <c r="G2408" s="527"/>
      <c r="H2408" s="527"/>
      <c r="I2408" s="527"/>
      <c r="J2408" s="527"/>
      <c r="K2408" s="527"/>
    </row>
    <row r="2409" spans="1:11">
      <c r="A2409" s="461" t="s">
        <v>119</v>
      </c>
      <c r="B2409" s="527"/>
      <c r="C2409" s="527"/>
      <c r="D2409" s="527"/>
      <c r="E2409" s="527"/>
      <c r="F2409" s="526"/>
      <c r="G2409" s="527"/>
      <c r="H2409" s="527"/>
      <c r="I2409" s="527"/>
      <c r="J2409" s="527"/>
      <c r="K2409" s="527"/>
    </row>
    <row r="2410" spans="1:11">
      <c r="A2410" s="461" t="s">
        <v>791</v>
      </c>
      <c r="B2410" s="527"/>
      <c r="C2410" s="527"/>
      <c r="D2410" s="527"/>
      <c r="E2410" s="527"/>
      <c r="F2410" s="526"/>
      <c r="G2410" s="527"/>
      <c r="H2410" s="527"/>
      <c r="I2410" s="527"/>
      <c r="J2410" s="527"/>
      <c r="K2410" s="527"/>
    </row>
    <row r="2411" spans="1:11">
      <c r="A2411" s="461"/>
      <c r="B2411" s="527"/>
      <c r="C2411" s="527"/>
      <c r="D2411" s="527"/>
      <c r="E2411" s="527"/>
      <c r="F2411" s="526"/>
      <c r="G2411" s="527"/>
      <c r="H2411" s="527"/>
      <c r="I2411" s="527"/>
      <c r="J2411" s="527"/>
      <c r="K2411" s="527"/>
    </row>
    <row r="2412" spans="1:11">
      <c r="A2412" s="461"/>
      <c r="B2412" s="527"/>
      <c r="C2412" s="527"/>
      <c r="D2412" s="527"/>
      <c r="E2412" s="527"/>
      <c r="F2412" s="526"/>
      <c r="G2412" s="527"/>
      <c r="H2412" s="527"/>
      <c r="I2412" s="527"/>
      <c r="J2412" s="527"/>
      <c r="K2412" s="527"/>
    </row>
    <row r="2413" spans="1:11">
      <c r="A2413" s="461" t="s">
        <v>5</v>
      </c>
      <c r="B2413" s="400"/>
      <c r="C2413" s="400"/>
      <c r="D2413" s="400"/>
      <c r="E2413" s="400"/>
      <c r="F2413" s="401"/>
      <c r="G2413" s="400"/>
      <c r="H2413" s="400"/>
      <c r="I2413" s="400"/>
      <c r="J2413" s="400"/>
      <c r="K2413" s="400"/>
    </row>
    <row r="2414" spans="1:11">
      <c r="A2414" s="461"/>
      <c r="B2414" s="400"/>
      <c r="C2414" s="400"/>
      <c r="D2414" s="400"/>
      <c r="E2414" s="400"/>
      <c r="F2414" s="401"/>
      <c r="G2414" s="400"/>
      <c r="H2414" s="400"/>
      <c r="I2414" s="400"/>
      <c r="J2414" s="400"/>
      <c r="K2414" s="400"/>
    </row>
    <row r="2415" spans="1:11">
      <c r="A2415" s="461"/>
      <c r="B2415" s="400"/>
      <c r="C2415" s="400"/>
      <c r="D2415" s="400"/>
      <c r="E2415" s="400"/>
      <c r="F2415" s="401"/>
      <c r="G2415" s="400"/>
      <c r="H2415" s="400"/>
      <c r="I2415" s="400"/>
      <c r="J2415" s="400"/>
      <c r="K2415" s="400"/>
    </row>
    <row r="2416" spans="1:11">
      <c r="A2416" s="461" t="s">
        <v>6</v>
      </c>
      <c r="B2416" s="400"/>
      <c r="C2416" s="400"/>
      <c r="D2416" s="400"/>
      <c r="E2416" s="400"/>
      <c r="F2416" s="401"/>
      <c r="G2416" s="400"/>
      <c r="H2416" s="400"/>
      <c r="I2416" s="400"/>
      <c r="J2416" s="400"/>
      <c r="K2416" s="400"/>
    </row>
    <row r="2417" spans="1:11">
      <c r="A2417" s="461"/>
      <c r="B2417" s="400"/>
      <c r="C2417" s="400"/>
      <c r="D2417" s="400"/>
      <c r="E2417" s="400"/>
      <c r="F2417" s="401"/>
      <c r="G2417" s="400"/>
      <c r="H2417" s="400"/>
      <c r="I2417" s="400"/>
      <c r="J2417" s="400"/>
      <c r="K2417" s="400"/>
    </row>
    <row r="2418" spans="1:11">
      <c r="A2418" s="461" t="s">
        <v>7</v>
      </c>
      <c r="B2418" s="400"/>
      <c r="C2418" s="400"/>
      <c r="D2418" s="400"/>
      <c r="E2418" s="400"/>
      <c r="F2418" s="401"/>
      <c r="G2418" s="400"/>
      <c r="H2418" s="400"/>
      <c r="I2418" s="400"/>
      <c r="J2418" s="400"/>
      <c r="K2418" s="400"/>
    </row>
    <row r="2419" spans="1:11">
      <c r="A2419" s="461" t="s">
        <v>8</v>
      </c>
      <c r="B2419" s="400"/>
      <c r="C2419" s="400"/>
      <c r="D2419" s="400"/>
      <c r="E2419" s="400"/>
      <c r="F2419" s="401"/>
      <c r="G2419" s="400"/>
      <c r="H2419" s="400"/>
      <c r="I2419" s="400"/>
      <c r="J2419" s="400"/>
      <c r="K2419" s="400"/>
    </row>
    <row r="2420" spans="1:11">
      <c r="A2420" s="461"/>
      <c r="B2420" s="400"/>
      <c r="C2420" s="400"/>
      <c r="D2420" s="400"/>
      <c r="E2420" s="400"/>
      <c r="F2420" s="401"/>
      <c r="G2420" s="400"/>
      <c r="H2420" s="400"/>
      <c r="I2420" s="400"/>
      <c r="J2420" s="400"/>
      <c r="K2420" s="400"/>
    </row>
    <row r="2421" spans="1:11">
      <c r="A2421" s="461" t="s">
        <v>9</v>
      </c>
      <c r="B2421" s="400"/>
      <c r="C2421" s="400"/>
      <c r="D2421" s="400"/>
      <c r="E2421" s="400"/>
      <c r="F2421" s="401"/>
      <c r="G2421" s="400"/>
      <c r="H2421" s="400"/>
      <c r="I2421" s="400"/>
      <c r="J2421" s="400"/>
      <c r="K2421" s="400"/>
    </row>
    <row r="2422" spans="1:11">
      <c r="A2422" s="461" t="s">
        <v>176</v>
      </c>
      <c r="B2422" s="400"/>
      <c r="C2422" s="400"/>
      <c r="D2422" s="400"/>
      <c r="E2422" s="400"/>
      <c r="F2422" s="401"/>
      <c r="G2422" s="400"/>
      <c r="H2422" s="400"/>
      <c r="I2422" s="400"/>
      <c r="J2422" s="400"/>
      <c r="K2422" s="400"/>
    </row>
    <row r="2423" spans="1:11">
      <c r="A2423" s="464" t="s">
        <v>626</v>
      </c>
      <c r="B2423" s="485"/>
      <c r="C2423" s="485"/>
      <c r="D2423" s="485"/>
      <c r="E2423" s="485"/>
      <c r="F2423" s="486"/>
      <c r="G2423" s="416"/>
      <c r="H2423" s="528"/>
      <c r="I2423" s="528"/>
      <c r="J2423" s="528"/>
      <c r="K2423" s="416"/>
    </row>
    <row r="2424" spans="1:11">
      <c r="A2424" s="372"/>
      <c r="B2424" s="459"/>
      <c r="C2424" s="459"/>
      <c r="D2424" s="459"/>
      <c r="E2424" s="459"/>
      <c r="F2424" s="459"/>
      <c r="G2424" s="459"/>
      <c r="H2424" s="459"/>
      <c r="I2424" s="459"/>
      <c r="J2424" s="459"/>
      <c r="K2424" s="463"/>
    </row>
    <row r="2425" spans="1:11">
      <c r="A2425" s="372"/>
      <c r="B2425" s="459"/>
      <c r="C2425" s="459"/>
      <c r="D2425" s="459"/>
      <c r="E2425" s="459"/>
      <c r="F2425" s="459"/>
      <c r="G2425" s="459"/>
      <c r="H2425" s="459"/>
      <c r="I2425" s="459"/>
      <c r="J2425" s="459"/>
      <c r="K2425" s="463"/>
    </row>
    <row r="2426" spans="1:11">
      <c r="A2426" s="372"/>
      <c r="B2426" s="459"/>
      <c r="C2426" s="459"/>
      <c r="D2426" s="459"/>
      <c r="E2426" s="459"/>
      <c r="F2426" s="459"/>
      <c r="G2426" s="459"/>
      <c r="H2426" s="459"/>
      <c r="I2426" s="459"/>
      <c r="J2426" s="459"/>
      <c r="K2426" s="463"/>
    </row>
    <row r="2427" spans="1:11">
      <c r="A2427" s="570"/>
      <c r="B2427" s="570"/>
      <c r="C2427" s="570"/>
      <c r="D2427" s="570"/>
      <c r="E2427" s="570"/>
      <c r="F2427" s="570"/>
      <c r="G2427" s="570"/>
      <c r="H2427" s="570"/>
      <c r="I2427" s="570"/>
      <c r="J2427" s="570"/>
      <c r="K2427" s="570"/>
    </row>
    <row r="2428" spans="1:11">
      <c r="A2428" s="372"/>
      <c r="B2428" s="459"/>
      <c r="C2428" s="459"/>
      <c r="D2428" s="459"/>
      <c r="E2428" s="459"/>
      <c r="F2428" s="459"/>
      <c r="G2428" s="459"/>
      <c r="H2428" s="459"/>
      <c r="I2428" s="459"/>
      <c r="J2428" s="459"/>
      <c r="K2428" s="463"/>
    </row>
    <row r="2429" spans="1:11">
      <c r="A2429" s="493"/>
      <c r="B2429" s="593"/>
      <c r="C2429" s="593"/>
      <c r="D2429" s="593"/>
      <c r="E2429" s="593"/>
      <c r="F2429" s="594"/>
      <c r="G2429" s="593"/>
      <c r="H2429" s="593"/>
      <c r="I2429" s="593"/>
      <c r="J2429" s="593"/>
      <c r="K2429" s="593"/>
    </row>
    <row r="2430" spans="1:11">
      <c r="A2430" s="461"/>
      <c r="B2430" s="429"/>
      <c r="C2430" s="429"/>
      <c r="D2430" s="429"/>
      <c r="E2430" s="429"/>
      <c r="F2430" s="429"/>
      <c r="G2430" s="429"/>
      <c r="H2430" s="429"/>
      <c r="I2430" s="429"/>
      <c r="J2430" s="429"/>
      <c r="K2430" s="429"/>
    </row>
    <row r="2431" spans="1:11">
      <c r="A2431" s="510"/>
      <c r="B2431" s="379"/>
      <c r="C2431" s="379"/>
      <c r="D2431" s="379"/>
      <c r="E2431" s="379"/>
      <c r="F2431" s="380"/>
      <c r="G2431" s="379"/>
      <c r="H2431" s="379"/>
      <c r="I2431" s="379"/>
      <c r="J2431" s="379"/>
      <c r="K2431" s="379"/>
    </row>
    <row r="2432" spans="1:11">
      <c r="A2432" s="461"/>
      <c r="B2432" s="749"/>
      <c r="C2432" s="750"/>
      <c r="D2432" s="750"/>
      <c r="E2432" s="750"/>
      <c r="F2432" s="751"/>
      <c r="G2432" s="750"/>
      <c r="H2432" s="750"/>
      <c r="I2432" s="750"/>
      <c r="J2432" s="750"/>
      <c r="K2432" s="750"/>
    </row>
    <row r="2433" spans="1:11">
      <c r="A2433" s="493" t="s">
        <v>495</v>
      </c>
      <c r="B2433" s="400"/>
      <c r="C2433" s="400"/>
      <c r="D2433" s="400"/>
      <c r="E2433" s="400"/>
      <c r="F2433" s="401"/>
      <c r="G2433" s="400"/>
      <c r="H2433" s="400"/>
      <c r="I2433" s="400"/>
      <c r="J2433" s="400"/>
      <c r="K2433" s="400"/>
    </row>
    <row r="2434" spans="1:11">
      <c r="A2434" s="461"/>
      <c r="B2434" s="400"/>
      <c r="C2434" s="400"/>
      <c r="D2434" s="400"/>
      <c r="E2434" s="400"/>
      <c r="F2434" s="401"/>
      <c r="G2434" s="400"/>
      <c r="H2434" s="400"/>
      <c r="I2434" s="400"/>
      <c r="J2434" s="400"/>
      <c r="K2434" s="400"/>
    </row>
    <row r="2435" spans="1:11">
      <c r="A2435" s="461" t="s">
        <v>496</v>
      </c>
      <c r="B2435" s="527"/>
      <c r="C2435" s="527"/>
      <c r="D2435" s="527"/>
      <c r="E2435" s="527"/>
      <c r="F2435" s="526"/>
      <c r="G2435" s="400"/>
      <c r="H2435" s="400"/>
      <c r="I2435" s="400"/>
      <c r="J2435" s="400"/>
      <c r="K2435" s="400"/>
    </row>
    <row r="2436" spans="1:11">
      <c r="A2436" s="461"/>
      <c r="B2436" s="527"/>
      <c r="C2436" s="527"/>
      <c r="D2436" s="527"/>
      <c r="E2436" s="527"/>
      <c r="F2436" s="526"/>
      <c r="G2436" s="400"/>
      <c r="H2436" s="400"/>
      <c r="I2436" s="400"/>
      <c r="J2436" s="400"/>
      <c r="K2436" s="400"/>
    </row>
    <row r="2437" spans="1:11">
      <c r="A2437" s="461" t="s">
        <v>158</v>
      </c>
      <c r="B2437" s="527"/>
      <c r="C2437" s="527"/>
      <c r="D2437" s="527"/>
      <c r="E2437" s="527"/>
      <c r="F2437" s="526"/>
      <c r="G2437" s="527"/>
      <c r="H2437" s="527"/>
      <c r="I2437" s="527"/>
      <c r="J2437" s="527"/>
      <c r="K2437" s="527"/>
    </row>
    <row r="2438" spans="1:11">
      <c r="A2438" s="461" t="s">
        <v>593</v>
      </c>
      <c r="B2438" s="527"/>
      <c r="C2438" s="527"/>
      <c r="D2438" s="527"/>
      <c r="E2438" s="527"/>
      <c r="F2438" s="526"/>
      <c r="G2438" s="527"/>
      <c r="H2438" s="527"/>
      <c r="I2438" s="527"/>
      <c r="J2438" s="527"/>
      <c r="K2438" s="527"/>
    </row>
    <row r="2439" spans="1:11">
      <c r="A2439" s="461" t="s">
        <v>693</v>
      </c>
      <c r="B2439" s="527"/>
      <c r="C2439" s="527"/>
      <c r="D2439" s="527"/>
      <c r="E2439" s="527"/>
      <c r="F2439" s="526"/>
      <c r="G2439" s="527"/>
      <c r="H2439" s="527"/>
      <c r="I2439" s="527"/>
      <c r="J2439" s="527"/>
      <c r="K2439" s="527"/>
    </row>
    <row r="2440" spans="1:11">
      <c r="A2440" s="461"/>
      <c r="B2440" s="527"/>
      <c r="C2440" s="527"/>
      <c r="D2440" s="527"/>
      <c r="E2440" s="527"/>
      <c r="F2440" s="526"/>
      <c r="G2440" s="527"/>
      <c r="H2440" s="527"/>
      <c r="I2440" s="527"/>
      <c r="J2440" s="527"/>
      <c r="K2440" s="527"/>
    </row>
    <row r="2441" spans="1:11">
      <c r="A2441" s="461" t="s">
        <v>119</v>
      </c>
      <c r="B2441" s="527"/>
      <c r="C2441" s="527"/>
      <c r="D2441" s="527"/>
      <c r="E2441" s="527"/>
      <c r="F2441" s="526"/>
      <c r="G2441" s="527"/>
      <c r="H2441" s="527"/>
      <c r="I2441" s="527"/>
      <c r="J2441" s="527"/>
      <c r="K2441" s="527"/>
    </row>
    <row r="2442" spans="1:11">
      <c r="A2442" s="461" t="s">
        <v>4</v>
      </c>
      <c r="B2442" s="527"/>
      <c r="C2442" s="527"/>
      <c r="D2442" s="527"/>
      <c r="E2442" s="527"/>
      <c r="F2442" s="526"/>
      <c r="G2442" s="527"/>
      <c r="H2442" s="527"/>
      <c r="I2442" s="527"/>
      <c r="J2442" s="527"/>
      <c r="K2442" s="527"/>
    </row>
    <row r="2443" spans="1:11">
      <c r="A2443" s="461"/>
      <c r="B2443" s="527"/>
      <c r="C2443" s="527"/>
      <c r="D2443" s="527"/>
      <c r="E2443" s="527"/>
      <c r="F2443" s="526"/>
      <c r="G2443" s="527"/>
      <c r="H2443" s="527"/>
      <c r="I2443" s="527"/>
      <c r="J2443" s="527"/>
      <c r="K2443" s="527"/>
    </row>
    <row r="2444" spans="1:11">
      <c r="A2444" s="461"/>
      <c r="B2444" s="527"/>
      <c r="C2444" s="527"/>
      <c r="D2444" s="527"/>
      <c r="E2444" s="527"/>
      <c r="F2444" s="526"/>
      <c r="G2444" s="527"/>
      <c r="H2444" s="527"/>
      <c r="I2444" s="527"/>
      <c r="J2444" s="527"/>
      <c r="K2444" s="527"/>
    </row>
    <row r="2445" spans="1:11">
      <c r="A2445" s="461" t="s">
        <v>5</v>
      </c>
      <c r="B2445" s="400"/>
      <c r="C2445" s="400"/>
      <c r="D2445" s="400"/>
      <c r="E2445" s="400"/>
      <c r="F2445" s="401"/>
      <c r="G2445" s="400"/>
      <c r="H2445" s="400"/>
      <c r="I2445" s="400"/>
      <c r="J2445" s="400"/>
      <c r="K2445" s="400"/>
    </row>
    <row r="2446" spans="1:11">
      <c r="A2446" s="461"/>
      <c r="B2446" s="400"/>
      <c r="C2446" s="400"/>
      <c r="D2446" s="400"/>
      <c r="E2446" s="400"/>
      <c r="F2446" s="401"/>
      <c r="G2446" s="400"/>
      <c r="H2446" s="400"/>
      <c r="I2446" s="400"/>
      <c r="J2446" s="400"/>
      <c r="K2446" s="400"/>
    </row>
    <row r="2447" spans="1:11">
      <c r="A2447" s="461"/>
      <c r="B2447" s="400"/>
      <c r="C2447" s="400"/>
      <c r="D2447" s="400"/>
      <c r="E2447" s="400"/>
      <c r="F2447" s="401"/>
      <c r="G2447" s="400"/>
      <c r="H2447" s="400"/>
      <c r="I2447" s="400"/>
      <c r="J2447" s="400"/>
      <c r="K2447" s="400"/>
    </row>
    <row r="2448" spans="1:11">
      <c r="A2448" s="461" t="s">
        <v>6</v>
      </c>
      <c r="B2448" s="400"/>
      <c r="C2448" s="400"/>
      <c r="D2448" s="400"/>
      <c r="E2448" s="400"/>
      <c r="F2448" s="401"/>
      <c r="G2448" s="400"/>
      <c r="H2448" s="400"/>
      <c r="I2448" s="400"/>
      <c r="J2448" s="400"/>
      <c r="K2448" s="400"/>
    </row>
    <row r="2449" spans="1:11">
      <c r="A2449" s="461"/>
      <c r="B2449" s="400"/>
      <c r="C2449" s="400"/>
      <c r="D2449" s="400"/>
      <c r="E2449" s="400"/>
      <c r="F2449" s="401"/>
      <c r="G2449" s="400"/>
      <c r="H2449" s="400"/>
      <c r="I2449" s="400"/>
      <c r="J2449" s="400"/>
      <c r="K2449" s="400"/>
    </row>
    <row r="2450" spans="1:11">
      <c r="A2450" s="461" t="s">
        <v>7</v>
      </c>
      <c r="B2450" s="400"/>
      <c r="C2450" s="400"/>
      <c r="D2450" s="400"/>
      <c r="E2450" s="400"/>
      <c r="F2450" s="401"/>
      <c r="G2450" s="400"/>
      <c r="H2450" s="400"/>
      <c r="I2450" s="400"/>
      <c r="J2450" s="400"/>
      <c r="K2450" s="400"/>
    </row>
    <row r="2451" spans="1:11">
      <c r="A2451" s="461" t="s">
        <v>8</v>
      </c>
      <c r="B2451" s="400"/>
      <c r="C2451" s="400"/>
      <c r="D2451" s="400"/>
      <c r="E2451" s="400"/>
      <c r="F2451" s="401"/>
      <c r="G2451" s="400"/>
      <c r="H2451" s="400"/>
      <c r="I2451" s="400"/>
      <c r="J2451" s="400"/>
      <c r="K2451" s="400"/>
    </row>
    <row r="2452" spans="1:11">
      <c r="A2452" s="461"/>
      <c r="B2452" s="400"/>
      <c r="C2452" s="400"/>
      <c r="D2452" s="400"/>
      <c r="E2452" s="400"/>
      <c r="F2452" s="401"/>
      <c r="G2452" s="400"/>
      <c r="H2452" s="400"/>
      <c r="I2452" s="400"/>
      <c r="J2452" s="400"/>
      <c r="K2452" s="400"/>
    </row>
    <row r="2453" spans="1:11">
      <c r="A2453" s="461" t="s">
        <v>9</v>
      </c>
      <c r="B2453" s="400"/>
      <c r="C2453" s="400"/>
      <c r="D2453" s="400"/>
      <c r="E2453" s="400"/>
      <c r="F2453" s="401"/>
      <c r="G2453" s="400"/>
      <c r="H2453" s="400"/>
      <c r="I2453" s="400"/>
      <c r="J2453" s="400"/>
      <c r="K2453" s="400"/>
    </row>
    <row r="2454" spans="1:11">
      <c r="A2454" s="461" t="s">
        <v>176</v>
      </c>
      <c r="B2454" s="400"/>
      <c r="C2454" s="400"/>
      <c r="D2454" s="400"/>
      <c r="E2454" s="400"/>
      <c r="F2454" s="401"/>
      <c r="G2454" s="400"/>
      <c r="H2454" s="400"/>
      <c r="I2454" s="400"/>
      <c r="J2454" s="400"/>
      <c r="K2454" s="400"/>
    </row>
    <row r="2455" spans="1:11">
      <c r="A2455" s="464" t="s">
        <v>994</v>
      </c>
      <c r="B2455" s="485"/>
      <c r="C2455" s="485"/>
      <c r="D2455" s="485"/>
      <c r="E2455" s="485"/>
      <c r="F2455" s="486"/>
      <c r="G2455" s="416"/>
      <c r="H2455" s="528"/>
      <c r="I2455" s="528"/>
      <c r="J2455" s="528"/>
      <c r="K2455" s="416"/>
    </row>
    <row r="2456" spans="1:11" ht="14.25">
      <c r="A2456" s="572"/>
      <c r="B2456" s="573"/>
      <c r="C2456" s="573"/>
      <c r="D2456" s="573"/>
      <c r="E2456" s="573"/>
      <c r="F2456" s="573"/>
      <c r="G2456" s="573"/>
      <c r="H2456" s="573"/>
      <c r="I2456" s="573"/>
      <c r="J2456" s="573"/>
      <c r="K2456" s="573"/>
    </row>
    <row r="2457" spans="1:11" ht="14.25">
      <c r="A2457" s="574"/>
      <c r="B2457" s="575"/>
      <c r="C2457" s="575"/>
      <c r="D2457" s="575"/>
      <c r="E2457" s="575"/>
      <c r="F2457" s="575"/>
      <c r="G2457" s="575"/>
      <c r="H2457" s="575"/>
      <c r="I2457" s="575"/>
      <c r="J2457" s="575"/>
      <c r="K2457" s="575"/>
    </row>
    <row r="2458" spans="1:11">
      <c r="A2458" s="372"/>
      <c r="B2458" s="459"/>
      <c r="C2458" s="459"/>
      <c r="D2458" s="459"/>
      <c r="E2458" s="459"/>
      <c r="F2458" s="459"/>
      <c r="G2458" s="459"/>
      <c r="H2458" s="459"/>
      <c r="I2458" s="459"/>
      <c r="J2458" s="459"/>
      <c r="K2458" s="463"/>
    </row>
    <row r="2459" spans="1:11">
      <c r="A2459" s="372"/>
      <c r="B2459" s="459"/>
      <c r="C2459" s="459"/>
      <c r="D2459" s="459"/>
      <c r="E2459" s="459"/>
      <c r="F2459" s="459"/>
      <c r="G2459" s="459"/>
      <c r="H2459" s="459"/>
      <c r="I2459" s="459"/>
      <c r="J2459" s="459"/>
      <c r="K2459" s="463"/>
    </row>
    <row r="2460" spans="1:11">
      <c r="A2460" s="372"/>
      <c r="B2460" s="459"/>
      <c r="C2460" s="459"/>
      <c r="D2460" s="459"/>
      <c r="E2460" s="459"/>
      <c r="F2460" s="459"/>
      <c r="G2460" s="459"/>
      <c r="H2460" s="459"/>
      <c r="I2460" s="459"/>
      <c r="J2460" s="459"/>
      <c r="K2460" s="463"/>
    </row>
    <row r="2461" spans="1:11">
      <c r="A2461" s="372"/>
      <c r="B2461" s="459"/>
      <c r="C2461" s="459"/>
      <c r="D2461" s="459"/>
      <c r="E2461" s="459"/>
      <c r="F2461" s="459"/>
      <c r="G2461" s="459"/>
      <c r="H2461" s="459"/>
      <c r="I2461" s="459"/>
      <c r="J2461" s="459"/>
      <c r="K2461" s="463"/>
    </row>
    <row r="2462" spans="1:11">
      <c r="A2462" s="570"/>
      <c r="B2462" s="570"/>
      <c r="C2462" s="570"/>
      <c r="D2462" s="570"/>
      <c r="E2462" s="570"/>
      <c r="F2462" s="570"/>
      <c r="G2462" s="570"/>
      <c r="H2462" s="570"/>
      <c r="I2462" s="570"/>
      <c r="J2462" s="570"/>
      <c r="K2462" s="570"/>
    </row>
    <row r="2463" spans="1:11" ht="15">
      <c r="A2463" s="590"/>
      <c r="B2463" s="591"/>
      <c r="C2463" s="591"/>
      <c r="D2463" s="591"/>
      <c r="E2463" s="591"/>
      <c r="F2463" s="591"/>
      <c r="G2463" s="591"/>
      <c r="H2463" s="591"/>
      <c r="I2463" s="591"/>
      <c r="J2463" s="591"/>
      <c r="K2463" s="591"/>
    </row>
    <row r="2464" spans="1:11">
      <c r="A2464" s="492" t="s">
        <v>454</v>
      </c>
      <c r="B2464" s="544"/>
      <c r="C2464" s="544"/>
      <c r="D2464" s="544"/>
      <c r="E2464" s="544"/>
      <c r="F2464" s="544"/>
      <c r="G2464" s="544"/>
      <c r="H2464" s="544"/>
      <c r="I2464" s="544"/>
      <c r="J2464" s="544"/>
      <c r="K2464" s="545"/>
    </row>
    <row r="2465" spans="1:13">
      <c r="A2465" s="372"/>
      <c r="B2465" s="509"/>
      <c r="C2465" s="509"/>
      <c r="D2465" s="509"/>
      <c r="E2465" s="509"/>
      <c r="F2465" s="509"/>
      <c r="G2465" s="509"/>
      <c r="H2465" s="509"/>
      <c r="I2465" s="509"/>
      <c r="J2465" s="509"/>
      <c r="K2465" s="509"/>
    </row>
    <row r="2466" spans="1:13">
      <c r="A2466" s="493"/>
      <c r="B2466" s="551"/>
      <c r="C2466" s="551"/>
      <c r="D2466" s="551"/>
      <c r="E2466" s="551"/>
      <c r="F2466" s="551"/>
      <c r="G2466" s="551"/>
      <c r="H2466" s="551"/>
      <c r="I2466" s="551"/>
      <c r="J2466" s="551"/>
      <c r="K2466" s="551"/>
    </row>
    <row r="2467" spans="1:13">
      <c r="A2467" s="461"/>
      <c r="B2467" s="595"/>
      <c r="C2467" s="595"/>
      <c r="D2467" s="595"/>
      <c r="E2467" s="595"/>
      <c r="F2467" s="596"/>
      <c r="G2467" s="429"/>
      <c r="H2467" s="429"/>
      <c r="I2467" s="429"/>
      <c r="J2467" s="429"/>
      <c r="K2467" s="429"/>
    </row>
    <row r="2468" spans="1:13">
      <c r="A2468" s="461"/>
      <c r="B2468" s="379"/>
      <c r="C2468" s="379"/>
      <c r="D2468" s="379"/>
      <c r="E2468" s="379"/>
      <c r="F2468" s="380"/>
      <c r="G2468" s="379"/>
      <c r="H2468" s="379"/>
      <c r="I2468" s="379"/>
      <c r="J2468" s="379"/>
      <c r="K2468" s="379"/>
      <c r="M2468" s="611">
        <v>37987</v>
      </c>
    </row>
    <row r="2469" spans="1:13">
      <c r="A2469" s="63" t="s">
        <v>33</v>
      </c>
      <c r="B2469" s="749"/>
      <c r="C2469" s="750"/>
      <c r="D2469" s="750"/>
      <c r="E2469" s="750"/>
      <c r="F2469" s="751"/>
      <c r="G2469" s="546" t="str">
        <f>IF('Tables 1-15'!G2400="nap","nav",'Tables 1-15'!G2400)</f>
        <v>nav</v>
      </c>
      <c r="H2469" s="420" t="str">
        <f>IF('Tables 1-15'!H2400="nap","nav",'Tables 1-15'!H2400)</f>
        <v>nav</v>
      </c>
      <c r="I2469" s="420" t="str">
        <f>IF('Tables 1-15'!I2400="nap","nav",'Tables 1-15'!I2400)</f>
        <v>nav</v>
      </c>
      <c r="J2469" s="420" t="str">
        <f>IF('Tables 1-15'!J2400="nap","nav",'Tables 1-15'!J2400)</f>
        <v>nav</v>
      </c>
      <c r="K2469" s="420" t="str">
        <f>IF('Tables 1-15'!K2400="nap","nav",'Tables 1-15'!K2400)</f>
        <v>nav</v>
      </c>
      <c r="M2469" s="436">
        <f>IF('Tables 1-15'!M2400="nap","nav",'Tables 1-15'!M2400)</f>
        <v>0</v>
      </c>
    </row>
    <row r="2470" spans="1:13">
      <c r="A2470" s="493" t="s">
        <v>495</v>
      </c>
      <c r="B2470" s="419"/>
      <c r="C2470" s="419"/>
      <c r="D2470" s="419"/>
      <c r="E2470" s="419"/>
      <c r="F2470" s="470"/>
      <c r="G2470" s="542">
        <f>IF('Tables 1-15'!G2401="nap","nav",'Tables 1-15'!G2401)</f>
        <v>405.67</v>
      </c>
      <c r="H2470" s="419">
        <f>IF('Tables 1-15'!H2401="nap","nav",'Tables 1-15'!H2401)</f>
        <v>411.26</v>
      </c>
      <c r="I2470" s="419">
        <f>IF('Tables 1-15'!I2401="nap","nav",'Tables 1-15'!I2401)</f>
        <v>420.25</v>
      </c>
      <c r="J2470" s="419">
        <f>IF('Tables 1-15'!J2401="nap","nav",'Tables 1-15'!J2401)</f>
        <v>318.23</v>
      </c>
      <c r="K2470" s="419">
        <f>IF('Tables 1-15'!K2401="nap","nav",'Tables 1-15'!K2401)</f>
        <v>295.45400000000001</v>
      </c>
      <c r="L2470" s="436"/>
      <c r="M2470" s="436">
        <f>IF('Tables 1-15'!M2401="nap","nav",'Tables 1-15'!M2401)</f>
        <v>0</v>
      </c>
    </row>
    <row r="2471" spans="1:13">
      <c r="A2471" s="66" t="s">
        <v>497</v>
      </c>
      <c r="B2471" s="419"/>
      <c r="C2471" s="419"/>
      <c r="D2471" s="419"/>
      <c r="E2471" s="419"/>
      <c r="F2471" s="470"/>
      <c r="G2471" s="419">
        <f>IF('Tables 1-15'!G2402="nap","nav",'Tables 1-15'!G2402)</f>
        <v>3133.5360000000001</v>
      </c>
      <c r="H2471" s="419">
        <f>IF('Tables 1-15'!H2402="nap","nav",'Tables 1-15'!H2402)</f>
        <v>3250.7809999999999</v>
      </c>
      <c r="I2471" s="419">
        <f>IF('Tables 1-15'!I2402="nap","nav",'Tables 1-15'!I2402)</f>
        <v>3385.1750000000002</v>
      </c>
      <c r="J2471" s="419">
        <f>IF('Tables 1-15'!J2402="nap","nav",'Tables 1-15'!J2402)</f>
        <v>3529.105</v>
      </c>
      <c r="K2471" s="419">
        <f>IF('Tables 1-15'!K2402="nap","nav",'Tables 1-15'!K2402)</f>
        <v>3628.24</v>
      </c>
      <c r="L2471" s="436"/>
      <c r="M2471" s="436">
        <f>IF('Tables 1-15'!M2402="nap","nav",'Tables 1-15'!M2402)</f>
        <v>0</v>
      </c>
    </row>
    <row r="2472" spans="1:13">
      <c r="A2472" s="461" t="s">
        <v>496</v>
      </c>
      <c r="B2472" s="419"/>
      <c r="C2472" s="419"/>
      <c r="D2472" s="419"/>
      <c r="E2472" s="419"/>
      <c r="F2472" s="470"/>
      <c r="G2472" s="419" t="str">
        <f>IF('Tables 1-15'!G2403="nap","nav",'Tables 1-15'!G2403)</f>
        <v>nav</v>
      </c>
      <c r="H2472" s="419" t="str">
        <f>IF('Tables 1-15'!H2403="nap","nav",'Tables 1-15'!H2403)</f>
        <v>nav</v>
      </c>
      <c r="I2472" s="419" t="str">
        <f>IF('Tables 1-15'!I2403="nap","nav",'Tables 1-15'!I2403)</f>
        <v>nav</v>
      </c>
      <c r="J2472" s="419" t="str">
        <f>IF('Tables 1-15'!J2403="nap","nav",'Tables 1-15'!J2403)</f>
        <v>nav</v>
      </c>
      <c r="K2472" s="419" t="str">
        <f>IF('Tables 1-15'!K2403="nap","nav",'Tables 1-15'!K2403)</f>
        <v>nav</v>
      </c>
      <c r="L2472" s="436"/>
      <c r="M2472" s="436">
        <f>IF('Tables 1-15'!M2403="nap","nav",'Tables 1-15'!M2403)</f>
        <v>0</v>
      </c>
    </row>
    <row r="2473" spans="1:13">
      <c r="A2473" s="66" t="s">
        <v>498</v>
      </c>
      <c r="B2473" s="419"/>
      <c r="C2473" s="419"/>
      <c r="D2473" s="419"/>
      <c r="E2473" s="419"/>
      <c r="F2473" s="470"/>
      <c r="G2473" s="419">
        <f>IF('Tables 1-15'!G2404="nap","nav",'Tables 1-15'!G2404)</f>
        <v>10312.709000000001</v>
      </c>
      <c r="H2473" s="419">
        <f>IF('Tables 1-15'!H2404="nap","nav",'Tables 1-15'!H2404)</f>
        <v>11452.561</v>
      </c>
      <c r="I2473" s="419">
        <f>IF('Tables 1-15'!I2404="nap","nav",'Tables 1-15'!I2404)</f>
        <v>12874.528</v>
      </c>
      <c r="J2473" s="419">
        <f>IF('Tables 1-15'!J2404="nap","nav",'Tables 1-15'!J2404)</f>
        <v>13715.11</v>
      </c>
      <c r="K2473" s="419" t="str">
        <f>IF('Tables 1-15'!K2404="nap","nav",'Tables 1-15'!K2404)</f>
        <v>nav</v>
      </c>
      <c r="L2473" s="436"/>
      <c r="M2473" s="436">
        <f>IF('Tables 1-15'!M2404="nap","nav",'Tables 1-15'!M2404)</f>
        <v>0</v>
      </c>
    </row>
    <row r="2474" spans="1:13">
      <c r="A2474" s="461" t="s">
        <v>158</v>
      </c>
      <c r="B2474" s="468"/>
      <c r="C2474" s="468"/>
      <c r="D2474" s="468"/>
      <c r="E2474" s="468"/>
      <c r="F2474" s="470"/>
      <c r="G2474" s="468">
        <f>IF('Tables 1-15'!G2405="nap","nav",'Tables 1-15'!G2405)</f>
        <v>1630.1389999999999</v>
      </c>
      <c r="H2474" s="468">
        <f>IF('Tables 1-15'!H2405="nap","nav",'Tables 1-15'!H2405)</f>
        <v>1622.4939999999999</v>
      </c>
      <c r="I2474" s="468">
        <f>IF('Tables 1-15'!I2405="nap","nav",'Tables 1-15'!I2405)</f>
        <v>1606.3219999999999</v>
      </c>
      <c r="J2474" s="468">
        <f>IF('Tables 1-15'!J2405="nap","nav",'Tables 1-15'!J2405)</f>
        <v>1570.566</v>
      </c>
      <c r="K2474" s="468">
        <f>IF('Tables 1-15'!K2405="nap","nav",'Tables 1-15'!K2405)</f>
        <v>1664.4480000000001</v>
      </c>
      <c r="L2474" s="436"/>
      <c r="M2474" s="436">
        <f>IF('Tables 1-15'!M2405="nap","nav",'Tables 1-15'!M2405)</f>
        <v>0</v>
      </c>
    </row>
    <row r="2475" spans="1:13">
      <c r="A2475" s="461" t="s">
        <v>55</v>
      </c>
      <c r="B2475" s="468"/>
      <c r="C2475" s="468"/>
      <c r="D2475" s="468"/>
      <c r="E2475" s="468"/>
      <c r="F2475" s="469"/>
      <c r="G2475" s="468">
        <f>IF('Tables 1-15'!G2406="nap","nav",'Tables 1-15'!G2406)</f>
        <v>2097.4699999999998</v>
      </c>
      <c r="H2475" s="468">
        <f>IF('Tables 1-15'!H2406="nap","nav",'Tables 1-15'!H2406)</f>
        <v>2127.64</v>
      </c>
      <c r="I2475" s="468">
        <f>IF('Tables 1-15'!I2406="nap","nav",'Tables 1-15'!I2406)</f>
        <v>2115.0030000000002</v>
      </c>
      <c r="J2475" s="468">
        <f>IF('Tables 1-15'!J2406="nap","nav",'Tables 1-15'!J2406)</f>
        <v>2046.075</v>
      </c>
      <c r="K2475" s="468">
        <f>IF('Tables 1-15'!K2406="nap","nav",'Tables 1-15'!K2406)</f>
        <v>2192.3049999999998</v>
      </c>
      <c r="L2475" s="436"/>
      <c r="M2475" s="436">
        <f>IF('Tables 1-15'!M2406="nap","nav",'Tables 1-15'!M2406)</f>
        <v>0</v>
      </c>
    </row>
    <row r="2476" spans="1:13">
      <c r="A2476" s="461" t="s">
        <v>693</v>
      </c>
      <c r="B2476" s="468"/>
      <c r="C2476" s="468"/>
      <c r="D2476" s="468"/>
      <c r="E2476" s="468"/>
      <c r="F2476" s="469"/>
      <c r="G2476" s="468" t="str">
        <f>IF('Tables 1-15'!G2407="nap","nav",'Tables 1-15'!G2407)</f>
        <v>nav</v>
      </c>
      <c r="H2476" s="468" t="str">
        <f>IF('Tables 1-15'!H2407="nap","nav",'Tables 1-15'!H2407)</f>
        <v>nav</v>
      </c>
      <c r="I2476" s="468" t="str">
        <f>IF('Tables 1-15'!I2407="nap","nav",'Tables 1-15'!I2407)</f>
        <v>nav</v>
      </c>
      <c r="J2476" s="468" t="str">
        <f>IF('Tables 1-15'!J2407="nap","nav",'Tables 1-15'!J2407)</f>
        <v>nav</v>
      </c>
      <c r="K2476" s="468" t="str">
        <f>IF('Tables 1-15'!K2407="nap","nav",'Tables 1-15'!K2407)</f>
        <v>nav</v>
      </c>
      <c r="L2476" s="436"/>
      <c r="M2476" s="436">
        <f>IF('Tables 1-15'!M2407="nap","nav",'Tables 1-15'!M2407)</f>
        <v>0</v>
      </c>
    </row>
    <row r="2477" spans="1:13">
      <c r="A2477" s="66" t="s">
        <v>924</v>
      </c>
      <c r="B2477" s="468"/>
      <c r="C2477" s="468"/>
      <c r="D2477" s="468"/>
      <c r="E2477" s="468"/>
      <c r="F2477" s="469"/>
      <c r="G2477" s="468">
        <f>IF('Tables 1-15'!G2408="nap","nav",'Tables 1-15'!G2408)</f>
        <v>5071.6000000000004</v>
      </c>
      <c r="H2477" s="468">
        <f>IF('Tables 1-15'!H2408="nap","nav",'Tables 1-15'!H2408)</f>
        <v>5525.4</v>
      </c>
      <c r="I2477" s="468">
        <f>IF('Tables 1-15'!I2408="nap","nav",'Tables 1-15'!I2408)</f>
        <v>6087.3</v>
      </c>
      <c r="J2477" s="468">
        <f>IF('Tables 1-15'!J2408="nap","nav",'Tables 1-15'!J2408)</f>
        <v>7059.9</v>
      </c>
      <c r="K2477" s="468">
        <f>IF('Tables 1-15'!K2408="nap","nav",'Tables 1-15'!K2408)</f>
        <v>8071.51</v>
      </c>
      <c r="L2477" s="436"/>
      <c r="M2477" s="436">
        <f>IF('Tables 1-15'!M2408="nap","nav",'Tables 1-15'!M2408)</f>
        <v>0</v>
      </c>
    </row>
    <row r="2478" spans="1:13">
      <c r="A2478" s="461" t="s">
        <v>119</v>
      </c>
      <c r="B2478" s="468"/>
      <c r="C2478" s="468"/>
      <c r="D2478" s="468"/>
      <c r="E2478" s="468"/>
      <c r="F2478" s="469"/>
      <c r="G2478" s="468">
        <f>IF('Tables 1-15'!G2409="nap","nav",'Tables 1-15'!G2409)</f>
        <v>700.505</v>
      </c>
      <c r="H2478" s="468">
        <f>IF('Tables 1-15'!H2409="nap","nav",'Tables 1-15'!H2409)</f>
        <v>743.99</v>
      </c>
      <c r="I2478" s="468">
        <f>IF('Tables 1-15'!I2409="nap","nav",'Tables 1-15'!I2409)</f>
        <v>794.17</v>
      </c>
      <c r="J2478" s="468">
        <f>IF('Tables 1-15'!J2409="nap","nav",'Tables 1-15'!J2409)</f>
        <v>952.67700000000002</v>
      </c>
      <c r="K2478" s="468" t="str">
        <f>IF('Tables 1-15'!K2409="nap","nav",'Tables 1-15'!K2409)</f>
        <v>nav</v>
      </c>
      <c r="L2478" s="436"/>
      <c r="M2478" s="436">
        <f>IF('Tables 1-15'!M2409="nap","nav",'Tables 1-15'!M2409)</f>
        <v>0</v>
      </c>
    </row>
    <row r="2479" spans="1:13">
      <c r="A2479" s="461" t="s">
        <v>4</v>
      </c>
      <c r="B2479" s="468"/>
      <c r="C2479" s="468"/>
      <c r="D2479" s="468"/>
      <c r="E2479" s="468"/>
      <c r="F2479" s="469"/>
      <c r="G2479" s="468" t="str">
        <f>IF('Tables 1-15'!G2410="nap","nav",'Tables 1-15'!G2410)</f>
        <v>nav</v>
      </c>
      <c r="H2479" s="468" t="str">
        <f>IF('Tables 1-15'!H2410="nap","nav",'Tables 1-15'!H2410)</f>
        <v>nav</v>
      </c>
      <c r="I2479" s="468" t="str">
        <f>IF('Tables 1-15'!I2410="nap","nav",'Tables 1-15'!I2410)</f>
        <v>nav</v>
      </c>
      <c r="J2479" s="468" t="str">
        <f>IF('Tables 1-15'!J2410="nap","nav",'Tables 1-15'!J2410)</f>
        <v>nav</v>
      </c>
      <c r="K2479" s="468" t="str">
        <f>IF('Tables 1-15'!K2410="nap","nav",'Tables 1-15'!K2410)</f>
        <v>nav</v>
      </c>
      <c r="L2479" s="436"/>
      <c r="M2479" s="436">
        <f>IF('Tables 1-15'!M2410="nap","nav",'Tables 1-15'!M2410)</f>
        <v>0</v>
      </c>
    </row>
    <row r="2480" spans="1:13">
      <c r="A2480" s="66" t="s">
        <v>871</v>
      </c>
      <c r="B2480" s="468"/>
      <c r="C2480" s="468"/>
      <c r="D2480" s="468"/>
      <c r="E2480" s="468"/>
      <c r="F2480" s="469"/>
      <c r="G2480" s="468" t="str">
        <f>IF('Tables 1-15'!G2411="nap","nav",'Tables 1-15'!G2411)</f>
        <v>nav</v>
      </c>
      <c r="H2480" s="468" t="str">
        <f>IF('Tables 1-15'!H2411="nap","nav",'Tables 1-15'!H2411)</f>
        <v>nav</v>
      </c>
      <c r="I2480" s="468" t="str">
        <f>IF('Tables 1-15'!I2411="nap","nav",'Tables 1-15'!I2411)</f>
        <v>nav</v>
      </c>
      <c r="J2480" s="468" t="str">
        <f>IF('Tables 1-15'!J2411="nap","nav",'Tables 1-15'!J2411)</f>
        <v>nav</v>
      </c>
      <c r="K2480" s="468" t="str">
        <f>IF('Tables 1-15'!K2411="nap","nav",'Tables 1-15'!K2411)</f>
        <v>nav</v>
      </c>
      <c r="L2480" s="436"/>
      <c r="M2480" s="436">
        <f>IF('Tables 1-15'!M2411="nap","nav",'Tables 1-15'!M2411)</f>
        <v>0</v>
      </c>
    </row>
    <row r="2481" spans="1:13">
      <c r="A2481" s="66" t="s">
        <v>872</v>
      </c>
      <c r="B2481" s="468"/>
      <c r="C2481" s="468"/>
      <c r="D2481" s="468"/>
      <c r="E2481" s="468"/>
      <c r="F2481" s="469"/>
      <c r="G2481" s="468">
        <f>IF('Tables 1-15'!G2412="nap","nav",'Tables 1-15'!G2412)</f>
        <v>1372.9469999999999</v>
      </c>
      <c r="H2481" s="468">
        <f>IF('Tables 1-15'!H2412="nap","nav",'Tables 1-15'!H2412)</f>
        <v>1422.1769999999999</v>
      </c>
      <c r="I2481" s="468">
        <f>IF('Tables 1-15'!I2412="nap","nav",'Tables 1-15'!I2412)</f>
        <v>1470.809</v>
      </c>
      <c r="J2481" s="468">
        <f>IF('Tables 1-15'!J2412="nap","nav",'Tables 1-15'!J2412)</f>
        <v>1588.8510000000001</v>
      </c>
      <c r="K2481" s="468">
        <f>IF('Tables 1-15'!K2412="nap","nav",'Tables 1-15'!K2412)</f>
        <v>1580.7660000000001</v>
      </c>
      <c r="L2481" s="436"/>
      <c r="M2481" s="436">
        <f>IF('Tables 1-15'!M2412="nap","nav",'Tables 1-15'!M2412)</f>
        <v>0</v>
      </c>
    </row>
    <row r="2482" spans="1:13">
      <c r="A2482" s="461" t="s">
        <v>5</v>
      </c>
      <c r="B2482" s="419"/>
      <c r="C2482" s="419"/>
      <c r="D2482" s="419"/>
      <c r="E2482" s="419"/>
      <c r="F2482" s="470"/>
      <c r="G2482" s="419">
        <f>IF('Tables 1-15'!G2413="nap","nav",'Tables 1-15'!G2413)</f>
        <v>437.28699999999998</v>
      </c>
      <c r="H2482" s="419">
        <f>IF('Tables 1-15'!H2413="nap","nav",'Tables 1-15'!H2413)</f>
        <v>419.25</v>
      </c>
      <c r="I2482" s="419">
        <f>IF('Tables 1-15'!I2413="nap","nav",'Tables 1-15'!I2413)</f>
        <v>395.45299999999997</v>
      </c>
      <c r="J2482" s="419">
        <f>IF('Tables 1-15'!J2413="nap","nav",'Tables 1-15'!J2413)</f>
        <v>379.077</v>
      </c>
      <c r="K2482" s="419">
        <f>IF('Tables 1-15'!K2413="nap","nav",'Tables 1-15'!K2413)</f>
        <v>350.649</v>
      </c>
      <c r="L2482" s="436"/>
      <c r="M2482" s="436">
        <f>IF('Tables 1-15'!M2413="nap","nav",'Tables 1-15'!M2413)</f>
        <v>0</v>
      </c>
    </row>
    <row r="2483" spans="1:13">
      <c r="A2483" s="66" t="s">
        <v>873</v>
      </c>
      <c r="B2483" s="419"/>
      <c r="C2483" s="419"/>
      <c r="D2483" s="419"/>
      <c r="E2483" s="419"/>
      <c r="F2483" s="470"/>
      <c r="G2483" s="419">
        <f>IF('Tables 1-15'!G2414="nap","nav",'Tables 1-15'!G2414)</f>
        <v>2372.1790000000001</v>
      </c>
      <c r="H2483" s="419">
        <f>IF('Tables 1-15'!H2414="nap","nav",'Tables 1-15'!H2414)</f>
        <v>2743.7060000000001</v>
      </c>
      <c r="I2483" s="419">
        <f>IF('Tables 1-15'!I2414="nap","nav",'Tables 1-15'!I2414)</f>
        <v>3085.002</v>
      </c>
      <c r="J2483" s="419">
        <f>IF('Tables 1-15'!J2414="nap","nav",'Tables 1-15'!J2414)</f>
        <v>3215.7370000000001</v>
      </c>
      <c r="K2483" s="419">
        <f>IF('Tables 1-15'!K2414="nap","nav",'Tables 1-15'!K2414)</f>
        <v>3264.6419999999998</v>
      </c>
      <c r="L2483" s="436"/>
      <c r="M2483" s="436">
        <f>IF('Tables 1-15'!M2414="nap","nav",'Tables 1-15'!M2414)</f>
        <v>0</v>
      </c>
    </row>
    <row r="2484" spans="1:13">
      <c r="A2484" s="66" t="s">
        <v>874</v>
      </c>
      <c r="B2484" s="419"/>
      <c r="C2484" s="419"/>
      <c r="D2484" s="419"/>
      <c r="E2484" s="419"/>
      <c r="F2484" s="470"/>
      <c r="G2484" s="419">
        <f>IF('Tables 1-15'!G2415="nap","nav",'Tables 1-15'!G2415)</f>
        <v>1239.31</v>
      </c>
      <c r="H2484" s="419">
        <f>IF('Tables 1-15'!H2415="nap","nav",'Tables 1-15'!H2415)</f>
        <v>1316.09</v>
      </c>
      <c r="I2484" s="419">
        <f>IF('Tables 1-15'!I2415="nap","nav",'Tables 1-15'!I2415)</f>
        <v>1317.1890000000001</v>
      </c>
      <c r="J2484" s="419">
        <f>IF('Tables 1-15'!J2415="nap","nav",'Tables 1-15'!J2415)</f>
        <v>1506.732</v>
      </c>
      <c r="K2484" s="419">
        <f>IF('Tables 1-15'!K2415="nap","nav",'Tables 1-15'!K2415)</f>
        <v>1746.35</v>
      </c>
      <c r="L2484" s="436"/>
      <c r="M2484" s="436">
        <f>IF('Tables 1-15'!M2415="nap","nav",'Tables 1-15'!M2415)</f>
        <v>0</v>
      </c>
    </row>
    <row r="2485" spans="1:13">
      <c r="A2485" s="461" t="s">
        <v>6</v>
      </c>
      <c r="B2485" s="419"/>
      <c r="C2485" s="419"/>
      <c r="D2485" s="419"/>
      <c r="E2485" s="419"/>
      <c r="F2485" s="470"/>
      <c r="G2485" s="419">
        <f>IF('Tables 1-15'!G2416="nap","nav",'Tables 1-15'!G2416)</f>
        <v>201.721</v>
      </c>
      <c r="H2485" s="419">
        <f>IF('Tables 1-15'!H2416="nap","nav",'Tables 1-15'!H2416)</f>
        <v>219.053</v>
      </c>
      <c r="I2485" s="419">
        <f>IF('Tables 1-15'!I2416="nap","nav",'Tables 1-15'!I2416)</f>
        <v>229.66800000000001</v>
      </c>
      <c r="J2485" s="419">
        <f>IF('Tables 1-15'!J2416="nap","nav",'Tables 1-15'!J2416)</f>
        <v>229.42</v>
      </c>
      <c r="K2485" s="419">
        <f>IF('Tables 1-15'!K2416="nap","nav",'Tables 1-15'!K2416)</f>
        <v>229.68100000000001</v>
      </c>
      <c r="L2485" s="436"/>
      <c r="M2485" s="436">
        <f>IF('Tables 1-15'!M2416="nap","nav",'Tables 1-15'!M2416)</f>
        <v>0</v>
      </c>
    </row>
    <row r="2486" spans="1:13">
      <c r="A2486" s="66" t="s">
        <v>875</v>
      </c>
      <c r="B2486" s="419"/>
      <c r="C2486" s="419"/>
      <c r="D2486" s="419"/>
      <c r="E2486" s="419"/>
      <c r="F2486" s="470"/>
      <c r="G2486" s="419">
        <f>IF('Tables 1-15'!G2417="nap","nav",'Tables 1-15'!G2417)</f>
        <v>1046.2847999999999</v>
      </c>
      <c r="H2486" s="419">
        <f>IF('Tables 1-15'!H2417="nap","nav",'Tables 1-15'!H2417)</f>
        <v>1052.123</v>
      </c>
      <c r="I2486" s="419">
        <f>IF('Tables 1-15'!I2417="nap","nav",'Tables 1-15'!I2417)</f>
        <v>1052.73</v>
      </c>
      <c r="J2486" s="419">
        <f>IF('Tables 1-15'!J2417="nap","nav",'Tables 1-15'!J2417)</f>
        <v>1093.9690000000001</v>
      </c>
      <c r="K2486" s="419">
        <f>IF('Tables 1-15'!K2417="nap","nav",'Tables 1-15'!K2417)</f>
        <v>1168.921</v>
      </c>
      <c r="L2486" s="436"/>
      <c r="M2486" s="436">
        <f>IF('Tables 1-15'!M2417="nap","nav",'Tables 1-15'!M2417)</f>
        <v>0</v>
      </c>
    </row>
    <row r="2487" spans="1:13">
      <c r="A2487" s="461" t="s">
        <v>7</v>
      </c>
      <c r="B2487" s="542"/>
      <c r="C2487" s="419"/>
      <c r="D2487" s="419"/>
      <c r="E2487" s="419"/>
      <c r="F2487" s="470"/>
      <c r="G2487" s="419">
        <f>IF('Tables 1-15'!G2418="nap","nav",'Tables 1-15'!G2418)</f>
        <v>213</v>
      </c>
      <c r="H2487" s="419">
        <f>IF('Tables 1-15'!H2418="nap","nav",'Tables 1-15'!H2418)</f>
        <v>202</v>
      </c>
      <c r="I2487" s="419">
        <f>IF('Tables 1-15'!I2418="nap","nav",'Tables 1-15'!I2418)</f>
        <v>225</v>
      </c>
      <c r="J2487" s="419">
        <f>IF('Tables 1-15'!J2418="nap","nav",'Tables 1-15'!J2418)</f>
        <v>214</v>
      </c>
      <c r="K2487" s="419">
        <f>IF('Tables 1-15'!K2418="nap","nav",'Tables 1-15'!K2418)</f>
        <v>151</v>
      </c>
      <c r="L2487" s="436"/>
      <c r="M2487" s="436">
        <f>IF('Tables 1-15'!M2418="nap","nav",'Tables 1-15'!M2418)</f>
        <v>0</v>
      </c>
    </row>
    <row r="2488" spans="1:13">
      <c r="A2488" s="461" t="s">
        <v>8</v>
      </c>
      <c r="B2488" s="419"/>
      <c r="C2488" s="419"/>
      <c r="D2488" s="419"/>
      <c r="E2488" s="419"/>
      <c r="F2488" s="470"/>
      <c r="G2488" s="419">
        <f>IF('Tables 1-15'!G2419="nap","nav",'Tables 1-15'!G2419)</f>
        <v>120.56</v>
      </c>
      <c r="H2488" s="419">
        <f>IF('Tables 1-15'!H2419="nap","nav",'Tables 1-15'!H2419)</f>
        <v>122.36</v>
      </c>
      <c r="I2488" s="419">
        <f>IF('Tables 1-15'!I2419="nap","nav",'Tables 1-15'!I2419)</f>
        <v>124.54</v>
      </c>
      <c r="J2488" s="419">
        <f>IF('Tables 1-15'!J2419="nap","nav",'Tables 1-15'!J2419)</f>
        <v>125.64</v>
      </c>
      <c r="K2488" s="419">
        <f>IF('Tables 1-15'!K2419="nap","nav",'Tables 1-15'!K2419)</f>
        <v>130.99</v>
      </c>
      <c r="L2488" s="436"/>
      <c r="M2488" s="436">
        <f>IF('Tables 1-15'!M2419="nap","nav",'Tables 1-15'!M2419)</f>
        <v>0</v>
      </c>
    </row>
    <row r="2489" spans="1:13">
      <c r="A2489" s="66" t="s">
        <v>876</v>
      </c>
      <c r="B2489" s="419"/>
      <c r="C2489" s="419"/>
      <c r="D2489" s="419"/>
      <c r="E2489" s="419"/>
      <c r="F2489" s="470"/>
      <c r="G2489" s="419">
        <f>IF('Tables 1-15'!G2420="nap","nav",'Tables 1-15'!G2420)</f>
        <v>855.00300000000004</v>
      </c>
      <c r="H2489" s="419">
        <f>IF('Tables 1-15'!H2420="nap","nav",'Tables 1-15'!H2420)</f>
        <v>957.11199999999997</v>
      </c>
      <c r="I2489" s="419">
        <f>IF('Tables 1-15'!I2420="nap","nav",'Tables 1-15'!I2420)</f>
        <v>1021.069</v>
      </c>
      <c r="J2489" s="419">
        <f>IF('Tables 1-15'!J2420="nap","nav",'Tables 1-15'!J2420)</f>
        <v>1091.5070000000001</v>
      </c>
      <c r="K2489" s="419">
        <f>IF('Tables 1-15'!K2420="nap","nav",'Tables 1-15'!K2420)</f>
        <v>1174.1400000000001</v>
      </c>
      <c r="L2489" s="436"/>
      <c r="M2489" s="436">
        <f>IF('Tables 1-15'!M2420="nap","nav",'Tables 1-15'!M2420)</f>
        <v>0</v>
      </c>
    </row>
    <row r="2490" spans="1:13">
      <c r="A2490" s="461" t="s">
        <v>9</v>
      </c>
      <c r="B2490" s="419"/>
      <c r="C2490" s="419"/>
      <c r="D2490" s="419"/>
      <c r="E2490" s="419"/>
      <c r="F2490" s="470"/>
      <c r="G2490" s="419">
        <f>IF('Tables 1-15'!G2421="nap","nav",'Tables 1-15'!G2421)</f>
        <v>2874</v>
      </c>
      <c r="H2490" s="419">
        <f>IF('Tables 1-15'!H2421="nap","nav",'Tables 1-15'!H2421)</f>
        <v>2915</v>
      </c>
      <c r="I2490" s="419">
        <f>IF('Tables 1-15'!I2421="nap","nav",'Tables 1-15'!I2421)</f>
        <v>2899</v>
      </c>
      <c r="J2490" s="419">
        <f>IF('Tables 1-15'!J2421="nap","nav",'Tables 1-15'!J2421)</f>
        <v>2830</v>
      </c>
      <c r="K2490" s="419">
        <f>IF('Tables 1-15'!K2421="nap","nav",'Tables 1-15'!K2421)</f>
        <v>2818</v>
      </c>
      <c r="L2490" s="436"/>
      <c r="M2490" s="436">
        <f>IF('Tables 1-15'!M2421="nap","nav",'Tables 1-15'!M2421)</f>
        <v>0</v>
      </c>
    </row>
    <row r="2491" spans="1:13">
      <c r="A2491" s="461" t="s">
        <v>176</v>
      </c>
      <c r="B2491" s="419"/>
      <c r="C2491" s="419"/>
      <c r="D2491" s="419"/>
      <c r="E2491" s="419"/>
      <c r="F2491" s="470"/>
      <c r="G2491" s="419" t="str">
        <f>IF('Tables 1-15'!G2422="nap","nav",'Tables 1-15'!G2422)</f>
        <v>nav</v>
      </c>
      <c r="H2491" s="419" t="str">
        <f>IF('Tables 1-15'!H2422="nap","nav",'Tables 1-15'!H2422)</f>
        <v>nav</v>
      </c>
      <c r="I2491" s="419" t="str">
        <f>IF('Tables 1-15'!I2422="nap","nav",'Tables 1-15'!I2422)</f>
        <v>nav</v>
      </c>
      <c r="J2491" s="419" t="str">
        <f>IF('Tables 1-15'!J2422="nap","nav",'Tables 1-15'!J2422)</f>
        <v>nav</v>
      </c>
      <c r="K2491" s="419" t="str">
        <f>IF('Tables 1-15'!K2422="nap","nav",'Tables 1-15'!K2422)</f>
        <v>nav</v>
      </c>
      <c r="L2491" s="436"/>
      <c r="M2491" s="436">
        <f>IF('Tables 1-15'!M2422="nap","nav",'Tables 1-15'!M2422)</f>
        <v>0</v>
      </c>
    </row>
    <row r="2492" spans="1:13">
      <c r="A2492" s="464" t="s">
        <v>268</v>
      </c>
      <c r="B2492" s="485"/>
      <c r="C2492" s="485"/>
      <c r="D2492" s="485"/>
      <c r="E2492" s="485"/>
      <c r="F2492" s="417"/>
      <c r="G2492" s="457">
        <f>SUMIF(G2469:G2491,"&lt;&gt;nav",M2469:M2491)</f>
        <v>0</v>
      </c>
      <c r="H2492" s="485">
        <f>SUMIF(H2469:H2491,"&lt;&gt;nav",G2469:G2491)</f>
        <v>34083.920800000007</v>
      </c>
      <c r="I2492" s="485">
        <f>SUMIF(I2469:I2491,"&lt;&gt;nav",H2469:H2491)</f>
        <v>36502.996999999996</v>
      </c>
      <c r="J2492" s="457">
        <f>SUMIF(J2469:J2491,"&lt;&gt;nav",I2469:I2491)</f>
        <v>39103.208000000006</v>
      </c>
      <c r="K2492" s="457">
        <f>SUMIF(K2469:K2491,"&lt;&gt;nav",J2469:J2491)</f>
        <v>26798.809000000001</v>
      </c>
    </row>
    <row r="2493" spans="1:13">
      <c r="A2493" s="372" t="s">
        <v>269</v>
      </c>
      <c r="B2493" s="459"/>
      <c r="C2493" s="459"/>
      <c r="D2493" s="459"/>
      <c r="E2493" s="459"/>
      <c r="F2493" s="459"/>
      <c r="G2493" s="459">
        <f>SUMIF(M2469:M2491,"&lt;&gt;nav",G2469:G2491)</f>
        <v>34083.920800000007</v>
      </c>
      <c r="H2493" s="459">
        <f>SUMIF(G2469:G2491,"&lt;&gt;nav",H2469:H2491)</f>
        <v>36502.996999999996</v>
      </c>
      <c r="I2493" s="459">
        <f>SUMIF(H2469:H2491,"&lt;&gt;nav",I2469:I2491)</f>
        <v>39103.208000000006</v>
      </c>
      <c r="J2493" s="459">
        <f>SUMIF(I2469:I2491,"&lt;&gt;nav",J2469:J2491)</f>
        <v>41466.59599999999</v>
      </c>
      <c r="K2493" s="463">
        <f>SUMIF(J2469:J2491,"&lt;&gt;nav",K2469:K2491)</f>
        <v>28467.096000000001</v>
      </c>
    </row>
    <row r="2494" spans="1:13">
      <c r="A2494" s="372"/>
      <c r="B2494" s="459"/>
      <c r="C2494" s="459"/>
      <c r="D2494" s="459"/>
      <c r="E2494" s="459"/>
      <c r="F2494" s="459"/>
      <c r="G2494" s="459"/>
      <c r="H2494" s="459"/>
      <c r="I2494" s="459"/>
      <c r="J2494" s="459"/>
      <c r="K2494" s="463"/>
    </row>
    <row r="2495" spans="1:13">
      <c r="A2495" s="372"/>
      <c r="B2495" s="459"/>
      <c r="C2495" s="459"/>
      <c r="D2495" s="459"/>
      <c r="E2495" s="459"/>
      <c r="F2495" s="459"/>
      <c r="G2495" s="459"/>
      <c r="H2495" s="459"/>
      <c r="I2495" s="459"/>
      <c r="J2495" s="459"/>
      <c r="K2495" s="463"/>
    </row>
    <row r="2496" spans="1:13">
      <c r="A2496" s="570"/>
      <c r="B2496" s="570"/>
      <c r="C2496" s="570"/>
      <c r="D2496" s="570"/>
      <c r="E2496" s="570"/>
      <c r="F2496" s="570"/>
      <c r="G2496" s="570"/>
      <c r="H2496" s="570"/>
      <c r="I2496" s="570"/>
      <c r="J2496" s="570"/>
      <c r="K2496" s="570"/>
    </row>
    <row r="2497" spans="1:13">
      <c r="A2497" s="372"/>
      <c r="B2497" s="459"/>
      <c r="C2497" s="459"/>
      <c r="D2497" s="459"/>
      <c r="E2497" s="459"/>
      <c r="F2497" s="459"/>
      <c r="G2497" s="459"/>
      <c r="H2497" s="459"/>
      <c r="I2497" s="459"/>
      <c r="J2497" s="459"/>
      <c r="K2497" s="463"/>
    </row>
    <row r="2498" spans="1:13">
      <c r="A2498" s="493"/>
      <c r="B2498" s="593"/>
      <c r="C2498" s="593"/>
      <c r="D2498" s="593"/>
      <c r="E2498" s="593"/>
      <c r="F2498" s="594"/>
      <c r="G2498" s="593"/>
      <c r="H2498" s="593"/>
      <c r="I2498" s="593"/>
      <c r="J2498" s="593"/>
      <c r="K2498" s="593"/>
    </row>
    <row r="2499" spans="1:13">
      <c r="A2499" s="461"/>
      <c r="B2499" s="429"/>
      <c r="C2499" s="429"/>
      <c r="D2499" s="429"/>
      <c r="E2499" s="429"/>
      <c r="F2499" s="429"/>
      <c r="G2499" s="429"/>
      <c r="H2499" s="429"/>
      <c r="I2499" s="429"/>
      <c r="J2499" s="429"/>
      <c r="K2499" s="429"/>
    </row>
    <row r="2500" spans="1:13">
      <c r="A2500" s="510"/>
      <c r="B2500" s="379"/>
      <c r="C2500" s="379"/>
      <c r="D2500" s="379"/>
      <c r="E2500" s="379"/>
      <c r="F2500" s="380"/>
      <c r="G2500" s="379"/>
      <c r="H2500" s="379"/>
      <c r="I2500" s="379"/>
      <c r="J2500" s="379"/>
      <c r="K2500" s="379"/>
      <c r="L2500" s="611">
        <v>37987</v>
      </c>
      <c r="M2500" s="611">
        <v>37987</v>
      </c>
    </row>
    <row r="2501" spans="1:13">
      <c r="A2501" s="63" t="s">
        <v>33</v>
      </c>
      <c r="B2501" s="546" t="str">
        <f>IF('Tables 1-15'!B2432="nap","nav",'Tables 1-15'!B2432)</f>
        <v>nav</v>
      </c>
      <c r="C2501" s="420" t="str">
        <f>IF('Tables 1-15'!C2432="nap","nav",'Tables 1-15'!C2432)</f>
        <v>nav</v>
      </c>
      <c r="D2501" s="420" t="str">
        <f>IF('Tables 1-15'!D2432="nap","nav",'Tables 1-15'!D2432)</f>
        <v>nav</v>
      </c>
      <c r="E2501" s="420" t="str">
        <f>IF('Tables 1-15'!E2432="nap","nav",'Tables 1-15'!E2432)</f>
        <v>nav</v>
      </c>
      <c r="F2501" s="489" t="str">
        <f>IF('Tables 1-15'!F2432="nap","nav",'Tables 1-15'!F2432)</f>
        <v>nav</v>
      </c>
      <c r="G2501" s="420" t="str">
        <f>IF('Tables 1-15'!G2432="nap","nav",'Tables 1-15'!G2432)</f>
        <v>nav</v>
      </c>
      <c r="H2501" s="420" t="str">
        <f>IF('Tables 1-15'!H2432="nap","nav",'Tables 1-15'!H2432)</f>
        <v>nav</v>
      </c>
      <c r="I2501" s="420" t="str">
        <f>IF('Tables 1-15'!I2432="nap","nav",'Tables 1-15'!I2432)</f>
        <v>nav</v>
      </c>
      <c r="J2501" s="420" t="str">
        <f>IF('Tables 1-15'!J2432="nap","nav",'Tables 1-15'!J2432)</f>
        <v>nav</v>
      </c>
      <c r="K2501" s="420" t="str">
        <f>IF('Tables 1-15'!K2432="nap","nav",'Tables 1-15'!K2432)</f>
        <v>nav</v>
      </c>
      <c r="L2501" s="436">
        <f>IF('Tables 1-15'!L2432="nap","nav",'Tables 1-15'!L2432)</f>
        <v>0</v>
      </c>
      <c r="M2501" s="436">
        <f>IF('Tables 1-15'!M2432="nap","nav",'Tables 1-15'!M2432)</f>
        <v>0</v>
      </c>
    </row>
    <row r="2502" spans="1:13">
      <c r="A2502" s="493" t="s">
        <v>495</v>
      </c>
      <c r="B2502" s="419">
        <f>IF('Tables 1-15'!B2433="nap","nav",'Tables 1-15'!B2433)</f>
        <v>14.08</v>
      </c>
      <c r="C2502" s="419">
        <f>IF('Tables 1-15'!C2433="nap","nav",'Tables 1-15'!C2433)</f>
        <v>14.34</v>
      </c>
      <c r="D2502" s="419">
        <f>IF('Tables 1-15'!D2433="nap","nav",'Tables 1-15'!D2433)</f>
        <v>14.93</v>
      </c>
      <c r="E2502" s="419">
        <f>IF('Tables 1-15'!E2433="nap","nav",'Tables 1-15'!E2433)</f>
        <v>13.204000000000001</v>
      </c>
      <c r="F2502" s="470">
        <f>IF('Tables 1-15'!F2433="nap","nav",'Tables 1-15'!F2433)</f>
        <v>14.32</v>
      </c>
      <c r="G2502" s="419">
        <f>IF('Tables 1-15'!G2433="nap","nav",'Tables 1-15'!G2433)</f>
        <v>8.2810000000000006</v>
      </c>
      <c r="H2502" s="419">
        <f>IF('Tables 1-15'!H2433="nap","nav",'Tables 1-15'!H2433)</f>
        <v>6.766</v>
      </c>
      <c r="I2502" s="419">
        <f>IF('Tables 1-15'!I2433="nap","nav",'Tables 1-15'!I2433)</f>
        <v>4.8120000000000003</v>
      </c>
      <c r="J2502" s="419">
        <f>IF('Tables 1-15'!J2433="nap","nav",'Tables 1-15'!J2433)</f>
        <v>3.9220000000000002</v>
      </c>
      <c r="K2502" s="419">
        <f>IF('Tables 1-15'!K2433="nap","nav",'Tables 1-15'!K2433)</f>
        <v>1.496</v>
      </c>
      <c r="L2502" s="436">
        <f>IF('Tables 1-15'!L2433="nap","nav",'Tables 1-15'!L2433)</f>
        <v>0</v>
      </c>
      <c r="M2502" s="436">
        <f>IF('Tables 1-15'!M2433="nap","nav",'Tables 1-15'!M2433)</f>
        <v>0</v>
      </c>
    </row>
    <row r="2503" spans="1:13">
      <c r="A2503" s="66" t="s">
        <v>497</v>
      </c>
      <c r="B2503" s="419" t="str">
        <f>IF('Tables 1-15'!B2434="nap","nav",'Tables 1-15'!B2434)</f>
        <v>nav</v>
      </c>
      <c r="C2503" s="419" t="str">
        <f>IF('Tables 1-15'!C2434="nap","nav",'Tables 1-15'!C2434)</f>
        <v>nav</v>
      </c>
      <c r="D2503" s="419" t="str">
        <f>IF('Tables 1-15'!D2434="nap","nav",'Tables 1-15'!D2434)</f>
        <v>nav</v>
      </c>
      <c r="E2503" s="419" t="str">
        <f>IF('Tables 1-15'!E2434="nap","nav",'Tables 1-15'!E2434)</f>
        <v>nav</v>
      </c>
      <c r="F2503" s="470" t="str">
        <f>IF('Tables 1-15'!F2434="nap","nav",'Tables 1-15'!F2434)</f>
        <v>nav</v>
      </c>
      <c r="G2503" s="419" t="str">
        <f>IF('Tables 1-15'!G2434="nap","nav",'Tables 1-15'!G2434)</f>
        <v>nav</v>
      </c>
      <c r="H2503" s="419" t="str">
        <f>IF('Tables 1-15'!H2434="nap","nav",'Tables 1-15'!H2434)</f>
        <v>nav</v>
      </c>
      <c r="I2503" s="419" t="str">
        <f>IF('Tables 1-15'!I2434="nap","nav",'Tables 1-15'!I2434)</f>
        <v>nav</v>
      </c>
      <c r="J2503" s="419" t="str">
        <f>IF('Tables 1-15'!J2434="nap","nav",'Tables 1-15'!J2434)</f>
        <v>nav</v>
      </c>
      <c r="K2503" s="419" t="str">
        <f>IF('Tables 1-15'!K2434="nap","nav",'Tables 1-15'!K2434)</f>
        <v>nav</v>
      </c>
      <c r="L2503" s="436">
        <f>IF('Tables 1-15'!L2434="nap","nav",'Tables 1-15'!L2434)</f>
        <v>0</v>
      </c>
      <c r="M2503" s="436">
        <f>IF('Tables 1-15'!M2434="nap","nav",'Tables 1-15'!M2434)</f>
        <v>0</v>
      </c>
    </row>
    <row r="2504" spans="1:13">
      <c r="A2504" s="461" t="s">
        <v>496</v>
      </c>
      <c r="B2504" s="419" t="str">
        <f>IF('Tables 1-15'!B2435="nap","nav",'Tables 1-15'!B2435)</f>
        <v>nav</v>
      </c>
      <c r="C2504" s="419" t="str">
        <f>IF('Tables 1-15'!C2435="nap","nav",'Tables 1-15'!C2435)</f>
        <v>nav</v>
      </c>
      <c r="D2504" s="419" t="str">
        <f>IF('Tables 1-15'!D2435="nap","nav",'Tables 1-15'!D2435)</f>
        <v>nav</v>
      </c>
      <c r="E2504" s="419" t="str">
        <f>IF('Tables 1-15'!E2435="nap","nav",'Tables 1-15'!E2435)</f>
        <v>nav</v>
      </c>
      <c r="F2504" s="470" t="str">
        <f>IF('Tables 1-15'!F2435="nap","nav",'Tables 1-15'!F2435)</f>
        <v>nav</v>
      </c>
      <c r="G2504" s="419" t="str">
        <f>IF('Tables 1-15'!G2435="nap","nav",'Tables 1-15'!G2435)</f>
        <v>nav</v>
      </c>
      <c r="H2504" s="419" t="str">
        <f>IF('Tables 1-15'!H2435="nap","nav",'Tables 1-15'!H2435)</f>
        <v>nav</v>
      </c>
      <c r="I2504" s="419" t="str">
        <f>IF('Tables 1-15'!I2435="nap","nav",'Tables 1-15'!I2435)</f>
        <v>nav</v>
      </c>
      <c r="J2504" s="419" t="str">
        <f>IF('Tables 1-15'!J2435="nap","nav",'Tables 1-15'!J2435)</f>
        <v>nav</v>
      </c>
      <c r="K2504" s="419" t="str">
        <f>IF('Tables 1-15'!K2435="nap","nav",'Tables 1-15'!K2435)</f>
        <v>nav</v>
      </c>
      <c r="L2504" s="436">
        <f>IF('Tables 1-15'!L2435="nap","nav",'Tables 1-15'!L2435)</f>
        <v>0</v>
      </c>
      <c r="M2504" s="436">
        <f>IF('Tables 1-15'!M2435="nap","nav",'Tables 1-15'!M2435)</f>
        <v>0</v>
      </c>
    </row>
    <row r="2505" spans="1:13">
      <c r="A2505" s="66" t="s">
        <v>498</v>
      </c>
      <c r="B2505" s="419" t="str">
        <f>IF('Tables 1-15'!B2436="nap","nav",'Tables 1-15'!B2436)</f>
        <v>nav</v>
      </c>
      <c r="C2505" s="419" t="str">
        <f>IF('Tables 1-15'!C2436="nap","nav",'Tables 1-15'!C2436)</f>
        <v>nav</v>
      </c>
      <c r="D2505" s="419" t="str">
        <f>IF('Tables 1-15'!D2436="nap","nav",'Tables 1-15'!D2436)</f>
        <v>nav</v>
      </c>
      <c r="E2505" s="419" t="str">
        <f>IF('Tables 1-15'!E2436="nap","nav",'Tables 1-15'!E2436)</f>
        <v>nav</v>
      </c>
      <c r="F2505" s="470" t="str">
        <f>IF('Tables 1-15'!F2436="nap","nav",'Tables 1-15'!F2436)</f>
        <v>nav</v>
      </c>
      <c r="G2505" s="419" t="str">
        <f>IF('Tables 1-15'!G2436="nap","nav",'Tables 1-15'!G2436)</f>
        <v>nav</v>
      </c>
      <c r="H2505" s="419" t="str">
        <f>IF('Tables 1-15'!H2436="nap","nav",'Tables 1-15'!H2436)</f>
        <v>nav</v>
      </c>
      <c r="I2505" s="419" t="str">
        <f>IF('Tables 1-15'!I2436="nap","nav",'Tables 1-15'!I2436)</f>
        <v>nav</v>
      </c>
      <c r="J2505" s="419" t="str">
        <f>IF('Tables 1-15'!J2436="nap","nav",'Tables 1-15'!J2436)</f>
        <v>nav</v>
      </c>
      <c r="K2505" s="419" t="str">
        <f>IF('Tables 1-15'!K2436="nap","nav",'Tables 1-15'!K2436)</f>
        <v>nav</v>
      </c>
      <c r="L2505" s="436">
        <f>IF('Tables 1-15'!L2436="nap","nav",'Tables 1-15'!L2436)</f>
        <v>0</v>
      </c>
      <c r="M2505" s="436">
        <f>IF('Tables 1-15'!M2436="nap","nav",'Tables 1-15'!M2436)</f>
        <v>0</v>
      </c>
    </row>
    <row r="2506" spans="1:13">
      <c r="A2506" s="461" t="s">
        <v>158</v>
      </c>
      <c r="B2506" s="468">
        <f>IF('Tables 1-15'!B2437="nap","nav",'Tables 1-15'!B2437)</f>
        <v>47.040999999999997</v>
      </c>
      <c r="C2506" s="468">
        <f>IF('Tables 1-15'!C2437="nap","nav",'Tables 1-15'!C2437)</f>
        <v>46.688000000000002</v>
      </c>
      <c r="D2506" s="468">
        <f>IF('Tables 1-15'!D2437="nap","nav",'Tables 1-15'!D2437)</f>
        <v>48.713000000000001</v>
      </c>
      <c r="E2506" s="468">
        <f>IF('Tables 1-15'!E2437="nap","nav",'Tables 1-15'!E2437)</f>
        <v>36.625999999999998</v>
      </c>
      <c r="F2506" s="470">
        <f>IF('Tables 1-15'!F2437="nap","nav",'Tables 1-15'!F2437)</f>
        <v>48.601999999999997</v>
      </c>
      <c r="G2506" s="468">
        <f>IF('Tables 1-15'!G2437="nap","nav",'Tables 1-15'!G2437)</f>
        <v>5.5549999999999997</v>
      </c>
      <c r="H2506" s="468">
        <f>IF('Tables 1-15'!H2437="nap","nav",'Tables 1-15'!H2437)</f>
        <v>6.0570000000000004</v>
      </c>
      <c r="I2506" s="468">
        <f>IF('Tables 1-15'!I2437="nap","nav",'Tables 1-15'!I2437)</f>
        <v>5.9119999999999999</v>
      </c>
      <c r="J2506" s="468">
        <f>IF('Tables 1-15'!J2437="nap","nav",'Tables 1-15'!J2437)</f>
        <v>5.2640000000000002</v>
      </c>
      <c r="K2506" s="468">
        <f>IF('Tables 1-15'!K2437="nap","nav",'Tables 1-15'!K2437)</f>
        <v>2.1949999999999998</v>
      </c>
      <c r="L2506" s="436">
        <f>IF('Tables 1-15'!L2437="nap","nav",'Tables 1-15'!L2437)</f>
        <v>0</v>
      </c>
      <c r="M2506" s="436">
        <f>IF('Tables 1-15'!M2437="nap","nav",'Tables 1-15'!M2437)</f>
        <v>0</v>
      </c>
    </row>
    <row r="2507" spans="1:13">
      <c r="A2507" s="461" t="s">
        <v>55</v>
      </c>
      <c r="B2507" s="468">
        <f>IF('Tables 1-15'!B2438="nap","nav",'Tables 1-15'!B2438)</f>
        <v>41.51</v>
      </c>
      <c r="C2507" s="468">
        <f>IF('Tables 1-15'!C2438="nap","nav",'Tables 1-15'!C2438)</f>
        <v>42.68</v>
      </c>
      <c r="D2507" s="468">
        <f>IF('Tables 1-15'!D2438="nap","nav",'Tables 1-15'!D2438)</f>
        <v>43.564999999999998</v>
      </c>
      <c r="E2507" s="468">
        <f>IF('Tables 1-15'!E2438="nap","nav",'Tables 1-15'!E2438)</f>
        <v>36.597000000000001</v>
      </c>
      <c r="F2507" s="469">
        <f>IF('Tables 1-15'!F2438="nap","nav",'Tables 1-15'!F2438)</f>
        <v>45.072000000000003</v>
      </c>
      <c r="G2507" s="468">
        <f>IF('Tables 1-15'!G2438="nap","nav",'Tables 1-15'!G2438)</f>
        <v>6.42</v>
      </c>
      <c r="H2507" s="468">
        <f>IF('Tables 1-15'!H2438="nap","nav",'Tables 1-15'!H2438)</f>
        <v>6.2</v>
      </c>
      <c r="I2507" s="468">
        <f>IF('Tables 1-15'!I2438="nap","nav",'Tables 1-15'!I2438)</f>
        <v>6.6289999999999996</v>
      </c>
      <c r="J2507" s="468">
        <f>IF('Tables 1-15'!J2438="nap","nav",'Tables 1-15'!J2438)</f>
        <v>5.3550000000000004</v>
      </c>
      <c r="K2507" s="468">
        <f>IF('Tables 1-15'!K2438="nap","nav",'Tables 1-15'!K2438)</f>
        <v>3.9929999999999999</v>
      </c>
      <c r="L2507" s="436">
        <f>IF('Tables 1-15'!L2438="nap","nav",'Tables 1-15'!L2438)</f>
        <v>0</v>
      </c>
      <c r="M2507" s="436">
        <f>IF('Tables 1-15'!M2438="nap","nav",'Tables 1-15'!M2438)</f>
        <v>0</v>
      </c>
    </row>
    <row r="2508" spans="1:13">
      <c r="A2508" s="461" t="s">
        <v>693</v>
      </c>
      <c r="B2508" s="468" t="str">
        <f>IF('Tables 1-15'!B2439="nap","nav",'Tables 1-15'!B2439)</f>
        <v>nav</v>
      </c>
      <c r="C2508" s="468" t="str">
        <f>IF('Tables 1-15'!C2439="nap","nav",'Tables 1-15'!C2439)</f>
        <v>nav</v>
      </c>
      <c r="D2508" s="468" t="str">
        <f>IF('Tables 1-15'!D2439="nap","nav",'Tables 1-15'!D2439)</f>
        <v>nav</v>
      </c>
      <c r="E2508" s="468" t="str">
        <f>IF('Tables 1-15'!E2439="nap","nav",'Tables 1-15'!E2439)</f>
        <v>nav</v>
      </c>
      <c r="F2508" s="469" t="str">
        <f>IF('Tables 1-15'!F2439="nap","nav",'Tables 1-15'!F2439)</f>
        <v>nav</v>
      </c>
      <c r="G2508" s="468" t="str">
        <f>IF('Tables 1-15'!G2439="nap","nav",'Tables 1-15'!G2439)</f>
        <v>nav</v>
      </c>
      <c r="H2508" s="468" t="str">
        <f>IF('Tables 1-15'!H2439="nap","nav",'Tables 1-15'!H2439)</f>
        <v>nav</v>
      </c>
      <c r="I2508" s="468" t="str">
        <f>IF('Tables 1-15'!I2439="nap","nav",'Tables 1-15'!I2439)</f>
        <v>nav</v>
      </c>
      <c r="J2508" s="468" t="str">
        <f>IF('Tables 1-15'!J2439="nap","nav",'Tables 1-15'!J2439)</f>
        <v>nav</v>
      </c>
      <c r="K2508" s="468" t="str">
        <f>IF('Tables 1-15'!K2439="nap","nav",'Tables 1-15'!K2439)</f>
        <v>nav</v>
      </c>
      <c r="L2508" s="436">
        <f>IF('Tables 1-15'!L2439="nap","nav",'Tables 1-15'!L2439)</f>
        <v>0</v>
      </c>
      <c r="M2508" s="436">
        <f>IF('Tables 1-15'!M2439="nap","nav",'Tables 1-15'!M2439)</f>
        <v>0</v>
      </c>
    </row>
    <row r="2509" spans="1:13">
      <c r="A2509" s="66" t="s">
        <v>924</v>
      </c>
      <c r="B2509" s="468">
        <f>IF('Tables 1-15'!B2440="nap","nav",'Tables 1-15'!B2440)</f>
        <v>5.0999999999999996</v>
      </c>
      <c r="C2509" s="468">
        <f>IF('Tables 1-15'!C2440="nap","nav",'Tables 1-15'!C2440)</f>
        <v>5.4</v>
      </c>
      <c r="D2509" s="468">
        <f>IF('Tables 1-15'!D2440="nap","nav",'Tables 1-15'!D2440)</f>
        <v>5.9</v>
      </c>
      <c r="E2509" s="468">
        <f>IF('Tables 1-15'!E2440="nap","nav",'Tables 1-15'!E2440)</f>
        <v>6.8</v>
      </c>
      <c r="F2509" s="469">
        <f>IF('Tables 1-15'!F2440="nap","nav",'Tables 1-15'!F2440)</f>
        <v>7.59</v>
      </c>
      <c r="G2509" s="468" t="str">
        <f>IF('Tables 1-15'!G2440="nap","nav",'Tables 1-15'!G2440)</f>
        <v>nav</v>
      </c>
      <c r="H2509" s="468" t="str">
        <f>IF('Tables 1-15'!H2440="nap","nav",'Tables 1-15'!H2440)</f>
        <v>nav</v>
      </c>
      <c r="I2509" s="468" t="str">
        <f>IF('Tables 1-15'!I2440="nap","nav",'Tables 1-15'!I2440)</f>
        <v>nav</v>
      </c>
      <c r="J2509" s="468" t="str">
        <f>IF('Tables 1-15'!J2440="nap","nav",'Tables 1-15'!J2440)</f>
        <v>nav</v>
      </c>
      <c r="K2509" s="468" t="str">
        <f>IF('Tables 1-15'!K2440="nap","nav",'Tables 1-15'!K2440)</f>
        <v>nav</v>
      </c>
      <c r="L2509" s="436">
        <f>IF('Tables 1-15'!L2440="nap","nav",'Tables 1-15'!L2440)</f>
        <v>0</v>
      </c>
      <c r="M2509" s="436">
        <f>IF('Tables 1-15'!M2440="nap","nav",'Tables 1-15'!M2440)</f>
        <v>0</v>
      </c>
    </row>
    <row r="2510" spans="1:13">
      <c r="A2510" s="461" t="s">
        <v>119</v>
      </c>
      <c r="B2510" s="468">
        <f>IF('Tables 1-15'!B2441="nap","nav",'Tables 1-15'!B2441)</f>
        <v>6.49</v>
      </c>
      <c r="C2510" s="468">
        <f>IF('Tables 1-15'!C2441="nap","nav",'Tables 1-15'!C2441)</f>
        <v>7</v>
      </c>
      <c r="D2510" s="468">
        <f>IF('Tables 1-15'!D2441="nap","nav",'Tables 1-15'!D2441)</f>
        <v>7.55</v>
      </c>
      <c r="E2510" s="468">
        <f>IF('Tables 1-15'!E2441="nap","nav",'Tables 1-15'!E2441)</f>
        <v>3.7839999999999998</v>
      </c>
      <c r="F2510" s="469">
        <f>IF('Tables 1-15'!F2441="nap","nav",'Tables 1-15'!F2441)</f>
        <v>0.86</v>
      </c>
      <c r="G2510" s="468">
        <f>IF('Tables 1-15'!G2441="nap","nav",'Tables 1-15'!G2441)</f>
        <v>23.370999999999999</v>
      </c>
      <c r="H2510" s="468" t="str">
        <f>IF('Tables 1-15'!H2441="nap","nav",'Tables 1-15'!H2441)</f>
        <v>nav</v>
      </c>
      <c r="I2510" s="468">
        <f>IF('Tables 1-15'!I2441="nap","nav",'Tables 1-15'!I2441)</f>
        <v>36.71</v>
      </c>
      <c r="J2510" s="468">
        <f>IF('Tables 1-15'!J2441="nap","nav",'Tables 1-15'!J2441)</f>
        <v>41.033999999999999</v>
      </c>
      <c r="K2510" s="468">
        <f>IF('Tables 1-15'!K2441="nap","nav",'Tables 1-15'!K2441)</f>
        <v>49</v>
      </c>
      <c r="L2510" s="436">
        <f>IF('Tables 1-15'!L2441="nap","nav",'Tables 1-15'!L2441)</f>
        <v>0</v>
      </c>
      <c r="M2510" s="436">
        <f>IF('Tables 1-15'!M2441="nap","nav",'Tables 1-15'!M2441)</f>
        <v>0</v>
      </c>
    </row>
    <row r="2511" spans="1:13">
      <c r="A2511" s="461" t="s">
        <v>4</v>
      </c>
      <c r="B2511" s="468" t="str">
        <f>IF('Tables 1-15'!B2442="nap","nav",'Tables 1-15'!B2442)</f>
        <v>nav</v>
      </c>
      <c r="C2511" s="468" t="str">
        <f>IF('Tables 1-15'!C2442="nap","nav",'Tables 1-15'!C2442)</f>
        <v>nav</v>
      </c>
      <c r="D2511" s="468" t="str">
        <f>IF('Tables 1-15'!D2442="nap","nav",'Tables 1-15'!D2442)</f>
        <v>nav</v>
      </c>
      <c r="E2511" s="468" t="str">
        <f>IF('Tables 1-15'!E2442="nap","nav",'Tables 1-15'!E2442)</f>
        <v>nav</v>
      </c>
      <c r="F2511" s="469" t="str">
        <f>IF('Tables 1-15'!F2442="nap","nav",'Tables 1-15'!F2442)</f>
        <v>nav</v>
      </c>
      <c r="G2511" s="468" t="str">
        <f>IF('Tables 1-15'!G2442="nap","nav",'Tables 1-15'!G2442)</f>
        <v>nav</v>
      </c>
      <c r="H2511" s="468" t="str">
        <f>IF('Tables 1-15'!H2442="nap","nav",'Tables 1-15'!H2442)</f>
        <v>nav</v>
      </c>
      <c r="I2511" s="468" t="str">
        <f>IF('Tables 1-15'!I2442="nap","nav",'Tables 1-15'!I2442)</f>
        <v>nav</v>
      </c>
      <c r="J2511" s="468" t="str">
        <f>IF('Tables 1-15'!J2442="nap","nav",'Tables 1-15'!J2442)</f>
        <v>nav</v>
      </c>
      <c r="K2511" s="468" t="str">
        <f>IF('Tables 1-15'!K2442="nap","nav",'Tables 1-15'!K2442)</f>
        <v>nav</v>
      </c>
      <c r="L2511" s="436">
        <f>IF('Tables 1-15'!L2442="nap","nav",'Tables 1-15'!L2442)</f>
        <v>0</v>
      </c>
      <c r="M2511" s="436">
        <f>IF('Tables 1-15'!M2442="nap","nav",'Tables 1-15'!M2442)</f>
        <v>0</v>
      </c>
    </row>
    <row r="2512" spans="1:13">
      <c r="A2512" s="66" t="s">
        <v>871</v>
      </c>
      <c r="B2512" s="468" t="str">
        <f>IF('Tables 1-15'!B2443="nap","nav",'Tables 1-15'!B2443)</f>
        <v>nav</v>
      </c>
      <c r="C2512" s="468" t="str">
        <f>IF('Tables 1-15'!C2443="nap","nav",'Tables 1-15'!C2443)</f>
        <v>nav</v>
      </c>
      <c r="D2512" s="468" t="str">
        <f>IF('Tables 1-15'!D2443="nap","nav",'Tables 1-15'!D2443)</f>
        <v>nav</v>
      </c>
      <c r="E2512" s="468" t="str">
        <f>IF('Tables 1-15'!E2443="nap","nav",'Tables 1-15'!E2443)</f>
        <v>nav</v>
      </c>
      <c r="F2512" s="469" t="str">
        <f>IF('Tables 1-15'!F2443="nap","nav",'Tables 1-15'!F2443)</f>
        <v>nav</v>
      </c>
      <c r="G2512" s="468" t="str">
        <f>IF('Tables 1-15'!G2443="nap","nav",'Tables 1-15'!G2443)</f>
        <v>nav</v>
      </c>
      <c r="H2512" s="468" t="str">
        <f>IF('Tables 1-15'!H2443="nap","nav",'Tables 1-15'!H2443)</f>
        <v>nav</v>
      </c>
      <c r="I2512" s="468" t="str">
        <f>IF('Tables 1-15'!I2443="nap","nav",'Tables 1-15'!I2443)</f>
        <v>nav</v>
      </c>
      <c r="J2512" s="468" t="str">
        <f>IF('Tables 1-15'!J2443="nap","nav",'Tables 1-15'!J2443)</f>
        <v>nav</v>
      </c>
      <c r="K2512" s="468" t="str">
        <f>IF('Tables 1-15'!K2443="nap","nav",'Tables 1-15'!K2443)</f>
        <v>nav</v>
      </c>
      <c r="L2512" s="436">
        <f>IF('Tables 1-15'!L2443="nap","nav",'Tables 1-15'!L2443)</f>
        <v>0</v>
      </c>
      <c r="M2512" s="436">
        <f>IF('Tables 1-15'!M2443="nap","nav",'Tables 1-15'!M2443)</f>
        <v>0</v>
      </c>
    </row>
    <row r="2513" spans="1:13">
      <c r="A2513" s="66" t="s">
        <v>872</v>
      </c>
      <c r="B2513" s="468">
        <f>IF('Tables 1-15'!B2444="nap","nav",'Tables 1-15'!B2444)</f>
        <v>5.1459999999999999</v>
      </c>
      <c r="C2513" s="468">
        <f>IF('Tables 1-15'!C2444="nap","nav",'Tables 1-15'!C2444)</f>
        <v>5.17</v>
      </c>
      <c r="D2513" s="468">
        <f>IF('Tables 1-15'!D2444="nap","nav",'Tables 1-15'!D2444)</f>
        <v>4.9980000000000002</v>
      </c>
      <c r="E2513" s="468">
        <f>IF('Tables 1-15'!E2444="nap","nav",'Tables 1-15'!E2444)</f>
        <v>5.24</v>
      </c>
      <c r="F2513" s="469">
        <f>IF('Tables 1-15'!F2444="nap","nav",'Tables 1-15'!F2444)</f>
        <v>4.7119999999999997</v>
      </c>
      <c r="G2513" s="468" t="str">
        <f>IF('Tables 1-15'!G2444="nap","nav",'Tables 1-15'!G2444)</f>
        <v>nav</v>
      </c>
      <c r="H2513" s="468" t="str">
        <f>IF('Tables 1-15'!H2444="nap","nav",'Tables 1-15'!H2444)</f>
        <v>nav</v>
      </c>
      <c r="I2513" s="468" t="str">
        <f>IF('Tables 1-15'!I2444="nap","nav",'Tables 1-15'!I2444)</f>
        <v>nav</v>
      </c>
      <c r="J2513" s="468" t="str">
        <f>IF('Tables 1-15'!J2444="nap","nav",'Tables 1-15'!J2444)</f>
        <v>nav</v>
      </c>
      <c r="K2513" s="468" t="str">
        <f>IF('Tables 1-15'!K2444="nap","nav",'Tables 1-15'!K2444)</f>
        <v>nav</v>
      </c>
      <c r="L2513" s="436">
        <f>IF('Tables 1-15'!L2444="nap","nav",'Tables 1-15'!L2444)</f>
        <v>0</v>
      </c>
      <c r="M2513" s="436">
        <f>IF('Tables 1-15'!M2444="nap","nav",'Tables 1-15'!M2444)</f>
        <v>0</v>
      </c>
    </row>
    <row r="2514" spans="1:13">
      <c r="A2514" s="461" t="s">
        <v>5</v>
      </c>
      <c r="B2514" s="419">
        <f>IF('Tables 1-15'!B2445="nap","nav",'Tables 1-15'!B2445)</f>
        <v>38.134</v>
      </c>
      <c r="C2514" s="419">
        <f>IF('Tables 1-15'!C2445="nap","nav",'Tables 1-15'!C2445)</f>
        <v>35.904000000000003</v>
      </c>
      <c r="D2514" s="419">
        <f>IF('Tables 1-15'!D2445="nap","nav",'Tables 1-15'!D2445)</f>
        <v>32.164000000000001</v>
      </c>
      <c r="E2514" s="419">
        <f>IF('Tables 1-15'!E2445="nap","nav",'Tables 1-15'!E2445)</f>
        <v>36.045000000000002</v>
      </c>
      <c r="F2514" s="470">
        <f>IF('Tables 1-15'!F2445="nap","nav",'Tables 1-15'!F2445)</f>
        <v>35.029000000000003</v>
      </c>
      <c r="G2514" s="419">
        <f>IF('Tables 1-15'!G2445="nap","nav",'Tables 1-15'!G2445)</f>
        <v>25.771999999999998</v>
      </c>
      <c r="H2514" s="419">
        <f>IF('Tables 1-15'!H2445="nap","nav",'Tables 1-15'!H2445)</f>
        <v>21.815999999999999</v>
      </c>
      <c r="I2514" s="419">
        <f>IF('Tables 1-15'!I2445="nap","nav",'Tables 1-15'!I2445)</f>
        <v>18.387</v>
      </c>
      <c r="J2514" s="419">
        <f>IF('Tables 1-15'!J2445="nap","nav",'Tables 1-15'!J2445)</f>
        <v>11.819000000000001</v>
      </c>
      <c r="K2514" s="419">
        <f>IF('Tables 1-15'!K2445="nap","nav",'Tables 1-15'!K2445)</f>
        <v>4.4340000000000002</v>
      </c>
      <c r="L2514" s="436">
        <f>IF('Tables 1-15'!L2445="nap","nav",'Tables 1-15'!L2445)</f>
        <v>0</v>
      </c>
      <c r="M2514" s="436">
        <f>IF('Tables 1-15'!M2445="nap","nav",'Tables 1-15'!M2445)</f>
        <v>0</v>
      </c>
    </row>
    <row r="2515" spans="1:13">
      <c r="A2515" s="66" t="s">
        <v>873</v>
      </c>
      <c r="B2515" s="419" t="str">
        <f>IF('Tables 1-15'!B2446="nap","nav",'Tables 1-15'!B2446)</f>
        <v>nav</v>
      </c>
      <c r="C2515" s="419" t="str">
        <f>IF('Tables 1-15'!C2446="nap","nav",'Tables 1-15'!C2446)</f>
        <v>nav</v>
      </c>
      <c r="D2515" s="419" t="str">
        <f>IF('Tables 1-15'!D2446="nap","nav",'Tables 1-15'!D2446)</f>
        <v>nav</v>
      </c>
      <c r="E2515" s="419" t="str">
        <f>IF('Tables 1-15'!E2446="nap","nav",'Tables 1-15'!E2446)</f>
        <v>nav</v>
      </c>
      <c r="F2515" s="470" t="str">
        <f>IF('Tables 1-15'!F2446="nap","nav",'Tables 1-15'!F2446)</f>
        <v>nav</v>
      </c>
      <c r="G2515" s="419" t="str">
        <f>IF('Tables 1-15'!G2446="nap","nav",'Tables 1-15'!G2446)</f>
        <v>nav</v>
      </c>
      <c r="H2515" s="419" t="str">
        <f>IF('Tables 1-15'!H2446="nap","nav",'Tables 1-15'!H2446)</f>
        <v>nav</v>
      </c>
      <c r="I2515" s="419" t="str">
        <f>IF('Tables 1-15'!I2446="nap","nav",'Tables 1-15'!I2446)</f>
        <v>nav</v>
      </c>
      <c r="J2515" s="419" t="str">
        <f>IF('Tables 1-15'!J2446="nap","nav",'Tables 1-15'!J2446)</f>
        <v>nav</v>
      </c>
      <c r="K2515" s="419" t="str">
        <f>IF('Tables 1-15'!K2446="nap","nav",'Tables 1-15'!K2446)</f>
        <v>nav</v>
      </c>
      <c r="L2515" s="436">
        <f>IF('Tables 1-15'!L2446="nap","nav",'Tables 1-15'!L2446)</f>
        <v>0</v>
      </c>
      <c r="M2515" s="436">
        <f>IF('Tables 1-15'!M2446="nap","nav",'Tables 1-15'!M2446)</f>
        <v>0</v>
      </c>
    </row>
    <row r="2516" spans="1:13">
      <c r="A2516" s="66" t="s">
        <v>874</v>
      </c>
      <c r="B2516" s="419">
        <f>IF('Tables 1-15'!B2447="nap","nav",'Tables 1-15'!B2447)</f>
        <v>5.95</v>
      </c>
      <c r="C2516" s="419">
        <f>IF('Tables 1-15'!C2447="nap","nav",'Tables 1-15'!C2447)</f>
        <v>6.3</v>
      </c>
      <c r="D2516" s="419">
        <f>IF('Tables 1-15'!D2447="nap","nav",'Tables 1-15'!D2447)</f>
        <v>5.63</v>
      </c>
      <c r="E2516" s="419">
        <f>IF('Tables 1-15'!E2447="nap","nav",'Tables 1-15'!E2447)</f>
        <v>5.82</v>
      </c>
      <c r="F2516" s="470">
        <f>IF('Tables 1-15'!F2447="nap","nav",'Tables 1-15'!F2447)</f>
        <v>6.7</v>
      </c>
      <c r="G2516" s="419" t="str">
        <f>IF('Tables 1-15'!G2447="nap","nav",'Tables 1-15'!G2447)</f>
        <v>nav</v>
      </c>
      <c r="H2516" s="419" t="str">
        <f>IF('Tables 1-15'!H2447="nap","nav",'Tables 1-15'!H2447)</f>
        <v>nav</v>
      </c>
      <c r="I2516" s="419" t="str">
        <f>IF('Tables 1-15'!I2447="nap","nav",'Tables 1-15'!I2447)</f>
        <v>nav</v>
      </c>
      <c r="J2516" s="419" t="str">
        <f>IF('Tables 1-15'!J2447="nap","nav",'Tables 1-15'!J2447)</f>
        <v>nav</v>
      </c>
      <c r="K2516" s="419" t="str">
        <f>IF('Tables 1-15'!K2447="nap","nav",'Tables 1-15'!K2447)</f>
        <v>nav</v>
      </c>
      <c r="L2516" s="436">
        <f>IF('Tables 1-15'!L2447="nap","nav",'Tables 1-15'!L2447)</f>
        <v>0</v>
      </c>
      <c r="M2516" s="436">
        <f>IF('Tables 1-15'!M2447="nap","nav",'Tables 1-15'!M2447)</f>
        <v>0</v>
      </c>
    </row>
    <row r="2517" spans="1:13">
      <c r="A2517" s="461" t="s">
        <v>6</v>
      </c>
      <c r="B2517" s="419" t="str">
        <f>IF('Tables 1-15'!B2448="nap","nav",'Tables 1-15'!B2448)</f>
        <v>nav</v>
      </c>
      <c r="C2517" s="419" t="str">
        <f>IF('Tables 1-15'!C2448="nap","nav",'Tables 1-15'!C2448)</f>
        <v>nav</v>
      </c>
      <c r="D2517" s="419" t="str">
        <f>IF('Tables 1-15'!D2448="nap","nav",'Tables 1-15'!D2448)</f>
        <v>nav</v>
      </c>
      <c r="E2517" s="419" t="str">
        <f>IF('Tables 1-15'!E2448="nap","nav",'Tables 1-15'!E2448)</f>
        <v>nav</v>
      </c>
      <c r="F2517" s="470" t="str">
        <f>IF('Tables 1-15'!F2448="nap","nav",'Tables 1-15'!F2448)</f>
        <v>nav</v>
      </c>
      <c r="G2517" s="419" t="str">
        <f>IF('Tables 1-15'!G2448="nap","nav",'Tables 1-15'!G2448)</f>
        <v>nav</v>
      </c>
      <c r="H2517" s="419" t="str">
        <f>IF('Tables 1-15'!H2448="nap","nav",'Tables 1-15'!H2448)</f>
        <v>nav</v>
      </c>
      <c r="I2517" s="419" t="str">
        <f>IF('Tables 1-15'!I2448="nap","nav",'Tables 1-15'!I2448)</f>
        <v>nav</v>
      </c>
      <c r="J2517" s="419" t="str">
        <f>IF('Tables 1-15'!J2448="nap","nav",'Tables 1-15'!J2448)</f>
        <v>nav</v>
      </c>
      <c r="K2517" s="419" t="str">
        <f>IF('Tables 1-15'!K2448="nap","nav",'Tables 1-15'!K2448)</f>
        <v>nav</v>
      </c>
      <c r="L2517" s="436">
        <f>IF('Tables 1-15'!L2448="nap","nav",'Tables 1-15'!L2448)</f>
        <v>0</v>
      </c>
      <c r="M2517" s="436">
        <f>IF('Tables 1-15'!M2448="nap","nav",'Tables 1-15'!M2448)</f>
        <v>0</v>
      </c>
    </row>
    <row r="2518" spans="1:13">
      <c r="A2518" s="66" t="s">
        <v>875</v>
      </c>
      <c r="B2518" s="419" t="str">
        <f>IF('Tables 1-15'!B2449="nap","nav",'Tables 1-15'!B2449)</f>
        <v>nav</v>
      </c>
      <c r="C2518" s="419" t="str">
        <f>IF('Tables 1-15'!C2449="nap","nav",'Tables 1-15'!C2449)</f>
        <v>nav</v>
      </c>
      <c r="D2518" s="419" t="str">
        <f>IF('Tables 1-15'!D2449="nap","nav",'Tables 1-15'!D2449)</f>
        <v>nav</v>
      </c>
      <c r="E2518" s="419" t="str">
        <f>IF('Tables 1-15'!E2449="nap","nav",'Tables 1-15'!E2449)</f>
        <v>nav</v>
      </c>
      <c r="F2518" s="470" t="str">
        <f>IF('Tables 1-15'!F2449="nap","nav",'Tables 1-15'!F2449)</f>
        <v>nav</v>
      </c>
      <c r="G2518" s="419" t="str">
        <f>IF('Tables 1-15'!G2449="nap","nav",'Tables 1-15'!G2449)</f>
        <v>nav</v>
      </c>
      <c r="H2518" s="419" t="str">
        <f>IF('Tables 1-15'!H2449="nap","nav",'Tables 1-15'!H2449)</f>
        <v>nav</v>
      </c>
      <c r="I2518" s="419" t="str">
        <f>IF('Tables 1-15'!I2449="nap","nav",'Tables 1-15'!I2449)</f>
        <v>nav</v>
      </c>
      <c r="J2518" s="419" t="str">
        <f>IF('Tables 1-15'!J2449="nap","nav",'Tables 1-15'!J2449)</f>
        <v>nav</v>
      </c>
      <c r="K2518" s="419" t="str">
        <f>IF('Tables 1-15'!K2449="nap","nav",'Tables 1-15'!K2449)</f>
        <v>nav</v>
      </c>
      <c r="L2518" s="436">
        <f>IF('Tables 1-15'!L2449="nap","nav",'Tables 1-15'!L2449)</f>
        <v>0</v>
      </c>
      <c r="M2518" s="436">
        <f>IF('Tables 1-15'!M2449="nap","nav",'Tables 1-15'!M2449)</f>
        <v>0</v>
      </c>
    </row>
    <row r="2519" spans="1:13">
      <c r="A2519" s="461" t="s">
        <v>7</v>
      </c>
      <c r="B2519" s="419">
        <f>IF('Tables 1-15'!B2450="nap","nav",'Tables 1-15'!B2450)</f>
        <v>7.3</v>
      </c>
      <c r="C2519" s="419">
        <f>IF('Tables 1-15'!C2450="nap","nav",'Tables 1-15'!C2450)</f>
        <v>8</v>
      </c>
      <c r="D2519" s="419">
        <f>IF('Tables 1-15'!D2450="nap","nav",'Tables 1-15'!D2450)</f>
        <v>7</v>
      </c>
      <c r="E2519" s="419">
        <f>IF('Tables 1-15'!E2450="nap","nav",'Tables 1-15'!E2450)</f>
        <v>4</v>
      </c>
      <c r="F2519" s="470">
        <f>IF('Tables 1-15'!F2450="nap","nav",'Tables 1-15'!F2450)</f>
        <v>12.26</v>
      </c>
      <c r="G2519" s="419" t="str">
        <f>IF('Tables 1-15'!G2450="nap","nav",'Tables 1-15'!G2450)</f>
        <v>nav</v>
      </c>
      <c r="H2519" s="419" t="str">
        <f>IF('Tables 1-15'!H2450="nap","nav",'Tables 1-15'!H2450)</f>
        <v>nav</v>
      </c>
      <c r="I2519" s="419" t="str">
        <f>IF('Tables 1-15'!I2450="nap","nav",'Tables 1-15'!I2450)</f>
        <v>nav</v>
      </c>
      <c r="J2519" s="419" t="str">
        <f>IF('Tables 1-15'!J2450="nap","nav",'Tables 1-15'!J2450)</f>
        <v>nav</v>
      </c>
      <c r="K2519" s="419" t="str">
        <f>IF('Tables 1-15'!K2450="nap","nav",'Tables 1-15'!K2450)</f>
        <v>nav</v>
      </c>
      <c r="L2519" s="436">
        <f>IF('Tables 1-15'!L2450="nap","nav",'Tables 1-15'!L2450)</f>
        <v>0</v>
      </c>
      <c r="M2519" s="436">
        <f>IF('Tables 1-15'!M2450="nap","nav",'Tables 1-15'!M2450)</f>
        <v>0</v>
      </c>
    </row>
    <row r="2520" spans="1:13">
      <c r="A2520" s="461" t="s">
        <v>8</v>
      </c>
      <c r="B2520" s="419">
        <f>IF('Tables 1-15'!B2451="nap","nav",'Tables 1-15'!B2451)</f>
        <v>14.16</v>
      </c>
      <c r="C2520" s="419">
        <f>IF('Tables 1-15'!C2451="nap","nav",'Tables 1-15'!C2451)</f>
        <v>15.85</v>
      </c>
      <c r="D2520" s="419">
        <f>IF('Tables 1-15'!D2451="nap","nav",'Tables 1-15'!D2451)</f>
        <v>16.63</v>
      </c>
      <c r="E2520" s="419">
        <f>IF('Tables 1-15'!E2451="nap","nav",'Tables 1-15'!E2451)</f>
        <v>17.13</v>
      </c>
      <c r="F2520" s="470">
        <f>IF('Tables 1-15'!F2451="nap","nav",'Tables 1-15'!F2451)</f>
        <v>18.91</v>
      </c>
      <c r="G2520" s="419">
        <f>IF('Tables 1-15'!G2451="nap","nav",'Tables 1-15'!G2451)</f>
        <v>0.59</v>
      </c>
      <c r="H2520" s="419">
        <f>IF('Tables 1-15'!H2451="nap","nav",'Tables 1-15'!H2451)</f>
        <v>0.19</v>
      </c>
      <c r="I2520" s="419">
        <f>IF('Tables 1-15'!I2451="nap","nav",'Tables 1-15'!I2451)</f>
        <v>0.09</v>
      </c>
      <c r="J2520" s="419" t="str">
        <f>IF('Tables 1-15'!J2451="nap","nav",'Tables 1-15'!J2451)</f>
        <v>nav</v>
      </c>
      <c r="K2520" s="468">
        <f>IF('Tables 1-15'!K2451="nap","nav",'Tables 1-15'!K2451)</f>
        <v>2.79</v>
      </c>
      <c r="L2520" s="436">
        <f>IF('Tables 1-15'!L2451="nap","nav",'Tables 1-15'!L2451)</f>
        <v>0</v>
      </c>
      <c r="M2520" s="436">
        <f>IF('Tables 1-15'!M2451="nap","nav",'Tables 1-15'!M2451)</f>
        <v>0</v>
      </c>
    </row>
    <row r="2521" spans="1:13">
      <c r="A2521" s="66" t="s">
        <v>876</v>
      </c>
      <c r="B2521" s="419">
        <f>IF('Tables 1-15'!B2452="nap","nav",'Tables 1-15'!B2452)</f>
        <v>3.12</v>
      </c>
      <c r="C2521" s="419">
        <f>IF('Tables 1-15'!C2452="nap","nav",'Tables 1-15'!C2452)</f>
        <v>3.609</v>
      </c>
      <c r="D2521" s="419">
        <f>IF('Tables 1-15'!D2452="nap","nav",'Tables 1-15'!D2452)</f>
        <v>3.7810000000000001</v>
      </c>
      <c r="E2521" s="419">
        <f>IF('Tables 1-15'!E2452="nap","nav",'Tables 1-15'!E2452)</f>
        <v>3.5019999999999998</v>
      </c>
      <c r="F2521" s="470">
        <f>IF('Tables 1-15'!F2452="nap","nav",'Tables 1-15'!F2452)</f>
        <v>3.8570000000000002</v>
      </c>
      <c r="G2521" s="419" t="str">
        <f>IF('Tables 1-15'!G2452="nap","nav",'Tables 1-15'!G2452)</f>
        <v>nav</v>
      </c>
      <c r="H2521" s="419" t="str">
        <f>IF('Tables 1-15'!H2452="nap","nav",'Tables 1-15'!H2452)</f>
        <v>nav</v>
      </c>
      <c r="I2521" s="419" t="str">
        <f>IF('Tables 1-15'!I2452="nap","nav",'Tables 1-15'!I2452)</f>
        <v>nav</v>
      </c>
      <c r="J2521" s="419" t="str">
        <f>IF('Tables 1-15'!J2452="nap","nav",'Tables 1-15'!J2452)</f>
        <v>nav</v>
      </c>
      <c r="K2521" s="468" t="str">
        <f>IF('Tables 1-15'!K2452="nap","nav",'Tables 1-15'!K2452)</f>
        <v>nav</v>
      </c>
      <c r="L2521" s="436">
        <f>IF('Tables 1-15'!L2452="nap","nav",'Tables 1-15'!L2452)</f>
        <v>0</v>
      </c>
      <c r="M2521" s="436">
        <f>IF('Tables 1-15'!M2452="nap","nav",'Tables 1-15'!M2452)</f>
        <v>0</v>
      </c>
    </row>
    <row r="2522" spans="1:13">
      <c r="A2522" s="461" t="s">
        <v>9</v>
      </c>
      <c r="B2522" s="419">
        <f>IF('Tables 1-15'!B2453="nap","nav",'Tables 1-15'!B2453)</f>
        <v>1</v>
      </c>
      <c r="C2522" s="419">
        <f>IF('Tables 1-15'!C2453="nap","nav",'Tables 1-15'!C2453)</f>
        <v>1</v>
      </c>
      <c r="D2522" s="419">
        <f>IF('Tables 1-15'!D2453="nap","nav",'Tables 1-15'!D2453)</f>
        <v>1</v>
      </c>
      <c r="E2522" s="419">
        <f>IF('Tables 1-15'!E2453="nap","nav",'Tables 1-15'!E2453)</f>
        <v>0</v>
      </c>
      <c r="F2522" s="470">
        <f>IF('Tables 1-15'!F2453="nap","nav",'Tables 1-15'!F2453)</f>
        <v>0</v>
      </c>
      <c r="G2522" s="419" t="str">
        <f>IF('Tables 1-15'!G2453="nap","nav",'Tables 1-15'!G2453)</f>
        <v>nav</v>
      </c>
      <c r="H2522" s="419" t="str">
        <f>IF('Tables 1-15'!H2453="nap","nav",'Tables 1-15'!H2453)</f>
        <v>nav</v>
      </c>
      <c r="I2522" s="419" t="str">
        <f>IF('Tables 1-15'!I2453="nap","nav",'Tables 1-15'!I2453)</f>
        <v>nav</v>
      </c>
      <c r="J2522" s="419" t="str">
        <f>IF('Tables 1-15'!J2453="nap","nav",'Tables 1-15'!J2453)</f>
        <v>nav</v>
      </c>
      <c r="K2522" s="419" t="str">
        <f>IF('Tables 1-15'!K2453="nap","nav",'Tables 1-15'!K2453)</f>
        <v>nav</v>
      </c>
      <c r="L2522" s="436">
        <f>IF('Tables 1-15'!L2453="nap","nav",'Tables 1-15'!L2453)</f>
        <v>0</v>
      </c>
      <c r="M2522" s="436">
        <f>IF('Tables 1-15'!M2453="nap","nav",'Tables 1-15'!M2453)</f>
        <v>0</v>
      </c>
    </row>
    <row r="2523" spans="1:13">
      <c r="A2523" s="461" t="s">
        <v>176</v>
      </c>
      <c r="B2523" s="419" t="str">
        <f>IF('Tables 1-15'!B2454="nap","nav",'Tables 1-15'!B2454)</f>
        <v>nav</v>
      </c>
      <c r="C2523" s="419" t="str">
        <f>IF('Tables 1-15'!C2454="nap","nav",'Tables 1-15'!C2454)</f>
        <v>nav</v>
      </c>
      <c r="D2523" s="419" t="str">
        <f>IF('Tables 1-15'!D2454="nap","nav",'Tables 1-15'!D2454)</f>
        <v>nav</v>
      </c>
      <c r="E2523" s="419" t="str">
        <f>IF('Tables 1-15'!E2454="nap","nav",'Tables 1-15'!E2454)</f>
        <v>nav</v>
      </c>
      <c r="F2523" s="470" t="str">
        <f>IF('Tables 1-15'!F2454="nap","nav",'Tables 1-15'!F2454)</f>
        <v>nav</v>
      </c>
      <c r="G2523" s="419" t="str">
        <f>IF('Tables 1-15'!G2454="nap","nav",'Tables 1-15'!G2454)</f>
        <v>nav</v>
      </c>
      <c r="H2523" s="419" t="str">
        <f>IF('Tables 1-15'!H2454="nap","nav",'Tables 1-15'!H2454)</f>
        <v>nav</v>
      </c>
      <c r="I2523" s="419" t="str">
        <f>IF('Tables 1-15'!I2454="nap","nav",'Tables 1-15'!I2454)</f>
        <v>nav</v>
      </c>
      <c r="J2523" s="419" t="str">
        <f>IF('Tables 1-15'!J2454="nap","nav",'Tables 1-15'!J2454)</f>
        <v>nav</v>
      </c>
      <c r="K2523" s="419" t="str">
        <f>IF('Tables 1-15'!K2454="nap","nav",'Tables 1-15'!K2454)</f>
        <v>nav</v>
      </c>
      <c r="L2523" s="436">
        <f>IF('Tables 1-15'!L2454="nap","nav",'Tables 1-15'!L2454)</f>
        <v>0</v>
      </c>
      <c r="M2523" s="436">
        <f>IF('Tables 1-15'!M2454="nap","nav",'Tables 1-15'!M2454)</f>
        <v>0</v>
      </c>
    </row>
    <row r="2524" spans="1:13">
      <c r="A2524" s="464" t="s">
        <v>485</v>
      </c>
      <c r="B2524" s="485">
        <f>SUMIF(B2501:B2523,"&lt;&gt;nav",L2501:L2523)</f>
        <v>0</v>
      </c>
      <c r="C2524" s="485">
        <f>SUMIF(C2501:C2523,"&lt;&gt;nav",B2501:B2523)</f>
        <v>189.03099999999998</v>
      </c>
      <c r="D2524" s="485">
        <f>SUMIF(D2501:D2523,"&lt;&gt;nav",C2501:C2523)</f>
        <v>191.94100000000003</v>
      </c>
      <c r="E2524" s="485">
        <f>SUMIF(E2501:E2523,"&lt;&gt;nav",D2501:D2523)</f>
        <v>191.86099999999999</v>
      </c>
      <c r="F2524" s="417">
        <f>SUMIF(F2501:F2523,"&lt;&gt;nav",E2501:E2523)</f>
        <v>168.74799999999999</v>
      </c>
      <c r="G2524" s="485">
        <f>SUMIF(G2501:G2523,"&lt;&gt;nav",M2501:M2523)</f>
        <v>0</v>
      </c>
      <c r="H2524" s="485">
        <f>SUMIF(H2501:H2523,"&lt;&gt;nav",G2501:G2523)</f>
        <v>46.618000000000002</v>
      </c>
      <c r="I2524" s="485">
        <f>SUMIF(I2501:I2523,"&lt;&gt;nav",H2501:H2523)</f>
        <v>41.028999999999996</v>
      </c>
      <c r="J2524" s="485">
        <f>SUMIF(J2501:J2523,"&lt;&gt;nav",I2501:I2523)</f>
        <v>72.45</v>
      </c>
      <c r="K2524" s="485">
        <f>SUMIF(K2501:K2523,"&lt;&gt;nav",J2501:J2523)</f>
        <v>67.394000000000005</v>
      </c>
      <c r="L2524" s="436"/>
      <c r="M2524" s="436"/>
    </row>
    <row r="2525" spans="1:13">
      <c r="A2525" s="572" t="s">
        <v>486</v>
      </c>
      <c r="B2525" s="459">
        <f>SUMIF(L2501:L2523,"&lt;&gt;nav",B2501:B2523)</f>
        <v>189.03099999999998</v>
      </c>
      <c r="C2525" s="459">
        <f>SUMIF(B2501:B2523,"&lt;&gt;nav",C2501:C2523)</f>
        <v>191.94100000000003</v>
      </c>
      <c r="D2525" s="459">
        <f>SUMIF(C2501:C2523,"&lt;&gt;nav",D2501:D2523)</f>
        <v>191.86099999999999</v>
      </c>
      <c r="E2525" s="459">
        <f>SUMIF(D2501:D2523,"&lt;&gt;nav",E2501:E2523)</f>
        <v>168.74799999999999</v>
      </c>
      <c r="F2525" s="463">
        <f>SUMIF(E2501:E2523,"&lt;&gt;nav",F2501:F2523)</f>
        <v>197.91199999999998</v>
      </c>
      <c r="G2525" s="459">
        <f>SUMIF(M2501:M2523,"&lt;&gt;nav",G2501:G2523)</f>
        <v>69.989000000000004</v>
      </c>
      <c r="H2525" s="459">
        <f>SUMIF(G2501:G2523,"&lt;&gt;nav",H2501:H2523)</f>
        <v>41.028999999999996</v>
      </c>
      <c r="I2525" s="459">
        <f>SUMIF(H2501:H2523,"&lt;&gt;nav",I2501:I2523)</f>
        <v>35.830000000000005</v>
      </c>
      <c r="J2525" s="459">
        <f>SUMIF(I2501:I2523,"&lt;&gt;nav",J2501:J2523)</f>
        <v>67.394000000000005</v>
      </c>
      <c r="K2525" s="463">
        <f>SUMIF(J2501:J2523,"&lt;&gt;nav",K2501:K2523)</f>
        <v>61.117999999999995</v>
      </c>
    </row>
    <row r="2526" spans="1:13" ht="14.25">
      <c r="A2526" s="574"/>
      <c r="B2526" s="575"/>
      <c r="C2526" s="575"/>
      <c r="D2526" s="575"/>
      <c r="E2526" s="575"/>
      <c r="F2526" s="575"/>
      <c r="G2526" s="575"/>
      <c r="H2526" s="575"/>
      <c r="I2526" s="575"/>
      <c r="J2526" s="575"/>
      <c r="K2526" s="575"/>
    </row>
    <row r="2527" spans="1:13">
      <c r="A2527" s="372"/>
      <c r="B2527" s="459"/>
      <c r="C2527" s="459"/>
      <c r="D2527" s="459"/>
      <c r="E2527" s="459"/>
      <c r="F2527" s="459"/>
      <c r="G2527" s="459"/>
      <c r="H2527" s="459"/>
      <c r="I2527" s="459"/>
      <c r="J2527" s="459"/>
      <c r="K2527" s="463"/>
    </row>
    <row r="2528" spans="1:13">
      <c r="A2528" s="372"/>
      <c r="B2528" s="459"/>
      <c r="C2528" s="459"/>
      <c r="D2528" s="459"/>
      <c r="E2528" s="459"/>
      <c r="F2528" s="459"/>
      <c r="G2528" s="459"/>
      <c r="H2528" s="459"/>
      <c r="I2528" s="459"/>
      <c r="J2528" s="459"/>
      <c r="K2528" s="463"/>
    </row>
    <row r="2529" spans="1:11">
      <c r="A2529" s="372"/>
      <c r="B2529" s="459"/>
      <c r="C2529" s="459"/>
      <c r="D2529" s="459"/>
      <c r="E2529" s="459"/>
      <c r="F2529" s="459"/>
      <c r="G2529" s="459"/>
      <c r="H2529" s="459"/>
      <c r="I2529" s="459"/>
      <c r="J2529" s="459"/>
      <c r="K2529" s="463"/>
    </row>
    <row r="2530" spans="1:11">
      <c r="A2530" s="372"/>
      <c r="B2530" s="459"/>
      <c r="C2530" s="459"/>
      <c r="D2530" s="459"/>
      <c r="E2530" s="459"/>
      <c r="F2530" s="459"/>
      <c r="G2530" s="459"/>
      <c r="H2530" s="459"/>
      <c r="I2530" s="459"/>
      <c r="J2530" s="459"/>
      <c r="K2530" s="463"/>
    </row>
    <row r="2531" spans="1:11">
      <c r="A2531" s="570"/>
      <c r="B2531" s="570"/>
      <c r="C2531" s="570"/>
      <c r="D2531" s="570"/>
      <c r="E2531" s="570"/>
      <c r="F2531" s="570"/>
      <c r="G2531" s="570"/>
      <c r="H2531" s="570"/>
      <c r="I2531" s="570"/>
      <c r="J2531" s="570"/>
      <c r="K2531" s="570"/>
    </row>
    <row r="2532" spans="1:11" ht="15">
      <c r="A2532" s="590"/>
      <c r="B2532" s="591"/>
      <c r="C2532" s="591"/>
      <c r="D2532" s="591"/>
      <c r="E2532" s="591"/>
      <c r="F2532" s="591"/>
      <c r="G2532" s="591"/>
      <c r="H2532" s="591"/>
      <c r="I2532" s="591"/>
      <c r="J2532" s="591"/>
      <c r="K2532" s="591"/>
    </row>
    <row r="2533" spans="1:11">
      <c r="A2533" s="492" t="s">
        <v>790</v>
      </c>
      <c r="B2533" s="544"/>
      <c r="C2533" s="544"/>
      <c r="D2533" s="544"/>
      <c r="E2533" s="544"/>
      <c r="F2533" s="544"/>
      <c r="G2533" s="544"/>
      <c r="H2533" s="544"/>
      <c r="I2533" s="544"/>
      <c r="J2533" s="544"/>
      <c r="K2533" s="545"/>
    </row>
    <row r="2534" spans="1:11">
      <c r="A2534" s="372"/>
      <c r="B2534" s="509"/>
      <c r="C2534" s="509"/>
      <c r="D2534" s="509"/>
      <c r="E2534" s="509"/>
      <c r="F2534" s="509"/>
      <c r="G2534" s="509"/>
      <c r="H2534" s="509"/>
      <c r="I2534" s="509"/>
      <c r="J2534" s="509"/>
      <c r="K2534" s="509"/>
    </row>
    <row r="2535" spans="1:11">
      <c r="A2535" s="493"/>
      <c r="B2535" s="551"/>
      <c r="C2535" s="551"/>
      <c r="D2535" s="551"/>
      <c r="E2535" s="551"/>
      <c r="F2535" s="551"/>
      <c r="G2535" s="551"/>
      <c r="H2535" s="551"/>
      <c r="I2535" s="551"/>
      <c r="J2535" s="551"/>
      <c r="K2535" s="551"/>
    </row>
    <row r="2536" spans="1:11">
      <c r="A2536" s="461"/>
      <c r="B2536" s="429"/>
      <c r="C2536" s="429"/>
      <c r="D2536" s="429"/>
      <c r="E2536" s="429"/>
      <c r="F2536" s="567"/>
      <c r="G2536" s="429"/>
      <c r="H2536" s="429"/>
      <c r="I2536" s="429"/>
      <c r="J2536" s="429"/>
      <c r="K2536" s="429"/>
    </row>
    <row r="2537" spans="1:11">
      <c r="A2537" s="510"/>
      <c r="B2537" s="379"/>
      <c r="C2537" s="379"/>
      <c r="D2537" s="379"/>
      <c r="E2537" s="379"/>
      <c r="F2537" s="380"/>
      <c r="G2537" s="379"/>
      <c r="H2537" s="379"/>
      <c r="I2537" s="379"/>
      <c r="J2537" s="379"/>
      <c r="K2537" s="379"/>
    </row>
    <row r="2538" spans="1:11">
      <c r="A2538" s="493"/>
      <c r="B2538" s="750"/>
      <c r="C2538" s="750"/>
      <c r="D2538" s="750"/>
      <c r="E2538" s="750"/>
      <c r="F2538" s="751"/>
      <c r="G2538" s="750"/>
      <c r="H2538" s="750"/>
      <c r="I2538" s="750"/>
      <c r="J2538" s="750"/>
      <c r="K2538" s="750"/>
    </row>
    <row r="2539" spans="1:11">
      <c r="A2539" s="461" t="s">
        <v>495</v>
      </c>
      <c r="B2539" s="400"/>
      <c r="C2539" s="400"/>
      <c r="D2539" s="400"/>
      <c r="E2539" s="400"/>
      <c r="F2539" s="401"/>
      <c r="G2539" s="400"/>
      <c r="H2539" s="400"/>
      <c r="I2539" s="400"/>
      <c r="J2539" s="400"/>
      <c r="K2539" s="400"/>
    </row>
    <row r="2540" spans="1:11">
      <c r="A2540" s="461"/>
      <c r="B2540" s="400"/>
      <c r="C2540" s="400"/>
      <c r="D2540" s="400"/>
      <c r="E2540" s="400"/>
      <c r="F2540" s="401"/>
      <c r="G2540" s="400"/>
      <c r="H2540" s="400"/>
      <c r="I2540" s="400"/>
      <c r="J2540" s="400"/>
      <c r="K2540" s="400"/>
    </row>
    <row r="2541" spans="1:11">
      <c r="A2541" s="461" t="s">
        <v>496</v>
      </c>
      <c r="B2541" s="400"/>
      <c r="C2541" s="400"/>
      <c r="D2541" s="400"/>
      <c r="E2541" s="400"/>
      <c r="F2541" s="401"/>
      <c r="G2541" s="400"/>
      <c r="H2541" s="400"/>
      <c r="I2541" s="400"/>
      <c r="J2541" s="400"/>
      <c r="K2541" s="400"/>
    </row>
    <row r="2542" spans="1:11">
      <c r="A2542" s="461"/>
      <c r="B2542" s="400"/>
      <c r="C2542" s="400"/>
      <c r="D2542" s="400"/>
      <c r="E2542" s="400"/>
      <c r="F2542" s="401"/>
      <c r="G2542" s="400"/>
      <c r="H2542" s="400"/>
      <c r="I2542" s="400"/>
      <c r="J2542" s="400"/>
      <c r="K2542" s="400"/>
    </row>
    <row r="2543" spans="1:11">
      <c r="A2543" s="461" t="s">
        <v>158</v>
      </c>
      <c r="B2543" s="400"/>
      <c r="C2543" s="400"/>
      <c r="D2543" s="400"/>
      <c r="E2543" s="400"/>
      <c r="F2543" s="401"/>
      <c r="G2543" s="400"/>
      <c r="H2543" s="400"/>
      <c r="I2543" s="400"/>
      <c r="J2543" s="400"/>
      <c r="K2543" s="400"/>
    </row>
    <row r="2544" spans="1:11">
      <c r="A2544" s="461" t="s">
        <v>593</v>
      </c>
      <c r="B2544" s="400"/>
      <c r="C2544" s="400"/>
      <c r="D2544" s="400"/>
      <c r="E2544" s="400"/>
      <c r="F2544" s="401"/>
      <c r="G2544" s="400"/>
      <c r="H2544" s="400"/>
      <c r="I2544" s="400"/>
      <c r="J2544" s="400"/>
      <c r="K2544" s="400"/>
    </row>
    <row r="2545" spans="1:11">
      <c r="A2545" s="461" t="s">
        <v>693</v>
      </c>
      <c r="B2545" s="400"/>
      <c r="C2545" s="400"/>
      <c r="D2545" s="400"/>
      <c r="E2545" s="400"/>
      <c r="F2545" s="401"/>
      <c r="G2545" s="400"/>
      <c r="H2545" s="400"/>
      <c r="I2545" s="400"/>
      <c r="J2545" s="400"/>
      <c r="K2545" s="400"/>
    </row>
    <row r="2546" spans="1:11">
      <c r="A2546" s="461"/>
      <c r="B2546" s="400"/>
      <c r="C2546" s="400"/>
      <c r="D2546" s="400"/>
      <c r="E2546" s="400"/>
      <c r="F2546" s="401"/>
      <c r="G2546" s="400"/>
      <c r="H2546" s="400"/>
      <c r="I2546" s="400"/>
      <c r="J2546" s="400"/>
      <c r="K2546" s="400"/>
    </row>
    <row r="2547" spans="1:11">
      <c r="A2547" s="461" t="s">
        <v>119</v>
      </c>
      <c r="B2547" s="400"/>
      <c r="C2547" s="400"/>
      <c r="D2547" s="400"/>
      <c r="E2547" s="400"/>
      <c r="F2547" s="401"/>
      <c r="G2547" s="400"/>
      <c r="H2547" s="400"/>
      <c r="I2547" s="400"/>
      <c r="J2547" s="400"/>
      <c r="K2547" s="400"/>
    </row>
    <row r="2548" spans="1:11">
      <c r="A2548" s="461" t="s">
        <v>791</v>
      </c>
      <c r="B2548" s="400"/>
      <c r="C2548" s="400"/>
      <c r="D2548" s="400"/>
      <c r="E2548" s="400"/>
      <c r="F2548" s="401"/>
      <c r="G2548" s="400"/>
      <c r="H2548" s="400"/>
      <c r="I2548" s="400"/>
      <c r="J2548" s="400"/>
      <c r="K2548" s="400"/>
    </row>
    <row r="2549" spans="1:11">
      <c r="A2549" s="461"/>
      <c r="B2549" s="400"/>
      <c r="C2549" s="400"/>
      <c r="D2549" s="400"/>
      <c r="E2549" s="400"/>
      <c r="F2549" s="401"/>
      <c r="G2549" s="400"/>
      <c r="H2549" s="400"/>
      <c r="I2549" s="400"/>
      <c r="J2549" s="400"/>
      <c r="K2549" s="400"/>
    </row>
    <row r="2550" spans="1:11">
      <c r="A2550" s="461"/>
      <c r="B2550" s="400"/>
      <c r="C2550" s="400"/>
      <c r="D2550" s="400"/>
      <c r="E2550" s="400"/>
      <c r="F2550" s="401"/>
      <c r="G2550" s="400"/>
      <c r="H2550" s="400"/>
      <c r="I2550" s="400"/>
      <c r="J2550" s="400"/>
      <c r="K2550" s="400"/>
    </row>
    <row r="2551" spans="1:11">
      <c r="A2551" s="461" t="s">
        <v>5</v>
      </c>
      <c r="B2551" s="400"/>
      <c r="C2551" s="400"/>
      <c r="D2551" s="400"/>
      <c r="E2551" s="400"/>
      <c r="F2551" s="401"/>
      <c r="G2551" s="400"/>
      <c r="H2551" s="400"/>
      <c r="I2551" s="400"/>
      <c r="J2551" s="400"/>
      <c r="K2551" s="400"/>
    </row>
    <row r="2552" spans="1:11">
      <c r="A2552" s="461"/>
      <c r="B2552" s="400"/>
      <c r="C2552" s="400"/>
      <c r="D2552" s="400"/>
      <c r="E2552" s="400"/>
      <c r="F2552" s="401"/>
      <c r="G2552" s="400"/>
      <c r="H2552" s="400"/>
      <c r="I2552" s="400"/>
      <c r="J2552" s="400"/>
      <c r="K2552" s="400"/>
    </row>
    <row r="2553" spans="1:11">
      <c r="A2553" s="461"/>
      <c r="B2553" s="400"/>
      <c r="C2553" s="400"/>
      <c r="D2553" s="400"/>
      <c r="E2553" s="400"/>
      <c r="F2553" s="401"/>
      <c r="G2553" s="400"/>
      <c r="H2553" s="400"/>
      <c r="I2553" s="400"/>
      <c r="J2553" s="400"/>
      <c r="K2553" s="400"/>
    </row>
    <row r="2554" spans="1:11">
      <c r="A2554" s="461" t="s">
        <v>6</v>
      </c>
      <c r="B2554" s="400"/>
      <c r="C2554" s="400"/>
      <c r="D2554" s="400"/>
      <c r="E2554" s="400"/>
      <c r="F2554" s="401"/>
      <c r="G2554" s="400"/>
      <c r="H2554" s="400"/>
      <c r="I2554" s="400"/>
      <c r="J2554" s="400"/>
      <c r="K2554" s="400"/>
    </row>
    <row r="2555" spans="1:11">
      <c r="A2555" s="461"/>
      <c r="B2555" s="400"/>
      <c r="C2555" s="400"/>
      <c r="D2555" s="400"/>
      <c r="E2555" s="400"/>
      <c r="F2555" s="401"/>
      <c r="G2555" s="400"/>
      <c r="H2555" s="400"/>
      <c r="I2555" s="400"/>
      <c r="J2555" s="400"/>
      <c r="K2555" s="400"/>
    </row>
    <row r="2556" spans="1:11">
      <c r="A2556" s="461" t="s">
        <v>7</v>
      </c>
      <c r="B2556" s="400"/>
      <c r="C2556" s="400"/>
      <c r="D2556" s="400"/>
      <c r="E2556" s="400"/>
      <c r="F2556" s="401"/>
      <c r="G2556" s="400"/>
      <c r="H2556" s="400"/>
      <c r="I2556" s="400"/>
      <c r="J2556" s="400"/>
      <c r="K2556" s="400"/>
    </row>
    <row r="2557" spans="1:11">
      <c r="A2557" s="461" t="s">
        <v>8</v>
      </c>
      <c r="B2557" s="400"/>
      <c r="C2557" s="400"/>
      <c r="D2557" s="400"/>
      <c r="E2557" s="400"/>
      <c r="F2557" s="401"/>
      <c r="G2557" s="400"/>
      <c r="H2557" s="400"/>
      <c r="I2557" s="400"/>
      <c r="J2557" s="400"/>
      <c r="K2557" s="400"/>
    </row>
    <row r="2558" spans="1:11">
      <c r="A2558" s="461"/>
      <c r="B2558" s="400"/>
      <c r="C2558" s="400"/>
      <c r="D2558" s="400"/>
      <c r="E2558" s="400"/>
      <c r="F2558" s="401"/>
      <c r="G2558" s="400"/>
      <c r="H2558" s="400"/>
      <c r="I2558" s="400"/>
      <c r="J2558" s="400"/>
      <c r="K2558" s="400"/>
    </row>
    <row r="2559" spans="1:11">
      <c r="A2559" s="461" t="s">
        <v>9</v>
      </c>
      <c r="B2559" s="400"/>
      <c r="C2559" s="400"/>
      <c r="D2559" s="400"/>
      <c r="E2559" s="400"/>
      <c r="F2559" s="401"/>
      <c r="G2559" s="400"/>
      <c r="H2559" s="400"/>
      <c r="I2559" s="400"/>
      <c r="J2559" s="400"/>
      <c r="K2559" s="400"/>
    </row>
    <row r="2560" spans="1:11">
      <c r="A2560" s="461" t="s">
        <v>176</v>
      </c>
      <c r="B2560" s="400"/>
      <c r="C2560" s="400"/>
      <c r="D2560" s="400"/>
      <c r="E2560" s="400"/>
      <c r="F2560" s="401"/>
      <c r="G2560" s="400"/>
      <c r="H2560" s="400"/>
      <c r="I2560" s="400"/>
      <c r="J2560" s="400"/>
      <c r="K2560" s="400"/>
    </row>
    <row r="2561" spans="1:11">
      <c r="A2561" s="464" t="s">
        <v>626</v>
      </c>
      <c r="B2561" s="485"/>
      <c r="C2561" s="485"/>
      <c r="D2561" s="485"/>
      <c r="E2561" s="485"/>
      <c r="F2561" s="417"/>
      <c r="G2561" s="416"/>
      <c r="H2561" s="528"/>
      <c r="I2561" s="528"/>
      <c r="J2561" s="528"/>
      <c r="K2561" s="528"/>
    </row>
    <row r="2562" spans="1:11">
      <c r="A2562" s="372"/>
      <c r="B2562" s="459"/>
      <c r="C2562" s="459"/>
      <c r="D2562" s="459"/>
      <c r="E2562" s="459"/>
      <c r="F2562" s="459"/>
      <c r="G2562" s="459"/>
      <c r="H2562" s="459"/>
      <c r="I2562" s="459"/>
      <c r="J2562" s="459"/>
      <c r="K2562" s="463"/>
    </row>
    <row r="2563" spans="1:11">
      <c r="A2563" s="372"/>
      <c r="B2563" s="459"/>
      <c r="C2563" s="459"/>
      <c r="D2563" s="459"/>
      <c r="E2563" s="459"/>
      <c r="F2563" s="459"/>
      <c r="G2563" s="459"/>
      <c r="H2563" s="459"/>
      <c r="I2563" s="459"/>
      <c r="J2563" s="459"/>
      <c r="K2563" s="463"/>
    </row>
    <row r="2564" spans="1:11">
      <c r="A2564" s="372"/>
      <c r="B2564" s="459"/>
      <c r="C2564" s="459"/>
      <c r="D2564" s="459"/>
      <c r="E2564" s="459"/>
      <c r="F2564" s="459"/>
      <c r="G2564" s="459"/>
      <c r="H2564" s="459"/>
      <c r="I2564" s="459"/>
      <c r="J2564" s="459"/>
      <c r="K2564" s="463"/>
    </row>
    <row r="2565" spans="1:11">
      <c r="A2565" s="570"/>
      <c r="B2565" s="570"/>
      <c r="C2565" s="570"/>
      <c r="D2565" s="570"/>
      <c r="E2565" s="570"/>
      <c r="F2565" s="570"/>
      <c r="G2565" s="570"/>
      <c r="H2565" s="570"/>
      <c r="I2565" s="570"/>
      <c r="J2565" s="570"/>
      <c r="K2565" s="570"/>
    </row>
    <row r="2566" spans="1:11">
      <c r="A2566" s="372"/>
      <c r="B2566" s="459"/>
      <c r="C2566" s="459"/>
      <c r="D2566" s="459"/>
      <c r="E2566" s="459"/>
      <c r="F2566" s="459"/>
      <c r="G2566" s="459"/>
      <c r="H2566" s="459"/>
      <c r="I2566" s="459"/>
      <c r="J2566" s="459"/>
      <c r="K2566" s="463"/>
    </row>
    <row r="2567" spans="1:11">
      <c r="A2567" s="493"/>
      <c r="B2567" s="593"/>
      <c r="C2567" s="593"/>
      <c r="D2567" s="593"/>
      <c r="E2567" s="593"/>
      <c r="F2567" s="594"/>
      <c r="G2567" s="593"/>
      <c r="H2567" s="593"/>
      <c r="I2567" s="593"/>
      <c r="J2567" s="593"/>
      <c r="K2567" s="593"/>
    </row>
    <row r="2568" spans="1:11">
      <c r="A2568" s="461"/>
      <c r="B2568" s="429"/>
      <c r="C2568" s="429"/>
      <c r="D2568" s="429"/>
      <c r="E2568" s="429"/>
      <c r="F2568" s="429"/>
      <c r="G2568" s="429"/>
      <c r="H2568" s="429"/>
      <c r="I2568" s="429"/>
      <c r="J2568" s="429"/>
      <c r="K2568" s="429"/>
    </row>
    <row r="2569" spans="1:11">
      <c r="A2569" s="510"/>
      <c r="B2569" s="379"/>
      <c r="C2569" s="379"/>
      <c r="D2569" s="379"/>
      <c r="E2569" s="379"/>
      <c r="F2569" s="380"/>
      <c r="G2569" s="379"/>
      <c r="H2569" s="379"/>
      <c r="I2569" s="379"/>
      <c r="J2569" s="379"/>
      <c r="K2569" s="379"/>
    </row>
    <row r="2570" spans="1:11">
      <c r="A2570" s="493"/>
      <c r="B2570" s="750"/>
      <c r="C2570" s="750"/>
      <c r="D2570" s="750"/>
      <c r="E2570" s="750"/>
      <c r="F2570" s="751"/>
      <c r="G2570" s="750"/>
      <c r="H2570" s="750"/>
      <c r="I2570" s="750"/>
      <c r="J2570" s="750"/>
      <c r="K2570" s="750"/>
    </row>
    <row r="2571" spans="1:11">
      <c r="A2571" s="461" t="s">
        <v>495</v>
      </c>
      <c r="B2571" s="400"/>
      <c r="C2571" s="400"/>
      <c r="D2571" s="400"/>
      <c r="E2571" s="400"/>
      <c r="F2571" s="401"/>
      <c r="G2571" s="400"/>
      <c r="H2571" s="400"/>
      <c r="I2571" s="400"/>
      <c r="J2571" s="400"/>
      <c r="K2571" s="400"/>
    </row>
    <row r="2572" spans="1:11">
      <c r="A2572" s="461"/>
      <c r="B2572" s="400"/>
      <c r="C2572" s="400"/>
      <c r="D2572" s="400"/>
      <c r="E2572" s="400"/>
      <c r="F2572" s="401"/>
      <c r="G2572" s="400"/>
      <c r="H2572" s="400"/>
      <c r="I2572" s="400"/>
      <c r="J2572" s="400"/>
      <c r="K2572" s="400"/>
    </row>
    <row r="2573" spans="1:11">
      <c r="A2573" s="461" t="s">
        <v>496</v>
      </c>
      <c r="B2573" s="400"/>
      <c r="C2573" s="400"/>
      <c r="D2573" s="400"/>
      <c r="E2573" s="400"/>
      <c r="F2573" s="401"/>
      <c r="G2573" s="400"/>
      <c r="H2573" s="400"/>
      <c r="I2573" s="400"/>
      <c r="J2573" s="400"/>
      <c r="K2573" s="400"/>
    </row>
    <row r="2574" spans="1:11">
      <c r="A2574" s="461"/>
      <c r="B2574" s="400"/>
      <c r="C2574" s="400"/>
      <c r="D2574" s="400"/>
      <c r="E2574" s="400"/>
      <c r="F2574" s="401"/>
      <c r="G2574" s="400"/>
      <c r="H2574" s="400"/>
      <c r="I2574" s="400"/>
      <c r="J2574" s="400"/>
      <c r="K2574" s="400"/>
    </row>
    <row r="2575" spans="1:11">
      <c r="A2575" s="461" t="s">
        <v>158</v>
      </c>
      <c r="B2575" s="400"/>
      <c r="C2575" s="400"/>
      <c r="D2575" s="400"/>
      <c r="E2575" s="400"/>
      <c r="F2575" s="401"/>
      <c r="G2575" s="400"/>
      <c r="H2575" s="400"/>
      <c r="I2575" s="400"/>
      <c r="J2575" s="400"/>
      <c r="K2575" s="400"/>
    </row>
    <row r="2576" spans="1:11">
      <c r="A2576" s="461" t="s">
        <v>593</v>
      </c>
      <c r="B2576" s="400"/>
      <c r="C2576" s="400"/>
      <c r="D2576" s="400"/>
      <c r="E2576" s="400"/>
      <c r="F2576" s="401"/>
      <c r="G2576" s="400"/>
      <c r="H2576" s="400"/>
      <c r="I2576" s="400"/>
      <c r="J2576" s="400"/>
      <c r="K2576" s="400"/>
    </row>
    <row r="2577" spans="1:11">
      <c r="A2577" s="461" t="s">
        <v>693</v>
      </c>
      <c r="B2577" s="400"/>
      <c r="C2577" s="400"/>
      <c r="D2577" s="400"/>
      <c r="E2577" s="400"/>
      <c r="F2577" s="401"/>
      <c r="G2577" s="400"/>
      <c r="H2577" s="400"/>
      <c r="I2577" s="400"/>
      <c r="J2577" s="400"/>
      <c r="K2577" s="400"/>
    </row>
    <row r="2578" spans="1:11">
      <c r="A2578" s="461"/>
      <c r="B2578" s="400"/>
      <c r="C2578" s="400"/>
      <c r="D2578" s="400"/>
      <c r="E2578" s="400"/>
      <c r="F2578" s="401"/>
      <c r="G2578" s="400"/>
      <c r="H2578" s="400"/>
      <c r="I2578" s="400"/>
      <c r="J2578" s="400"/>
      <c r="K2578" s="400"/>
    </row>
    <row r="2579" spans="1:11">
      <c r="A2579" s="461" t="s">
        <v>119</v>
      </c>
      <c r="B2579" s="400"/>
      <c r="C2579" s="400"/>
      <c r="D2579" s="400"/>
      <c r="E2579" s="400"/>
      <c r="F2579" s="401"/>
      <c r="G2579" s="400"/>
      <c r="H2579" s="400"/>
      <c r="I2579" s="400"/>
      <c r="J2579" s="400"/>
      <c r="K2579" s="400"/>
    </row>
    <row r="2580" spans="1:11">
      <c r="A2580" s="461" t="s">
        <v>4</v>
      </c>
      <c r="B2580" s="400"/>
      <c r="C2580" s="400"/>
      <c r="D2580" s="400"/>
      <c r="E2580" s="400"/>
      <c r="F2580" s="401"/>
      <c r="G2580" s="400"/>
      <c r="H2580" s="400"/>
      <c r="I2580" s="400"/>
      <c r="J2580" s="400"/>
      <c r="K2580" s="400"/>
    </row>
    <row r="2581" spans="1:11">
      <c r="A2581" s="461"/>
      <c r="B2581" s="400"/>
      <c r="C2581" s="400"/>
      <c r="D2581" s="400"/>
      <c r="E2581" s="400"/>
      <c r="F2581" s="401"/>
      <c r="G2581" s="400"/>
      <c r="H2581" s="400"/>
      <c r="I2581" s="400"/>
      <c r="J2581" s="400"/>
      <c r="K2581" s="400"/>
    </row>
    <row r="2582" spans="1:11">
      <c r="A2582" s="461"/>
      <c r="B2582" s="400"/>
      <c r="C2582" s="400"/>
      <c r="D2582" s="400"/>
      <c r="E2582" s="400"/>
      <c r="F2582" s="401"/>
      <c r="G2582" s="400"/>
      <c r="H2582" s="400"/>
      <c r="I2582" s="400"/>
      <c r="J2582" s="400"/>
      <c r="K2582" s="400"/>
    </row>
    <row r="2583" spans="1:11">
      <c r="A2583" s="461" t="s">
        <v>5</v>
      </c>
      <c r="B2583" s="400"/>
      <c r="C2583" s="400"/>
      <c r="D2583" s="400"/>
      <c r="E2583" s="400"/>
      <c r="F2583" s="401"/>
      <c r="G2583" s="400"/>
      <c r="H2583" s="400"/>
      <c r="I2583" s="400"/>
      <c r="J2583" s="400"/>
      <c r="K2583" s="400"/>
    </row>
    <row r="2584" spans="1:11">
      <c r="A2584" s="461"/>
      <c r="B2584" s="400"/>
      <c r="C2584" s="400"/>
      <c r="D2584" s="400"/>
      <c r="E2584" s="400"/>
      <c r="F2584" s="401"/>
      <c r="G2584" s="400"/>
      <c r="H2584" s="400"/>
      <c r="I2584" s="400"/>
      <c r="J2584" s="400"/>
      <c r="K2584" s="400"/>
    </row>
    <row r="2585" spans="1:11">
      <c r="A2585" s="461"/>
      <c r="B2585" s="400"/>
      <c r="C2585" s="400"/>
      <c r="D2585" s="400"/>
      <c r="E2585" s="400"/>
      <c r="F2585" s="401"/>
      <c r="G2585" s="400"/>
      <c r="H2585" s="400"/>
      <c r="I2585" s="400"/>
      <c r="J2585" s="400"/>
      <c r="K2585" s="400"/>
    </row>
    <row r="2586" spans="1:11">
      <c r="A2586" s="461" t="s">
        <v>6</v>
      </c>
      <c r="B2586" s="400"/>
      <c r="C2586" s="400"/>
      <c r="D2586" s="400"/>
      <c r="E2586" s="400"/>
      <c r="F2586" s="401"/>
      <c r="G2586" s="400"/>
      <c r="H2586" s="400"/>
      <c r="I2586" s="400"/>
      <c r="J2586" s="400"/>
      <c r="K2586" s="400"/>
    </row>
    <row r="2587" spans="1:11">
      <c r="A2587" s="461"/>
      <c r="B2587" s="400"/>
      <c r="C2587" s="400"/>
      <c r="D2587" s="400"/>
      <c r="E2587" s="400"/>
      <c r="F2587" s="401"/>
      <c r="G2587" s="400"/>
      <c r="H2587" s="400"/>
      <c r="I2587" s="400"/>
      <c r="J2587" s="400"/>
      <c r="K2587" s="400"/>
    </row>
    <row r="2588" spans="1:11">
      <c r="A2588" s="461" t="s">
        <v>7</v>
      </c>
      <c r="B2588" s="400"/>
      <c r="C2588" s="400"/>
      <c r="D2588" s="400"/>
      <c r="E2588" s="400"/>
      <c r="F2588" s="401"/>
      <c r="G2588" s="400"/>
      <c r="H2588" s="400"/>
      <c r="I2588" s="400"/>
      <c r="J2588" s="400"/>
      <c r="K2588" s="400"/>
    </row>
    <row r="2589" spans="1:11">
      <c r="A2589" s="461" t="s">
        <v>8</v>
      </c>
      <c r="B2589" s="400"/>
      <c r="C2589" s="400"/>
      <c r="D2589" s="400"/>
      <c r="E2589" s="400"/>
      <c r="F2589" s="401"/>
      <c r="G2589" s="400"/>
      <c r="H2589" s="400"/>
      <c r="I2589" s="400"/>
      <c r="J2589" s="400"/>
      <c r="K2589" s="400"/>
    </row>
    <row r="2590" spans="1:11">
      <c r="A2590" s="461"/>
      <c r="B2590" s="400"/>
      <c r="C2590" s="400"/>
      <c r="D2590" s="400"/>
      <c r="E2590" s="400"/>
      <c r="F2590" s="401"/>
      <c r="G2590" s="400"/>
      <c r="H2590" s="400"/>
      <c r="I2590" s="400"/>
      <c r="J2590" s="400"/>
      <c r="K2590" s="400"/>
    </row>
    <row r="2591" spans="1:11">
      <c r="A2591" s="461" t="s">
        <v>9</v>
      </c>
      <c r="B2591" s="400"/>
      <c r="C2591" s="400"/>
      <c r="D2591" s="400"/>
      <c r="E2591" s="400"/>
      <c r="F2591" s="401"/>
      <c r="G2591" s="400"/>
      <c r="H2591" s="400"/>
      <c r="I2591" s="400"/>
      <c r="J2591" s="400"/>
      <c r="K2591" s="400"/>
    </row>
    <row r="2592" spans="1:11">
      <c r="A2592" s="461" t="s">
        <v>176</v>
      </c>
      <c r="B2592" s="400"/>
      <c r="C2592" s="400"/>
      <c r="D2592" s="400"/>
      <c r="E2592" s="400"/>
      <c r="F2592" s="401"/>
      <c r="G2592" s="400"/>
      <c r="H2592" s="400"/>
      <c r="I2592" s="400"/>
      <c r="J2592" s="400"/>
      <c r="K2592" s="400"/>
    </row>
    <row r="2593" spans="1:13">
      <c r="A2593" s="464" t="s">
        <v>994</v>
      </c>
      <c r="B2593" s="485"/>
      <c r="C2593" s="485"/>
      <c r="D2593" s="485"/>
      <c r="E2593" s="485"/>
      <c r="F2593" s="417"/>
      <c r="G2593" s="416"/>
      <c r="H2593" s="528"/>
      <c r="I2593" s="528"/>
      <c r="J2593" s="416"/>
      <c r="K2593" s="416"/>
    </row>
    <row r="2594" spans="1:13" ht="14.25">
      <c r="A2594" s="572"/>
      <c r="B2594" s="573"/>
      <c r="C2594" s="573"/>
      <c r="D2594" s="573"/>
      <c r="E2594" s="573"/>
      <c r="F2594" s="573"/>
      <c r="G2594" s="573"/>
      <c r="H2594" s="573"/>
      <c r="I2594" s="573"/>
      <c r="J2594" s="573"/>
      <c r="K2594" s="573"/>
    </row>
    <row r="2595" spans="1:13" ht="14.25">
      <c r="A2595" s="574"/>
      <c r="B2595" s="575"/>
      <c r="C2595" s="575"/>
      <c r="D2595" s="575"/>
      <c r="E2595" s="575"/>
      <c r="F2595" s="575"/>
      <c r="G2595" s="575"/>
      <c r="H2595" s="575"/>
      <c r="I2595" s="575"/>
      <c r="J2595" s="575"/>
      <c r="K2595" s="575"/>
    </row>
    <row r="2596" spans="1:13">
      <c r="A2596" s="372"/>
      <c r="B2596" s="459"/>
      <c r="C2596" s="459"/>
      <c r="D2596" s="459"/>
      <c r="E2596" s="459"/>
      <c r="F2596" s="459"/>
      <c r="G2596" s="459"/>
      <c r="H2596" s="459"/>
      <c r="I2596" s="459"/>
      <c r="J2596" s="459"/>
      <c r="K2596" s="463"/>
    </row>
    <row r="2597" spans="1:13">
      <c r="A2597" s="372"/>
      <c r="B2597" s="459"/>
      <c r="C2597" s="459"/>
      <c r="D2597" s="459"/>
      <c r="E2597" s="459"/>
      <c r="F2597" s="459"/>
      <c r="G2597" s="459"/>
      <c r="H2597" s="459"/>
      <c r="I2597" s="459"/>
      <c r="J2597" s="459"/>
      <c r="K2597" s="463"/>
    </row>
    <row r="2598" spans="1:13">
      <c r="A2598" s="372"/>
      <c r="B2598" s="459"/>
      <c r="C2598" s="459"/>
      <c r="D2598" s="459"/>
      <c r="E2598" s="459"/>
      <c r="F2598" s="459"/>
      <c r="G2598" s="459"/>
      <c r="H2598" s="459"/>
      <c r="I2598" s="459"/>
      <c r="J2598" s="459"/>
      <c r="K2598" s="463"/>
    </row>
    <row r="2599" spans="1:13">
      <c r="A2599" s="372"/>
      <c r="B2599" s="459"/>
      <c r="C2599" s="459"/>
      <c r="D2599" s="459"/>
      <c r="E2599" s="459"/>
      <c r="F2599" s="459"/>
      <c r="G2599" s="459"/>
      <c r="H2599" s="459"/>
      <c r="I2599" s="459"/>
      <c r="J2599" s="459"/>
      <c r="K2599" s="463"/>
    </row>
    <row r="2600" spans="1:13">
      <c r="A2600" s="570"/>
      <c r="B2600" s="570"/>
      <c r="C2600" s="570"/>
      <c r="D2600" s="570"/>
      <c r="E2600" s="570"/>
      <c r="F2600" s="570"/>
      <c r="G2600" s="570"/>
      <c r="H2600" s="570"/>
      <c r="I2600" s="570"/>
      <c r="J2600" s="570"/>
      <c r="K2600" s="570"/>
    </row>
    <row r="2601" spans="1:13" s="635" customFormat="1" ht="15">
      <c r="A2601" s="633"/>
      <c r="B2601" s="634"/>
      <c r="C2601" s="634"/>
      <c r="D2601" s="634"/>
      <c r="E2601" s="634"/>
      <c r="F2601" s="634"/>
      <c r="G2601" s="634"/>
      <c r="H2601" s="634"/>
      <c r="I2601" s="634"/>
      <c r="J2601" s="634"/>
      <c r="K2601" s="634"/>
    </row>
    <row r="2602" spans="1:13">
      <c r="A2602" s="492" t="s">
        <v>58</v>
      </c>
      <c r="B2602" s="459"/>
      <c r="C2602" s="459"/>
      <c r="D2602" s="459"/>
      <c r="E2602" s="459"/>
      <c r="F2602" s="459"/>
      <c r="G2602" s="459"/>
      <c r="H2602" s="459"/>
      <c r="I2602" s="459"/>
      <c r="J2602" s="459"/>
      <c r="K2602" s="463"/>
    </row>
    <row r="2603" spans="1:13">
      <c r="A2603" s="372"/>
      <c r="B2603" s="509"/>
      <c r="C2603" s="509"/>
      <c r="D2603" s="509"/>
      <c r="E2603" s="509"/>
      <c r="F2603" s="509"/>
      <c r="G2603" s="509"/>
      <c r="H2603" s="509"/>
      <c r="I2603" s="509"/>
      <c r="J2603" s="509"/>
      <c r="K2603" s="509"/>
    </row>
    <row r="2604" spans="1:13">
      <c r="A2604" s="493"/>
      <c r="B2604" s="551"/>
      <c r="C2604" s="551"/>
      <c r="D2604" s="551"/>
      <c r="E2604" s="551"/>
      <c r="F2604" s="551"/>
      <c r="G2604" s="551"/>
      <c r="H2604" s="551"/>
      <c r="I2604" s="551"/>
      <c r="J2604" s="551"/>
      <c r="K2604" s="551"/>
    </row>
    <row r="2605" spans="1:13">
      <c r="A2605" s="461"/>
      <c r="B2605" s="429"/>
      <c r="C2605" s="429"/>
      <c r="D2605" s="429"/>
      <c r="E2605" s="429"/>
      <c r="F2605" s="567"/>
      <c r="G2605" s="429"/>
      <c r="H2605" s="429"/>
      <c r="I2605" s="429"/>
      <c r="J2605" s="429"/>
      <c r="K2605" s="429"/>
    </row>
    <row r="2606" spans="1:13">
      <c r="A2606" s="461"/>
      <c r="B2606" s="379"/>
      <c r="C2606" s="379"/>
      <c r="D2606" s="379"/>
      <c r="E2606" s="379"/>
      <c r="F2606" s="380"/>
      <c r="G2606" s="379"/>
      <c r="H2606" s="379"/>
      <c r="I2606" s="379"/>
      <c r="J2606" s="379"/>
      <c r="K2606" s="379"/>
    </row>
    <row r="2607" spans="1:13">
      <c r="A2607" s="63" t="s">
        <v>33</v>
      </c>
      <c r="B2607" s="750"/>
      <c r="C2607" s="750"/>
      <c r="D2607" s="750"/>
      <c r="E2607" s="750"/>
      <c r="F2607" s="751"/>
      <c r="G2607" s="420" t="str">
        <f>IF('Tables 1-15'!G2538="nap","nav",'Tables 1-15'!G2538)</f>
        <v>nav</v>
      </c>
      <c r="H2607" s="420" t="str">
        <f>IF('Tables 1-15'!H2538="nap","nav",'Tables 1-15'!H2538)</f>
        <v>nav</v>
      </c>
      <c r="I2607" s="420" t="str">
        <f>IF('Tables 1-15'!I2538="nap","nav",'Tables 1-15'!I2538)</f>
        <v>nav</v>
      </c>
      <c r="J2607" s="420" t="str">
        <f>IF('Tables 1-15'!J2538="nap","nav",'Tables 1-15'!J2538)</f>
        <v>nav</v>
      </c>
      <c r="K2607" s="420" t="str">
        <f>IF('Tables 1-15'!K2538="nap","nav",'Tables 1-15'!K2538)</f>
        <v>nav</v>
      </c>
      <c r="M2607" s="373">
        <f>IF('Tables 1-15'!M2538="nap","nav",'Tables 1-15'!M2538)</f>
        <v>0</v>
      </c>
    </row>
    <row r="2608" spans="1:13">
      <c r="A2608" s="461" t="s">
        <v>495</v>
      </c>
      <c r="B2608" s="419"/>
      <c r="C2608" s="419"/>
      <c r="D2608" s="419"/>
      <c r="E2608" s="419"/>
      <c r="F2608" s="470"/>
      <c r="G2608" s="419">
        <f>IF('Tables 1-15'!G2539="nap","nav",'Tables 1-15'!G2539)</f>
        <v>68.590875248401773</v>
      </c>
      <c r="H2608" s="419">
        <f>IF('Tables 1-15'!H2539="nap","nav",'Tables 1-15'!H2539)</f>
        <v>65.729685207968004</v>
      </c>
      <c r="I2608" s="419">
        <f>IF('Tables 1-15'!I2539="nap","nav",'Tables 1-15'!I2539)</f>
        <v>70.672545218962881</v>
      </c>
      <c r="J2608" s="419">
        <f>IF('Tables 1-15'!J2539="nap","nav",'Tables 1-15'!J2539)</f>
        <v>58.417600470200917</v>
      </c>
      <c r="K2608" s="419">
        <f>IF('Tables 1-15'!K2539="nap","nav",'Tables 1-15'!K2539)</f>
        <v>45.996057837065628</v>
      </c>
      <c r="L2608" s="615"/>
      <c r="M2608" s="436">
        <f>IF('Tables 1-15'!M2539="nap","nav",'Tables 1-15'!M2539)</f>
        <v>0</v>
      </c>
    </row>
    <row r="2609" spans="1:13">
      <c r="A2609" s="66" t="s">
        <v>497</v>
      </c>
      <c r="B2609" s="419"/>
      <c r="C2609" s="419"/>
      <c r="D2609" s="419"/>
      <c r="E2609" s="419"/>
      <c r="F2609" s="470"/>
      <c r="G2609" s="419">
        <f>IF('Tables 1-15'!G2540="nap","nav",'Tables 1-15'!G2540)</f>
        <v>505.42566284485844</v>
      </c>
      <c r="H2609" s="419">
        <f>IF('Tables 1-15'!H2540="nap","nav",'Tables 1-15'!H2540)</f>
        <v>486.25760716112529</v>
      </c>
      <c r="I2609" s="419">
        <f>IF('Tables 1-15'!I2540="nap","nav",'Tables 1-15'!I2540)</f>
        <v>496.17535801897714</v>
      </c>
      <c r="J2609" s="419">
        <f>IF('Tables 1-15'!J2540="nap","nav",'Tables 1-15'!J2540)</f>
        <v>500.94224232386296</v>
      </c>
      <c r="K2609" s="419">
        <f>IF('Tables 1-15'!K2540="nap","nav",'Tables 1-15'!K2540)</f>
        <v>390.36617905172676</v>
      </c>
      <c r="L2609" s="615"/>
      <c r="M2609" s="436">
        <f>IF('Tables 1-15'!M2540="nap","nav",'Tables 1-15'!M2540)</f>
        <v>0</v>
      </c>
    </row>
    <row r="2610" spans="1:13">
      <c r="A2610" s="461" t="s">
        <v>496</v>
      </c>
      <c r="B2610" s="419"/>
      <c r="C2610" s="419"/>
      <c r="D2610" s="419"/>
      <c r="E2610" s="419"/>
      <c r="F2610" s="470"/>
      <c r="G2610" s="468" t="str">
        <f>IF('Tables 1-15'!G2541="nap","nav",'Tables 1-15'!G2541)</f>
        <v>nav</v>
      </c>
      <c r="H2610" s="468" t="str">
        <f>IF('Tables 1-15'!H2541="nap","nav",'Tables 1-15'!H2541)</f>
        <v>nav</v>
      </c>
      <c r="I2610" s="468" t="str">
        <f>IF('Tables 1-15'!I2541="nap","nav",'Tables 1-15'!I2541)</f>
        <v>nav</v>
      </c>
      <c r="J2610" s="468" t="str">
        <f>IF('Tables 1-15'!J2541="nap","nav",'Tables 1-15'!J2541)</f>
        <v>nav</v>
      </c>
      <c r="K2610" s="468" t="str">
        <f>IF('Tables 1-15'!K2541="nap","nav",'Tables 1-15'!K2541)</f>
        <v>nav</v>
      </c>
      <c r="L2610" s="615"/>
      <c r="M2610" s="436">
        <f>IF('Tables 1-15'!M2541="nap","nav",'Tables 1-15'!M2541)</f>
        <v>0</v>
      </c>
    </row>
    <row r="2611" spans="1:13">
      <c r="A2611" s="66" t="s">
        <v>498</v>
      </c>
      <c r="B2611" s="419"/>
      <c r="C2611" s="419"/>
      <c r="D2611" s="419"/>
      <c r="E2611" s="419"/>
      <c r="F2611" s="470"/>
      <c r="G2611" s="468">
        <f>IF('Tables 1-15'!G2542="nap","nav",'Tables 1-15'!G2542)</f>
        <v>1911.7270206147277</v>
      </c>
      <c r="H2611" s="468">
        <f>IF('Tables 1-15'!H2542="nap","nav",'Tables 1-15'!H2542)</f>
        <v>2418.1105443168321</v>
      </c>
      <c r="I2611" s="468">
        <f>IF('Tables 1-15'!I2542="nap","nav",'Tables 1-15'!I2542)</f>
        <v>3125.2226328876832</v>
      </c>
      <c r="J2611" s="468">
        <f>IF('Tables 1-15'!J2542="nap","nav",'Tables 1-15'!J2542)</f>
        <v>3553.1840203164679</v>
      </c>
      <c r="K2611" s="468" t="str">
        <f>IF('Tables 1-15'!K2542="nap","nav",'Tables 1-15'!K2542)</f>
        <v>nav</v>
      </c>
      <c r="L2611" s="615"/>
      <c r="M2611" s="436">
        <f>IF('Tables 1-15'!M2542="nap","nav",'Tables 1-15'!M2542)</f>
        <v>0</v>
      </c>
    </row>
    <row r="2612" spans="1:13">
      <c r="A2612" s="461" t="s">
        <v>158</v>
      </c>
      <c r="B2612" s="468"/>
      <c r="C2612" s="468"/>
      <c r="D2612" s="468"/>
      <c r="E2612" s="468"/>
      <c r="F2612" s="470"/>
      <c r="G2612" s="468">
        <f>IF('Tables 1-15'!G2543="nap","nav",'Tables 1-15'!G2543)</f>
        <v>177.74855590600353</v>
      </c>
      <c r="H2612" s="468">
        <f>IF('Tables 1-15'!H2543="nap","nav",'Tables 1-15'!H2543)</f>
        <v>165.92874476225731</v>
      </c>
      <c r="I2612" s="468">
        <f>IF('Tables 1-15'!I2543="nap","nav",'Tables 1-15'!I2543)</f>
        <v>172.04168673871553</v>
      </c>
      <c r="J2612" s="468">
        <f>IF('Tables 1-15'!J2543="nap","nav",'Tables 1-15'!J2543)</f>
        <v>170.79687184573942</v>
      </c>
      <c r="K2612" s="468">
        <f>IF('Tables 1-15'!K2543="nap","nav",'Tables 1-15'!K2543)</f>
        <v>153.08757364052684</v>
      </c>
      <c r="L2612" s="615"/>
      <c r="M2612" s="436">
        <f>IF('Tables 1-15'!M2543="nap","nav",'Tables 1-15'!M2543)</f>
        <v>0</v>
      </c>
    </row>
    <row r="2613" spans="1:13">
      <c r="A2613" s="461" t="s">
        <v>593</v>
      </c>
      <c r="B2613" s="468"/>
      <c r="C2613" s="468"/>
      <c r="D2613" s="468"/>
      <c r="E2613" s="468"/>
      <c r="F2613" s="469"/>
      <c r="G2613" s="468">
        <f>IF('Tables 1-15'!G2544="nap","nav",'Tables 1-15'!G2544)</f>
        <v>463.13664763804599</v>
      </c>
      <c r="H2613" s="468">
        <f>IF('Tables 1-15'!H2544="nap","nav",'Tables 1-15'!H2544)</f>
        <v>439.45685512183422</v>
      </c>
      <c r="I2613" s="468">
        <f>IF('Tables 1-15'!I2544="nap","nav",'Tables 1-15'!I2544)</f>
        <v>458.2213439344294</v>
      </c>
      <c r="J2613" s="468">
        <f>IF('Tables 1-15'!J2544="nap","nav",'Tables 1-15'!J2544)</f>
        <v>449.56008358718009</v>
      </c>
      <c r="K2613" s="468">
        <f>IF('Tables 1-15'!K2544="nap","nav",'Tables 1-15'!K2544)</f>
        <v>408.23203951445453</v>
      </c>
      <c r="L2613" s="615"/>
      <c r="M2613" s="436">
        <f>IF('Tables 1-15'!M2544="nap","nav",'Tables 1-15'!M2544)</f>
        <v>0</v>
      </c>
    </row>
    <row r="2614" spans="1:13">
      <c r="A2614" s="461" t="s">
        <v>693</v>
      </c>
      <c r="B2614" s="468"/>
      <c r="C2614" s="468"/>
      <c r="D2614" s="468"/>
      <c r="E2614" s="468"/>
      <c r="F2614" s="469"/>
      <c r="G2614" s="468" t="str">
        <f>IF('Tables 1-15'!G2545="nap","nav",'Tables 1-15'!G2545)</f>
        <v>nav</v>
      </c>
      <c r="H2614" s="468" t="str">
        <f>IF('Tables 1-15'!H2545="nap","nav",'Tables 1-15'!H2545)</f>
        <v>nav</v>
      </c>
      <c r="I2614" s="468" t="str">
        <f>IF('Tables 1-15'!I2545="nap","nav",'Tables 1-15'!I2545)</f>
        <v>nav</v>
      </c>
      <c r="J2614" s="468" t="str">
        <f>IF('Tables 1-15'!J2545="nap","nav",'Tables 1-15'!J2545)</f>
        <v>nav</v>
      </c>
      <c r="K2614" s="468" t="str">
        <f>IF('Tables 1-15'!K2545="nap","nav",'Tables 1-15'!K2545)</f>
        <v>nav</v>
      </c>
      <c r="L2614" s="615"/>
      <c r="M2614" s="436">
        <f>IF('Tables 1-15'!M2545="nap","nav",'Tables 1-15'!M2545)</f>
        <v>0</v>
      </c>
    </row>
    <row r="2615" spans="1:13">
      <c r="A2615" s="66" t="s">
        <v>924</v>
      </c>
      <c r="B2615" s="468"/>
      <c r="C2615" s="468"/>
      <c r="D2615" s="468"/>
      <c r="E2615" s="468"/>
      <c r="F2615" s="469"/>
      <c r="G2615" s="468">
        <f>IF('Tables 1-15'!G2546="nap","nav",'Tables 1-15'!G2546)</f>
        <v>298.39690762293253</v>
      </c>
      <c r="H2615" s="468">
        <f>IF('Tables 1-15'!H2546="nap","nav",'Tables 1-15'!H2546)</f>
        <v>309.77452501969799</v>
      </c>
      <c r="I2615" s="468">
        <f>IF('Tables 1-15'!I2546="nap","nav",'Tables 1-15'!I2546)</f>
        <v>334.29767157276279</v>
      </c>
      <c r="J2615" s="468">
        <f>IF('Tables 1-15'!J2546="nap","nav",'Tables 1-15'!J2546)</f>
        <v>366.3914813778361</v>
      </c>
      <c r="K2615" s="468">
        <f>IF('Tables 1-15'!K2546="nap","nav",'Tables 1-15'!K2546)</f>
        <v>395.23881651210996</v>
      </c>
      <c r="L2615" s="615"/>
      <c r="M2615" s="436">
        <f>IF('Tables 1-15'!M2546="nap","nav",'Tables 1-15'!M2546)</f>
        <v>0</v>
      </c>
    </row>
    <row r="2616" spans="1:13">
      <c r="A2616" s="461" t="s">
        <v>119</v>
      </c>
      <c r="B2616" s="468"/>
      <c r="C2616" s="468"/>
      <c r="D2616" s="468"/>
      <c r="E2616" s="468"/>
      <c r="F2616" s="469"/>
      <c r="G2616" s="468">
        <f>IF('Tables 1-15'!G2547="nap","nav",'Tables 1-15'!G2547)</f>
        <v>172.18831882833211</v>
      </c>
      <c r="H2616" s="468">
        <f>IF('Tables 1-15'!H2547="nap","nav",'Tables 1-15'!H2547)</f>
        <v>175.11989109473481</v>
      </c>
      <c r="I2616" s="468">
        <f>IF('Tables 1-15'!I2547="nap","nav",'Tables 1-15'!I2547)</f>
        <v>194.05706043743552</v>
      </c>
      <c r="J2616" s="468">
        <f>IF('Tables 1-15'!J2547="nap","nav",'Tables 1-15'!J2547)</f>
        <v>236.66720048937549</v>
      </c>
      <c r="K2616" s="468" t="str">
        <f>IF('Tables 1-15'!K2547="nap","nav",'Tables 1-15'!K2547)</f>
        <v>nav</v>
      </c>
      <c r="L2616" s="615"/>
      <c r="M2616" s="436">
        <f>IF('Tables 1-15'!M2547="nap","nav",'Tables 1-15'!M2547)</f>
        <v>0</v>
      </c>
    </row>
    <row r="2617" spans="1:13">
      <c r="A2617" s="461" t="s">
        <v>4</v>
      </c>
      <c r="B2617" s="468"/>
      <c r="C2617" s="468"/>
      <c r="D2617" s="468"/>
      <c r="E2617" s="468"/>
      <c r="F2617" s="469"/>
      <c r="G2617" s="468" t="str">
        <f>IF('Tables 1-15'!G2548="nap","nav",'Tables 1-15'!G2548)</f>
        <v>nav</v>
      </c>
      <c r="H2617" s="468" t="str">
        <f>IF('Tables 1-15'!H2548="nap","nav",'Tables 1-15'!H2548)</f>
        <v>nav</v>
      </c>
      <c r="I2617" s="468" t="str">
        <f>IF('Tables 1-15'!I2548="nap","nav",'Tables 1-15'!I2548)</f>
        <v>nav</v>
      </c>
      <c r="J2617" s="468" t="str">
        <f>IF('Tables 1-15'!J2548="nap","nav",'Tables 1-15'!J2548)</f>
        <v>nav</v>
      </c>
      <c r="K2617" s="468" t="str">
        <f>IF('Tables 1-15'!K2548="nap","nav",'Tables 1-15'!K2548)</f>
        <v>nav</v>
      </c>
      <c r="L2617" s="615"/>
      <c r="M2617" s="436">
        <f>IF('Tables 1-15'!M2548="nap","nav",'Tables 1-15'!M2548)</f>
        <v>0</v>
      </c>
    </row>
    <row r="2618" spans="1:13">
      <c r="A2618" s="66" t="s">
        <v>871</v>
      </c>
      <c r="B2618" s="468"/>
      <c r="C2618" s="468"/>
      <c r="D2618" s="468"/>
      <c r="E2618" s="468"/>
      <c r="F2618" s="469"/>
      <c r="G2618" s="468" t="str">
        <f>IF('Tables 1-15'!G2549="nap","nav",'Tables 1-15'!G2549)</f>
        <v>nav</v>
      </c>
      <c r="H2618" s="468" t="str">
        <f>IF('Tables 1-15'!H2549="nap","nav",'Tables 1-15'!H2549)</f>
        <v>nav</v>
      </c>
      <c r="I2618" s="468" t="str">
        <f>IF('Tables 1-15'!I2549="nap","nav",'Tables 1-15'!I2549)</f>
        <v>nav</v>
      </c>
      <c r="J2618" s="468" t="str">
        <f>IF('Tables 1-15'!J2549="nap","nav",'Tables 1-15'!J2549)</f>
        <v>nav</v>
      </c>
      <c r="K2618" s="468" t="str">
        <f>IF('Tables 1-15'!K2549="nap","nav",'Tables 1-15'!K2549)</f>
        <v>nav</v>
      </c>
      <c r="L2618" s="615"/>
      <c r="M2618" s="436">
        <f>IF('Tables 1-15'!M2549="nap","nav",'Tables 1-15'!M2549)</f>
        <v>0</v>
      </c>
    </row>
    <row r="2619" spans="1:13">
      <c r="A2619" s="66" t="s">
        <v>872</v>
      </c>
      <c r="B2619" s="468"/>
      <c r="C2619" s="468"/>
      <c r="D2619" s="468"/>
      <c r="E2619" s="468"/>
      <c r="F2619" s="469"/>
      <c r="G2619" s="468">
        <f>IF('Tables 1-15'!G2550="nap","nav",'Tables 1-15'!G2550)</f>
        <v>168.82425693775556</v>
      </c>
      <c r="H2619" s="468">
        <f>IF('Tables 1-15'!H2550="nap","nav",'Tables 1-15'!H2550)</f>
        <v>170.05124053612789</v>
      </c>
      <c r="I2619" s="468">
        <f>IF('Tables 1-15'!I2550="nap","nav",'Tables 1-15'!I2550)</f>
        <v>187.59839326414726</v>
      </c>
      <c r="J2619" s="468">
        <f>IF('Tables 1-15'!J2550="nap","nav",'Tables 1-15'!J2550)</f>
        <v>200.37162930600155</v>
      </c>
      <c r="K2619" s="468">
        <f>IF('Tables 1-15'!K2550="nap","nav",'Tables 1-15'!K2550)</f>
        <v>177.36066607796141</v>
      </c>
      <c r="L2619" s="615"/>
      <c r="M2619" s="436">
        <f>IF('Tables 1-15'!M2550="nap","nav",'Tables 1-15'!M2550)</f>
        <v>0</v>
      </c>
    </row>
    <row r="2620" spans="1:13">
      <c r="A2620" s="461" t="s">
        <v>5</v>
      </c>
      <c r="B2620" s="419"/>
      <c r="C2620" s="419"/>
      <c r="D2620" s="419"/>
      <c r="E2620" s="419"/>
      <c r="F2620" s="470"/>
      <c r="G2620" s="419">
        <f>IF('Tables 1-15'!G2551="nap","nav",'Tables 1-15'!G2551)</f>
        <v>72.173294385032392</v>
      </c>
      <c r="H2620" s="419">
        <f>IF('Tables 1-15'!H2551="nap","nav",'Tables 1-15'!H2551)</f>
        <v>63.170237742116591</v>
      </c>
      <c r="I2620" s="419">
        <f>IF('Tables 1-15'!I2551="nap","nav",'Tables 1-15'!I2551)</f>
        <v>62.493218290539481</v>
      </c>
      <c r="J2620" s="419">
        <f>IF('Tables 1-15'!J2551="nap","nav",'Tables 1-15'!J2551)</f>
        <v>62.366726151774778</v>
      </c>
      <c r="K2620" s="419">
        <f>IF('Tables 1-15'!K2551="nap","nav",'Tables 1-15'!K2551)</f>
        <v>51.739505749851673</v>
      </c>
      <c r="L2620" s="615"/>
      <c r="M2620" s="436">
        <f>IF('Tables 1-15'!M2551="nap","nav",'Tables 1-15'!M2551)</f>
        <v>0</v>
      </c>
    </row>
    <row r="2621" spans="1:13">
      <c r="A2621" s="66" t="s">
        <v>873</v>
      </c>
      <c r="B2621" s="419"/>
      <c r="C2621" s="419"/>
      <c r="D2621" s="419"/>
      <c r="E2621" s="419"/>
      <c r="F2621" s="470"/>
      <c r="G2621" s="419">
        <f>IF('Tables 1-15'!G2552="nap","nav",'Tables 1-15'!G2552)</f>
        <v>424.89821005760928</v>
      </c>
      <c r="H2621" s="419">
        <f>IF('Tables 1-15'!H2552="nap","nav",'Tables 1-15'!H2552)</f>
        <v>508.83393144538297</v>
      </c>
      <c r="I2621" s="419">
        <f>IF('Tables 1-15'!I2552="nap","nav",'Tables 1-15'!I2552)</f>
        <v>603.49599726599934</v>
      </c>
      <c r="J2621" s="419">
        <f>IF('Tables 1-15'!J2552="nap","nav",'Tables 1-15'!J2552)</f>
        <v>572.09968788931531</v>
      </c>
      <c r="K2621" s="419">
        <f>IF('Tables 1-15'!K2552="nap","nav",'Tables 1-15'!K2552)</f>
        <v>383.95183908500741</v>
      </c>
      <c r="L2621" s="615"/>
      <c r="M2621" s="436">
        <f>IF('Tables 1-15'!M2552="nap","nav",'Tables 1-15'!M2552)</f>
        <v>0</v>
      </c>
    </row>
    <row r="2622" spans="1:13">
      <c r="A2622" s="66" t="s">
        <v>874</v>
      </c>
      <c r="B2622" s="419"/>
      <c r="C2622" s="419"/>
      <c r="D2622" s="419"/>
      <c r="E2622" s="419"/>
      <c r="F2622" s="470"/>
      <c r="G2622" s="419">
        <f>IF('Tables 1-15'!G2553="nap","nav",'Tables 1-15'!G2553)</f>
        <v>153.42000000000002</v>
      </c>
      <c r="H2622" s="419">
        <f>IF('Tables 1-15'!H2553="nap","nav",'Tables 1-15'!H2553)</f>
        <v>165.89944080000001</v>
      </c>
      <c r="I2622" s="419">
        <f>IF('Tables 1-15'!I2553="nap","nav",'Tables 1-15'!I2553)</f>
        <v>174.41244080000004</v>
      </c>
      <c r="J2622" s="419">
        <f>IF('Tables 1-15'!J2553="nap","nav",'Tables 1-15'!J2553)</f>
        <v>191.25120000000001</v>
      </c>
      <c r="K2622" s="419">
        <f>IF('Tables 1-15'!K2553="nap","nav",'Tables 1-15'!K2553)</f>
        <v>207.12426666666667</v>
      </c>
      <c r="L2622" s="615"/>
      <c r="M2622" s="436">
        <f>IF('Tables 1-15'!M2553="nap","nav",'Tables 1-15'!M2553)</f>
        <v>0</v>
      </c>
    </row>
    <row r="2623" spans="1:13">
      <c r="A2623" s="461" t="s">
        <v>6</v>
      </c>
      <c r="B2623" s="419"/>
      <c r="C2623" s="419"/>
      <c r="D2623" s="419"/>
      <c r="E2623" s="419"/>
      <c r="F2623" s="470"/>
      <c r="G2623" s="419">
        <f>IF('Tables 1-15'!G2554="nap","nav",'Tables 1-15'!G2554)</f>
        <v>41.922054217346371</v>
      </c>
      <c r="H2623" s="419">
        <f>IF('Tables 1-15'!H2554="nap","nav",'Tables 1-15'!H2554)</f>
        <v>47.295460510522531</v>
      </c>
      <c r="I2623" s="419">
        <f>IF('Tables 1-15'!I2554="nap","nav",'Tables 1-15'!I2554)</f>
        <v>51.407653640214171</v>
      </c>
      <c r="J2623" s="419">
        <f>IF('Tables 1-15'!J2554="nap","nav",'Tables 1-15'!J2554)</f>
        <v>51.470104964091234</v>
      </c>
      <c r="K2623" s="419">
        <f>IF('Tables 1-15'!K2554="nap","nav",'Tables 1-15'!K2554)</f>
        <v>47.845464397410723</v>
      </c>
      <c r="L2623" s="615"/>
      <c r="M2623" s="436">
        <f>IF('Tables 1-15'!M2554="nap","nav",'Tables 1-15'!M2554)</f>
        <v>0</v>
      </c>
    </row>
    <row r="2624" spans="1:13">
      <c r="A2624" s="66" t="s">
        <v>875</v>
      </c>
      <c r="B2624" s="419"/>
      <c r="C2624" s="419"/>
      <c r="D2624" s="419"/>
      <c r="E2624" s="419"/>
      <c r="F2624" s="470"/>
      <c r="G2624" s="419">
        <f>IF('Tables 1-15'!G2555="nap","nav",'Tables 1-15'!G2555)</f>
        <v>91.645449469185152</v>
      </c>
      <c r="H2624" s="419">
        <f>IF('Tables 1-15'!H2555="nap","nav",'Tables 1-15'!H2555)</f>
        <v>64.970625213154676</v>
      </c>
      <c r="I2624" s="419">
        <f>IF('Tables 1-15'!I2555="nap","nav",'Tables 1-15'!I2555)</f>
        <v>79.877700518134716</v>
      </c>
      <c r="J2624" s="419">
        <f>IF('Tables 1-15'!J2555="nap","nav",'Tables 1-15'!J2555)</f>
        <v>77.053844614533375</v>
      </c>
      <c r="K2624" s="419">
        <f>IF('Tables 1-15'!K2555="nap","nav",'Tables 1-15'!K2555)</f>
        <v>72.267930123127599</v>
      </c>
      <c r="L2624" s="615"/>
      <c r="M2624" s="436">
        <f>IF('Tables 1-15'!M2555="nap","nav",'Tables 1-15'!M2555)</f>
        <v>0</v>
      </c>
    </row>
    <row r="2625" spans="1:13">
      <c r="A2625" s="461" t="s">
        <v>7</v>
      </c>
      <c r="B2625" s="419"/>
      <c r="C2625" s="419"/>
      <c r="D2625" s="419"/>
      <c r="E2625" s="419"/>
      <c r="F2625" s="470"/>
      <c r="G2625" s="419">
        <f>IF('Tables 1-15'!G2556="nap","nav",'Tables 1-15'!G2556)</f>
        <v>30.365956914939879</v>
      </c>
      <c r="H2625" s="419">
        <f>IF('Tables 1-15'!H2556="nap","nav",'Tables 1-15'!H2556)</f>
        <v>25.995893645155938</v>
      </c>
      <c r="I2625" s="419">
        <f>IF('Tables 1-15'!I2556="nap","nav",'Tables 1-15'!I2556)</f>
        <v>31.683798116572827</v>
      </c>
      <c r="J2625" s="419">
        <f>IF('Tables 1-15'!J2556="nap","nav",'Tables 1-15'!J2556)</f>
        <v>28.50976616499867</v>
      </c>
      <c r="K2625" s="419">
        <f>IF('Tables 1-15'!K2556="nap","nav",'Tables 1-15'!K2556)</f>
        <v>17.756718171735326</v>
      </c>
      <c r="L2625" s="615"/>
      <c r="M2625" s="436">
        <f>IF('Tables 1-15'!M2556="nap","nav",'Tables 1-15'!M2556)</f>
        <v>0</v>
      </c>
    </row>
    <row r="2626" spans="1:13">
      <c r="A2626" s="461" t="s">
        <v>8</v>
      </c>
      <c r="B2626" s="419"/>
      <c r="C2626" s="419"/>
      <c r="D2626" s="419"/>
      <c r="E2626" s="419"/>
      <c r="F2626" s="470"/>
      <c r="G2626" s="419">
        <f>IF('Tables 1-15'!G2557="nap","nav",'Tables 1-15'!G2557)</f>
        <v>29.308754587562554</v>
      </c>
      <c r="H2626" s="419">
        <f>IF('Tables 1-15'!H2557="nap","nav",'Tables 1-15'!H2557)</f>
        <v>27.83691388978475</v>
      </c>
      <c r="I2626" s="419">
        <f>IF('Tables 1-15'!I2557="nap","nav",'Tables 1-15'!I2557)</f>
        <v>28.621307833527236</v>
      </c>
      <c r="J2626" s="419">
        <f>IF('Tables 1-15'!J2557="nap","nav",'Tables 1-15'!J2557)</f>
        <v>29.304933820660239</v>
      </c>
      <c r="K2626" s="419">
        <f>IF('Tables 1-15'!K2557="nap","nav",'Tables 1-15'!K2557)</f>
        <v>30.60702714676226</v>
      </c>
      <c r="L2626" s="615"/>
      <c r="M2626" s="436">
        <f>IF('Tables 1-15'!M2557="nap","nav",'Tables 1-15'!M2557)</f>
        <v>0</v>
      </c>
    </row>
    <row r="2627" spans="1:13">
      <c r="A2627" s="66" t="s">
        <v>876</v>
      </c>
      <c r="B2627" s="419"/>
      <c r="C2627" s="419"/>
      <c r="D2627" s="419"/>
      <c r="E2627" s="419"/>
      <c r="F2627" s="470"/>
      <c r="G2627" s="419">
        <f>IF('Tables 1-15'!G2558="nap","nav",'Tables 1-15'!G2558)</f>
        <v>161.41090299401196</v>
      </c>
      <c r="H2627" s="419">
        <f>IF('Tables 1-15'!H2558="nap","nav",'Tables 1-15'!H2558)</f>
        <v>181.38624825662481</v>
      </c>
      <c r="I2627" s="419">
        <f>IF('Tables 1-15'!I2558="nap","nav",'Tables 1-15'!I2558)</f>
        <v>198.67604112975332</v>
      </c>
      <c r="J2627" s="419">
        <f>IF('Tables 1-15'!J2558="nap","nav",'Tables 1-15'!J2558)</f>
        <v>197.48352849764615</v>
      </c>
      <c r="K2627" s="419">
        <f>IF('Tables 1-15'!K2558="nap","nav",'Tables 1-15'!K2558)</f>
        <v>183.70965551470587</v>
      </c>
      <c r="L2627" s="615"/>
      <c r="M2627" s="436">
        <f>IF('Tables 1-15'!M2558="nap","nav",'Tables 1-15'!M2558)</f>
        <v>0</v>
      </c>
    </row>
    <row r="2628" spans="1:13">
      <c r="A2628" s="461" t="s">
        <v>9</v>
      </c>
      <c r="B2628" s="419"/>
      <c r="C2628" s="419"/>
      <c r="D2628" s="419"/>
      <c r="E2628" s="419"/>
      <c r="F2628" s="470"/>
      <c r="G2628" s="419">
        <f>IF('Tables 1-15'!G2559="nap","nav",'Tables 1-15'!G2559)</f>
        <v>306.67707375920008</v>
      </c>
      <c r="H2628" s="419">
        <f>IF('Tables 1-15'!H2559="nap","nav",'Tables 1-15'!H2559)</f>
        <v>306.69117804546721</v>
      </c>
      <c r="I2628" s="419">
        <f>IF('Tables 1-15'!I2559="nap","nav",'Tables 1-15'!I2559)</f>
        <v>299.85229951109585</v>
      </c>
      <c r="J2628" s="419">
        <f>IF('Tables 1-15'!J2559="nap","nav",'Tables 1-15'!J2559)</f>
        <v>311.77323483952006</v>
      </c>
      <c r="K2628" s="419">
        <f>IF('Tables 1-15'!K2559="nap","nav",'Tables 1-15'!K2559)</f>
        <v>296.96854850005315</v>
      </c>
      <c r="L2628" s="615"/>
      <c r="M2628" s="436">
        <f>IF('Tables 1-15'!M2559="nap","nav",'Tables 1-15'!M2559)</f>
        <v>0</v>
      </c>
    </row>
    <row r="2629" spans="1:13">
      <c r="A2629" s="461" t="s">
        <v>176</v>
      </c>
      <c r="B2629" s="419"/>
      <c r="C2629" s="419"/>
      <c r="D2629" s="419"/>
      <c r="E2629" s="419"/>
      <c r="F2629" s="470"/>
      <c r="G2629" s="419" t="str">
        <f>IF('Tables 1-15'!G2560="nap","nav",'Tables 1-15'!G2560)</f>
        <v>nav</v>
      </c>
      <c r="H2629" s="419" t="str">
        <f>IF('Tables 1-15'!H2560="nap","nav",'Tables 1-15'!H2560)</f>
        <v>nav</v>
      </c>
      <c r="I2629" s="419" t="str">
        <f>IF('Tables 1-15'!I2560="nap","nav",'Tables 1-15'!I2560)</f>
        <v>nav</v>
      </c>
      <c r="J2629" s="419" t="str">
        <f>IF('Tables 1-15'!J2560="nap","nav",'Tables 1-15'!J2560)</f>
        <v>nav</v>
      </c>
      <c r="K2629" s="419" t="str">
        <f>IF('Tables 1-15'!K2560="nap","nav",'Tables 1-15'!K2560)</f>
        <v>nav</v>
      </c>
      <c r="L2629" s="615"/>
      <c r="M2629" s="436">
        <f>IF('Tables 1-15'!M2560="nap","nav",'Tables 1-15'!M2560)</f>
        <v>0</v>
      </c>
    </row>
    <row r="2630" spans="1:13">
      <c r="A2630" s="464" t="s">
        <v>48</v>
      </c>
      <c r="B2630" s="485"/>
      <c r="C2630" s="485"/>
      <c r="D2630" s="485"/>
      <c r="E2630" s="485"/>
      <c r="F2630" s="417"/>
      <c r="G2630" s="457">
        <f>SUMIF(G2607:G2629,"&lt;&gt;nav",M2607:M2629)</f>
        <v>0</v>
      </c>
      <c r="H2630" s="485">
        <f>SUMIF(H2607:H2629,"&lt;&gt;nav",G2607:G2629)</f>
        <v>5077.8599420259452</v>
      </c>
      <c r="I2630" s="485">
        <f>SUMIF(I2607:I2629,"&lt;&gt;nav",H2607:H2629)</f>
        <v>5622.5090227687879</v>
      </c>
      <c r="J2630" s="457">
        <f>SUMIF(J2607:J2629,"&lt;&gt;nav",I2607:I2629)</f>
        <v>6568.8071491789515</v>
      </c>
      <c r="K2630" s="457">
        <f>SUMIF(K2607:K2629,"&lt;&gt;nav",J2607:J2629)</f>
        <v>3267.7929358533611</v>
      </c>
    </row>
    <row r="2631" spans="1:13">
      <c r="A2631" s="372" t="s">
        <v>49</v>
      </c>
      <c r="B2631" s="459"/>
      <c r="C2631" s="459"/>
      <c r="D2631" s="459"/>
      <c r="E2631" s="459"/>
      <c r="F2631" s="459"/>
      <c r="G2631" s="459">
        <f>SUMIF(M2607:M2629,"&lt;&gt;nav",G2607:G2629)</f>
        <v>5077.8599420259452</v>
      </c>
      <c r="H2631" s="459">
        <f>SUMIF(G2607:G2629,"&lt;&gt;nav",H2607:H2629)</f>
        <v>5622.5090227687879</v>
      </c>
      <c r="I2631" s="459">
        <f>SUMIF(H2607:H2629,"&lt;&gt;nav",I2607:I2629)</f>
        <v>6568.8071491789515</v>
      </c>
      <c r="J2631" s="459">
        <f>SUMIF(I2607:I2629,"&lt;&gt;nav",J2607:J2629)</f>
        <v>7057.6441566592057</v>
      </c>
      <c r="K2631" s="463">
        <f>SUMIF(J2607:J2629,"&lt;&gt;nav",K2607:K2629)</f>
        <v>2862.2522879891653</v>
      </c>
    </row>
    <row r="2632" spans="1:13">
      <c r="A2632" s="372"/>
      <c r="B2632" s="459"/>
      <c r="C2632" s="459"/>
      <c r="D2632" s="459"/>
      <c r="E2632" s="459"/>
      <c r="F2632" s="459"/>
      <c r="G2632" s="459"/>
      <c r="H2632" s="459"/>
      <c r="I2632" s="459"/>
      <c r="J2632" s="459"/>
      <c r="K2632" s="463"/>
    </row>
    <row r="2633" spans="1:13">
      <c r="A2633" s="372"/>
      <c r="B2633" s="459"/>
      <c r="C2633" s="459"/>
      <c r="D2633" s="459"/>
      <c r="E2633" s="459"/>
      <c r="F2633" s="459"/>
      <c r="G2633" s="459"/>
      <c r="H2633" s="459"/>
      <c r="I2633" s="459"/>
      <c r="J2633" s="459"/>
      <c r="K2633" s="463"/>
    </row>
    <row r="2634" spans="1:13">
      <c r="A2634" s="570"/>
      <c r="B2634" s="570"/>
      <c r="C2634" s="570"/>
      <c r="D2634" s="570"/>
      <c r="E2634" s="570"/>
      <c r="F2634" s="570"/>
      <c r="G2634" s="570"/>
      <c r="H2634" s="570"/>
      <c r="I2634" s="570"/>
      <c r="J2634" s="570"/>
      <c r="K2634" s="570"/>
    </row>
    <row r="2635" spans="1:13">
      <c r="A2635" s="372"/>
      <c r="B2635" s="459"/>
      <c r="C2635" s="459"/>
      <c r="D2635" s="459"/>
      <c r="E2635" s="459"/>
      <c r="F2635" s="459"/>
      <c r="G2635" s="459"/>
      <c r="H2635" s="459"/>
      <c r="I2635" s="459"/>
      <c r="J2635" s="459"/>
      <c r="K2635" s="463"/>
    </row>
    <row r="2636" spans="1:13">
      <c r="A2636" s="493"/>
      <c r="B2636" s="593"/>
      <c r="C2636" s="593"/>
      <c r="D2636" s="593"/>
      <c r="E2636" s="593"/>
      <c r="F2636" s="594"/>
      <c r="G2636" s="593"/>
      <c r="H2636" s="593"/>
      <c r="I2636" s="593"/>
      <c r="J2636" s="593"/>
      <c r="K2636" s="593"/>
    </row>
    <row r="2637" spans="1:13">
      <c r="A2637" s="461"/>
      <c r="B2637" s="429"/>
      <c r="C2637" s="429"/>
      <c r="D2637" s="429"/>
      <c r="E2637" s="429"/>
      <c r="F2637" s="429"/>
      <c r="G2637" s="429"/>
      <c r="H2637" s="429"/>
      <c r="I2637" s="429"/>
      <c r="J2637" s="429"/>
      <c r="K2637" s="429"/>
    </row>
    <row r="2638" spans="1:13">
      <c r="A2638" s="461"/>
      <c r="B2638" s="379"/>
      <c r="C2638" s="379"/>
      <c r="D2638" s="379"/>
      <c r="E2638" s="379"/>
      <c r="F2638" s="380"/>
      <c r="G2638" s="379"/>
      <c r="H2638" s="379"/>
      <c r="I2638" s="379"/>
      <c r="J2638" s="379"/>
      <c r="K2638" s="379"/>
    </row>
    <row r="2639" spans="1:13">
      <c r="A2639" s="63" t="s">
        <v>33</v>
      </c>
      <c r="B2639" s="420" t="str">
        <f>IF('Tables 1-15'!B2570="nap","nav",'Tables 1-15'!B2570)</f>
        <v>nav</v>
      </c>
      <c r="C2639" s="420" t="str">
        <f>IF('Tables 1-15'!C2570="nap","nav",'Tables 1-15'!C2570)</f>
        <v>nav</v>
      </c>
      <c r="D2639" s="420" t="str">
        <f>IF('Tables 1-15'!D2570="nap","nav",'Tables 1-15'!D2570)</f>
        <v>nav</v>
      </c>
      <c r="E2639" s="420" t="str">
        <f>IF('Tables 1-15'!E2570="nap","nav",'Tables 1-15'!E2570)</f>
        <v>nav</v>
      </c>
      <c r="F2639" s="489" t="str">
        <f>IF('Tables 1-15'!F2570="nap","nav",'Tables 1-15'!F2570)</f>
        <v>nav</v>
      </c>
      <c r="G2639" s="420" t="str">
        <f>IF('Tables 1-15'!G2570="nap","nav",'Tables 1-15'!G2570)</f>
        <v>nav</v>
      </c>
      <c r="H2639" s="420" t="str">
        <f>IF('Tables 1-15'!H2570="nap","nav",'Tables 1-15'!H2570)</f>
        <v>nav</v>
      </c>
      <c r="I2639" s="420" t="str">
        <f>IF('Tables 1-15'!I2570="nap","nav",'Tables 1-15'!I2570)</f>
        <v>nav</v>
      </c>
      <c r="J2639" s="420" t="str">
        <f>IF('Tables 1-15'!J2570="nap","nav",'Tables 1-15'!J2570)</f>
        <v>nav</v>
      </c>
      <c r="K2639" s="420" t="str">
        <f>IF('Tables 1-15'!K2570="nap","nav",'Tables 1-15'!K2570)</f>
        <v>nav</v>
      </c>
      <c r="L2639" s="418">
        <f>IF('Tables 1-15'!L2570="nap","nav",'Tables 1-15'!L2570)</f>
        <v>0</v>
      </c>
      <c r="M2639" s="373">
        <f>IF('Tables 1-15'!M2570="nap","nav",'Tables 1-15'!M2570)</f>
        <v>0</v>
      </c>
    </row>
    <row r="2640" spans="1:13">
      <c r="A2640" s="461" t="s">
        <v>495</v>
      </c>
      <c r="B2640" s="419">
        <f>IF('Tables 1-15'!B2571="nap","nav",'Tables 1-15'!B2571)</f>
        <v>2.733205741758296</v>
      </c>
      <c r="C2640" s="419">
        <f>IF('Tables 1-15'!C2571="nap","nav",'Tables 1-15'!C2571)</f>
        <v>2.5938957885876226</v>
      </c>
      <c r="D2640" s="419">
        <f>IF('Tables 1-15'!D2571="nap","nav",'Tables 1-15'!D2571)</f>
        <v>2.7806489982378095</v>
      </c>
      <c r="E2640" s="419">
        <f>IF('Tables 1-15'!E2571="nap","nav",'Tables 1-15'!E2571)</f>
        <v>3.1386771686024808</v>
      </c>
      <c r="F2640" s="470">
        <f>IF('Tables 1-15'!F2571="nap","nav",'Tables 1-15'!F2571)</f>
        <v>2.3020741620279086</v>
      </c>
      <c r="G2640" s="419">
        <f>IF('Tables 1-15'!G2571="nap","nav",'Tables 1-15'!G2571)</f>
        <v>0.33637893733688967</v>
      </c>
      <c r="H2640" s="419">
        <f>IF('Tables 1-15'!H2571="nap","nav",'Tables 1-15'!H2571)</f>
        <v>0.25898385131554053</v>
      </c>
      <c r="I2640" s="419">
        <f>IF('Tables 1-15'!I2571="nap","nav",'Tables 1-15'!I2571)</f>
        <v>0.19110390201880167</v>
      </c>
      <c r="J2640" s="419">
        <f>IF('Tables 1-15'!J2571="nap","nav",'Tables 1-15'!J2571)</f>
        <v>0.14892155563458612</v>
      </c>
      <c r="K2640" s="419">
        <f>IF('Tables 1-15'!K2571="nap","nav",'Tables 1-15'!K2571)</f>
        <v>0.19628422293629832</v>
      </c>
      <c r="L2640" s="436">
        <f>IF('Tables 1-15'!L2571="nap","nav",'Tables 1-15'!L2571)</f>
        <v>0</v>
      </c>
      <c r="M2640" s="436">
        <f>IF('Tables 1-15'!M2571="nap","nav",'Tables 1-15'!M2571)</f>
        <v>0</v>
      </c>
    </row>
    <row r="2641" spans="1:13">
      <c r="A2641" s="66" t="s">
        <v>497</v>
      </c>
      <c r="B2641" s="419" t="str">
        <f>IF('Tables 1-15'!B2572="nap","nav",'Tables 1-15'!B2572)</f>
        <v>nav</v>
      </c>
      <c r="C2641" s="419" t="str">
        <f>IF('Tables 1-15'!C2572="nap","nav",'Tables 1-15'!C2572)</f>
        <v>nav</v>
      </c>
      <c r="D2641" s="419" t="str">
        <f>IF('Tables 1-15'!D2572="nap","nav",'Tables 1-15'!D2572)</f>
        <v>nav</v>
      </c>
      <c r="E2641" s="419" t="str">
        <f>IF('Tables 1-15'!E2572="nap","nav",'Tables 1-15'!E2572)</f>
        <v>nav</v>
      </c>
      <c r="F2641" s="470" t="str">
        <f>IF('Tables 1-15'!F2572="nap","nav",'Tables 1-15'!F2572)</f>
        <v>nav</v>
      </c>
      <c r="G2641" s="419" t="str">
        <f>IF('Tables 1-15'!G2572="nap","nav",'Tables 1-15'!G2572)</f>
        <v>nav</v>
      </c>
      <c r="H2641" s="419" t="str">
        <f>IF('Tables 1-15'!H2572="nap","nav",'Tables 1-15'!H2572)</f>
        <v>nav</v>
      </c>
      <c r="I2641" s="419" t="str">
        <f>IF('Tables 1-15'!I2572="nap","nav",'Tables 1-15'!I2572)</f>
        <v>nav</v>
      </c>
      <c r="J2641" s="419" t="str">
        <f>IF('Tables 1-15'!J2572="nap","nav",'Tables 1-15'!J2572)</f>
        <v>nav</v>
      </c>
      <c r="K2641" s="419" t="str">
        <f>IF('Tables 1-15'!K2572="nap","nav",'Tables 1-15'!K2572)</f>
        <v>nav</v>
      </c>
      <c r="L2641" s="436">
        <f>IF('Tables 1-15'!L2572="nap","nav",'Tables 1-15'!L2572)</f>
        <v>0</v>
      </c>
      <c r="M2641" s="436">
        <f>IF('Tables 1-15'!M2572="nap","nav",'Tables 1-15'!M2572)</f>
        <v>0</v>
      </c>
    </row>
    <row r="2642" spans="1:13">
      <c r="A2642" s="461" t="s">
        <v>496</v>
      </c>
      <c r="B2642" s="419" t="str">
        <f>IF('Tables 1-15'!B2573="nap","nav",'Tables 1-15'!B2573)</f>
        <v>nav</v>
      </c>
      <c r="C2642" s="419" t="str">
        <f>IF('Tables 1-15'!C2573="nap","nav",'Tables 1-15'!C2573)</f>
        <v>nav</v>
      </c>
      <c r="D2642" s="419" t="str">
        <f>IF('Tables 1-15'!D2573="nap","nav",'Tables 1-15'!D2573)</f>
        <v>nav</v>
      </c>
      <c r="E2642" s="419" t="str">
        <f>IF('Tables 1-15'!E2573="nap","nav",'Tables 1-15'!E2573)</f>
        <v>nav</v>
      </c>
      <c r="F2642" s="470" t="str">
        <f>IF('Tables 1-15'!F2573="nap","nav",'Tables 1-15'!F2573)</f>
        <v>nav</v>
      </c>
      <c r="G2642" s="419" t="str">
        <f>IF('Tables 1-15'!G2573="nap","nav",'Tables 1-15'!G2573)</f>
        <v>nav</v>
      </c>
      <c r="H2642" s="419" t="str">
        <f>IF('Tables 1-15'!H2573="nap","nav",'Tables 1-15'!H2573)</f>
        <v>nav</v>
      </c>
      <c r="I2642" s="419" t="str">
        <f>IF('Tables 1-15'!I2573="nap","nav",'Tables 1-15'!I2573)</f>
        <v>nav</v>
      </c>
      <c r="J2642" s="419" t="str">
        <f>IF('Tables 1-15'!J2573="nap","nav",'Tables 1-15'!J2573)</f>
        <v>nav</v>
      </c>
      <c r="K2642" s="419" t="str">
        <f>IF('Tables 1-15'!K2573="nap","nav",'Tables 1-15'!K2573)</f>
        <v>nav</v>
      </c>
      <c r="L2642" s="436">
        <f>IF('Tables 1-15'!L2573="nap","nav",'Tables 1-15'!L2573)</f>
        <v>0</v>
      </c>
      <c r="M2642" s="436">
        <f>IF('Tables 1-15'!M2573="nap","nav",'Tables 1-15'!M2573)</f>
        <v>0</v>
      </c>
    </row>
    <row r="2643" spans="1:13">
      <c r="A2643" s="66" t="s">
        <v>498</v>
      </c>
      <c r="B2643" s="419" t="str">
        <f>IF('Tables 1-15'!B2574="nap","nav",'Tables 1-15'!B2574)</f>
        <v>nav</v>
      </c>
      <c r="C2643" s="419" t="str">
        <f>IF('Tables 1-15'!C2574="nap","nav",'Tables 1-15'!C2574)</f>
        <v>nav</v>
      </c>
      <c r="D2643" s="419" t="str">
        <f>IF('Tables 1-15'!D2574="nap","nav",'Tables 1-15'!D2574)</f>
        <v>nav</v>
      </c>
      <c r="E2643" s="419" t="str">
        <f>IF('Tables 1-15'!E2574="nap","nav",'Tables 1-15'!E2574)</f>
        <v>nav</v>
      </c>
      <c r="F2643" s="470" t="str">
        <f>IF('Tables 1-15'!F2574="nap","nav",'Tables 1-15'!F2574)</f>
        <v>nav</v>
      </c>
      <c r="G2643" s="419" t="str">
        <f>IF('Tables 1-15'!G2574="nap","nav",'Tables 1-15'!G2574)</f>
        <v>nav</v>
      </c>
      <c r="H2643" s="419" t="str">
        <f>IF('Tables 1-15'!H2574="nap","nav",'Tables 1-15'!H2574)</f>
        <v>nav</v>
      </c>
      <c r="I2643" s="419" t="str">
        <f>IF('Tables 1-15'!I2574="nap","nav",'Tables 1-15'!I2574)</f>
        <v>nav</v>
      </c>
      <c r="J2643" s="419" t="str">
        <f>IF('Tables 1-15'!J2574="nap","nav",'Tables 1-15'!J2574)</f>
        <v>nav</v>
      </c>
      <c r="K2643" s="419" t="str">
        <f>IF('Tables 1-15'!K2574="nap","nav",'Tables 1-15'!K2574)</f>
        <v>nav</v>
      </c>
      <c r="L2643" s="436">
        <f>IF('Tables 1-15'!L2574="nap","nav",'Tables 1-15'!L2574)</f>
        <v>0</v>
      </c>
      <c r="M2643" s="436">
        <f>IF('Tables 1-15'!M2574="nap","nav",'Tables 1-15'!M2574)</f>
        <v>0</v>
      </c>
    </row>
    <row r="2644" spans="1:13">
      <c r="A2644" s="461" t="s">
        <v>158</v>
      </c>
      <c r="B2644" s="468">
        <f>IF('Tables 1-15'!B2575="nap","nav",'Tables 1-15'!B2575)</f>
        <v>7.8960285811649191</v>
      </c>
      <c r="C2644" s="468">
        <f>IF('Tables 1-15'!C2575="nap","nav",'Tables 1-15'!C2575)</f>
        <v>7.4885864502748989</v>
      </c>
      <c r="D2644" s="468">
        <f>IF('Tables 1-15'!D2575="nap","nav",'Tables 1-15'!D2575)</f>
        <v>7.9909897620680201</v>
      </c>
      <c r="E2644" s="468">
        <f>IF('Tables 1-15'!E2575="nap","nav",'Tables 1-15'!E2575)</f>
        <v>5.9220173030649468</v>
      </c>
      <c r="F2644" s="470">
        <f>IF('Tables 1-15'!F2575="nap","nav",'Tables 1-15'!F2575)</f>
        <v>6.6949731268019264</v>
      </c>
      <c r="G2644" s="468">
        <f>IF('Tables 1-15'!G2575="nap","nav",'Tables 1-15'!G2575)</f>
        <v>0.15053946730209944</v>
      </c>
      <c r="H2644" s="468">
        <f>IF('Tables 1-15'!H2575="nap","nav",'Tables 1-15'!H2575)</f>
        <v>0.1501962278673333</v>
      </c>
      <c r="I2644" s="468">
        <f>IF('Tables 1-15'!I2575="nap","nav",'Tables 1-15'!I2575)</f>
        <v>0.14839076070434415</v>
      </c>
      <c r="J2644" s="468">
        <f>IF('Tables 1-15'!J2575="nap","nav",'Tables 1-15'!J2575)</f>
        <v>0.13054477520282576</v>
      </c>
      <c r="K2644" s="468">
        <f>IF('Tables 1-15'!K2575="nap","nav",'Tables 1-15'!K2575)</f>
        <v>5.2099120293573817E-2</v>
      </c>
      <c r="L2644" s="436">
        <f>IF('Tables 1-15'!L2575="nap","nav",'Tables 1-15'!L2575)</f>
        <v>0</v>
      </c>
      <c r="M2644" s="436">
        <f>IF('Tables 1-15'!M2575="nap","nav",'Tables 1-15'!M2575)</f>
        <v>0</v>
      </c>
    </row>
    <row r="2645" spans="1:13">
      <c r="A2645" s="461" t="s">
        <v>593</v>
      </c>
      <c r="B2645" s="468">
        <f>IF('Tables 1-15'!B2576="nap","nav",'Tables 1-15'!B2576)</f>
        <v>12.508225326267782</v>
      </c>
      <c r="C2645" s="468">
        <f>IF('Tables 1-15'!C2576="nap","nav",'Tables 1-15'!C2576)</f>
        <v>10.939236291927505</v>
      </c>
      <c r="D2645" s="468">
        <f>IF('Tables 1-15'!D2576="nap","nav",'Tables 1-15'!D2576)</f>
        <v>11.498415345927233</v>
      </c>
      <c r="E2645" s="468">
        <f>IF('Tables 1-15'!E2576="nap","nav",'Tables 1-15'!E2576)</f>
        <v>10.243793054865133</v>
      </c>
      <c r="F2645" s="469">
        <f>IF('Tables 1-15'!F2576="nap","nav",'Tables 1-15'!F2576)</f>
        <v>9.3881166708853527</v>
      </c>
      <c r="G2645" s="468">
        <f>IF('Tables 1-15'!G2576="nap","nav",'Tables 1-15'!G2576)</f>
        <v>0.25722784408176297</v>
      </c>
      <c r="H2645" s="468">
        <f>IF('Tables 1-15'!H2576="nap","nav",'Tables 1-15'!H2576)</f>
        <v>0.23496246965055559</v>
      </c>
      <c r="I2645" s="468">
        <f>IF('Tables 1-15'!I2576="nap","nav",'Tables 1-15'!I2576)</f>
        <v>0.21241732540680722</v>
      </c>
      <c r="J2645" s="468">
        <f>IF('Tables 1-15'!J2576="nap","nav",'Tables 1-15'!J2576)</f>
        <v>0.39112367526807829</v>
      </c>
      <c r="K2645" s="468">
        <f>IF('Tables 1-15'!K2576="nap","nav",'Tables 1-15'!K2576)</f>
        <v>0.13971673934181572</v>
      </c>
      <c r="L2645" s="436">
        <f>IF('Tables 1-15'!L2576="nap","nav",'Tables 1-15'!L2576)</f>
        <v>0</v>
      </c>
      <c r="M2645" s="436">
        <f>IF('Tables 1-15'!M2576="nap","nav",'Tables 1-15'!M2576)</f>
        <v>0</v>
      </c>
    </row>
    <row r="2646" spans="1:13">
      <c r="A2646" s="461" t="s">
        <v>693</v>
      </c>
      <c r="B2646" s="468" t="str">
        <f>IF('Tables 1-15'!B2577="nap","nav",'Tables 1-15'!B2577)</f>
        <v>nav</v>
      </c>
      <c r="C2646" s="468" t="str">
        <f>IF('Tables 1-15'!C2577="nap","nav",'Tables 1-15'!C2577)</f>
        <v>nav</v>
      </c>
      <c r="D2646" s="468" t="str">
        <f>IF('Tables 1-15'!D2577="nap","nav",'Tables 1-15'!D2577)</f>
        <v>nav</v>
      </c>
      <c r="E2646" s="468" t="str">
        <f>IF('Tables 1-15'!E2577="nap","nav",'Tables 1-15'!E2577)</f>
        <v>nav</v>
      </c>
      <c r="F2646" s="469" t="str">
        <f>IF('Tables 1-15'!F2577="nap","nav",'Tables 1-15'!F2577)</f>
        <v>nav</v>
      </c>
      <c r="G2646" s="468" t="str">
        <f>IF('Tables 1-15'!G2577="nap","nav",'Tables 1-15'!G2577)</f>
        <v>nav</v>
      </c>
      <c r="H2646" s="468" t="str">
        <f>IF('Tables 1-15'!H2577="nap","nav",'Tables 1-15'!H2577)</f>
        <v>nav</v>
      </c>
      <c r="I2646" s="468" t="str">
        <f>IF('Tables 1-15'!I2577="nap","nav",'Tables 1-15'!I2577)</f>
        <v>nav</v>
      </c>
      <c r="J2646" s="468" t="str">
        <f>IF('Tables 1-15'!J2577="nap","nav",'Tables 1-15'!J2577)</f>
        <v>nav</v>
      </c>
      <c r="K2646" s="468" t="str">
        <f>IF('Tables 1-15'!K2577="nap","nav",'Tables 1-15'!K2577)</f>
        <v>nav</v>
      </c>
      <c r="L2646" s="436">
        <f>IF('Tables 1-15'!L2577="nap","nav",'Tables 1-15'!L2577)</f>
        <v>0</v>
      </c>
      <c r="M2646" s="436">
        <f>IF('Tables 1-15'!M2577="nap","nav",'Tables 1-15'!M2577)</f>
        <v>0</v>
      </c>
    </row>
    <row r="2647" spans="1:13">
      <c r="A2647" s="66" t="s">
        <v>924</v>
      </c>
      <c r="B2647" s="468">
        <f>IF('Tables 1-15'!B2578="nap","nav",'Tables 1-15'!B2578)</f>
        <v>1.5787906291500129</v>
      </c>
      <c r="C2647" s="468">
        <f>IF('Tables 1-15'!C2578="nap","nav",'Tables 1-15'!C2578)</f>
        <v>1.5786150428090646</v>
      </c>
      <c r="D2647" s="468">
        <f>IF('Tables 1-15'!D2578="nap","nav",'Tables 1-15'!D2578)</f>
        <v>1.7307116048023499</v>
      </c>
      <c r="E2647" s="468">
        <f>IF('Tables 1-15'!E2578="nap","nav",'Tables 1-15'!E2578)</f>
        <v>1.9845361917655577</v>
      </c>
      <c r="F2647" s="469">
        <f>IF('Tables 1-15'!F2578="nap","nav",'Tables 1-15'!F2578)</f>
        <v>2.108762383809005</v>
      </c>
      <c r="G2647" s="468" t="str">
        <f>IF('Tables 1-15'!G2578="nap","nav",'Tables 1-15'!G2578)</f>
        <v>nav</v>
      </c>
      <c r="H2647" s="468" t="str">
        <f>IF('Tables 1-15'!H2578="nap","nav",'Tables 1-15'!H2578)</f>
        <v>nav</v>
      </c>
      <c r="I2647" s="468" t="str">
        <f>IF('Tables 1-15'!I2578="nap","nav",'Tables 1-15'!I2578)</f>
        <v>nav</v>
      </c>
      <c r="J2647" s="468" t="str">
        <f>IF('Tables 1-15'!J2578="nap","nav",'Tables 1-15'!J2578)</f>
        <v>nav</v>
      </c>
      <c r="K2647" s="468" t="str">
        <f>IF('Tables 1-15'!K2578="nap","nav",'Tables 1-15'!K2578)</f>
        <v>nav</v>
      </c>
      <c r="L2647" s="436">
        <f>IF('Tables 1-15'!L2578="nap","nav",'Tables 1-15'!L2578)</f>
        <v>0</v>
      </c>
      <c r="M2647" s="436">
        <f>IF('Tables 1-15'!M2578="nap","nav",'Tables 1-15'!M2578)</f>
        <v>0</v>
      </c>
    </row>
    <row r="2648" spans="1:13">
      <c r="A2648" s="461" t="s">
        <v>119</v>
      </c>
      <c r="B2648" s="468">
        <f>IF('Tables 1-15'!B2579="nap","nav",'Tables 1-15'!B2579)</f>
        <v>1.2277415476983604</v>
      </c>
      <c r="C2648" s="468">
        <f>IF('Tables 1-15'!C2579="nap","nav",'Tables 1-15'!C2579)</f>
        <v>1.2409998636106259</v>
      </c>
      <c r="D2648" s="468">
        <f>IF('Tables 1-15'!D2579="nap","nav",'Tables 1-15'!D2579)</f>
        <v>1.3888375778410571</v>
      </c>
      <c r="E2648" s="468">
        <f>IF('Tables 1-15'!E2579="nap","nav",'Tables 1-15'!E2579)</f>
        <v>5.0189633456355996E-3</v>
      </c>
      <c r="F2648" s="469">
        <f>IF('Tables 1-15'!F2579="nap","nav",'Tables 1-15'!F2579)</f>
        <v>0.14635830166748412</v>
      </c>
      <c r="G2648" s="468">
        <f>IF('Tables 1-15'!G2579="nap","nav",'Tables 1-15'!G2579)</f>
        <v>10.891165960499725</v>
      </c>
      <c r="H2648" s="468" t="str">
        <f>IF('Tables 1-15'!H2579="nap","nav",'Tables 1-15'!H2579)</f>
        <v>nav</v>
      </c>
      <c r="I2648" s="468" t="str">
        <f>IF('Tables 1-15'!I2579="nap","nav",'Tables 1-15'!I2579)</f>
        <v>nav</v>
      </c>
      <c r="J2648" s="468">
        <f>IF('Tables 1-15'!J2579="nap","nav",'Tables 1-15'!J2579)</f>
        <v>15.882376870811802</v>
      </c>
      <c r="K2648" s="468">
        <f>IF('Tables 1-15'!K2579="nap","nav",'Tables 1-15'!K2579)</f>
        <v>15.589376677612325</v>
      </c>
      <c r="L2648" s="436">
        <f>IF('Tables 1-15'!L2579="nap","nav",'Tables 1-15'!L2579)</f>
        <v>0</v>
      </c>
      <c r="M2648" s="436">
        <f>IF('Tables 1-15'!M2579="nap","nav",'Tables 1-15'!M2579)</f>
        <v>0</v>
      </c>
    </row>
    <row r="2649" spans="1:13">
      <c r="A2649" s="461" t="s">
        <v>4</v>
      </c>
      <c r="B2649" s="468" t="str">
        <f>IF('Tables 1-15'!B2580="nap","nav",'Tables 1-15'!B2580)</f>
        <v>nav</v>
      </c>
      <c r="C2649" s="468" t="str">
        <f>IF('Tables 1-15'!C2580="nap","nav",'Tables 1-15'!C2580)</f>
        <v>nav</v>
      </c>
      <c r="D2649" s="468" t="str">
        <f>IF('Tables 1-15'!D2580="nap","nav",'Tables 1-15'!D2580)</f>
        <v>nav</v>
      </c>
      <c r="E2649" s="468" t="str">
        <f>IF('Tables 1-15'!E2580="nap","nav",'Tables 1-15'!E2580)</f>
        <v>nav</v>
      </c>
      <c r="F2649" s="469" t="str">
        <f>IF('Tables 1-15'!F2580="nap","nav",'Tables 1-15'!F2580)</f>
        <v>nav</v>
      </c>
      <c r="G2649" s="468" t="str">
        <f>IF('Tables 1-15'!G2580="nap","nav",'Tables 1-15'!G2580)</f>
        <v>nav</v>
      </c>
      <c r="H2649" s="468" t="str">
        <f>IF('Tables 1-15'!H2580="nap","nav",'Tables 1-15'!H2580)</f>
        <v>nav</v>
      </c>
      <c r="I2649" s="468" t="str">
        <f>IF('Tables 1-15'!I2580="nap","nav",'Tables 1-15'!I2580)</f>
        <v>nav</v>
      </c>
      <c r="J2649" s="468" t="str">
        <f>IF('Tables 1-15'!J2580="nap","nav",'Tables 1-15'!J2580)</f>
        <v>nav</v>
      </c>
      <c r="K2649" s="468" t="str">
        <f>IF('Tables 1-15'!K2580="nap","nav",'Tables 1-15'!K2580)</f>
        <v>nav</v>
      </c>
      <c r="L2649" s="436">
        <f>IF('Tables 1-15'!L2580="nap","nav",'Tables 1-15'!L2580)</f>
        <v>0</v>
      </c>
      <c r="M2649" s="436">
        <f>IF('Tables 1-15'!M2580="nap","nav",'Tables 1-15'!M2580)</f>
        <v>0</v>
      </c>
    </row>
    <row r="2650" spans="1:13">
      <c r="A2650" s="66" t="s">
        <v>871</v>
      </c>
      <c r="B2650" s="468" t="str">
        <f>IF('Tables 1-15'!B2581="nap","nav",'Tables 1-15'!B2581)</f>
        <v>nav</v>
      </c>
      <c r="C2650" s="468" t="str">
        <f>IF('Tables 1-15'!C2581="nap","nav",'Tables 1-15'!C2581)</f>
        <v>nav</v>
      </c>
      <c r="D2650" s="468" t="str">
        <f>IF('Tables 1-15'!D2581="nap","nav",'Tables 1-15'!D2581)</f>
        <v>nav</v>
      </c>
      <c r="E2650" s="468" t="str">
        <f>IF('Tables 1-15'!E2581="nap","nav",'Tables 1-15'!E2581)</f>
        <v>nav</v>
      </c>
      <c r="F2650" s="469" t="str">
        <f>IF('Tables 1-15'!F2581="nap","nav",'Tables 1-15'!F2581)</f>
        <v>nav</v>
      </c>
      <c r="G2650" s="468" t="str">
        <f>IF('Tables 1-15'!G2581="nap","nav",'Tables 1-15'!G2581)</f>
        <v>nav</v>
      </c>
      <c r="H2650" s="468" t="str">
        <f>IF('Tables 1-15'!H2581="nap","nav",'Tables 1-15'!H2581)</f>
        <v>nav</v>
      </c>
      <c r="I2650" s="468" t="str">
        <f>IF('Tables 1-15'!I2581="nap","nav",'Tables 1-15'!I2581)</f>
        <v>nav</v>
      </c>
      <c r="J2650" s="468" t="str">
        <f>IF('Tables 1-15'!J2581="nap","nav",'Tables 1-15'!J2581)</f>
        <v>nav</v>
      </c>
      <c r="K2650" s="468" t="str">
        <f>IF('Tables 1-15'!K2581="nap","nav",'Tables 1-15'!K2581)</f>
        <v>nav</v>
      </c>
      <c r="L2650" s="436">
        <f>IF('Tables 1-15'!L2581="nap","nav",'Tables 1-15'!L2581)</f>
        <v>0</v>
      </c>
      <c r="M2650" s="436">
        <f>IF('Tables 1-15'!M2581="nap","nav",'Tables 1-15'!M2581)</f>
        <v>0</v>
      </c>
    </row>
    <row r="2651" spans="1:13">
      <c r="A2651" s="66" t="s">
        <v>872</v>
      </c>
      <c r="B2651" s="468">
        <f>IF('Tables 1-15'!B2582="nap","nav",'Tables 1-15'!B2582)</f>
        <v>0.99100077329812064</v>
      </c>
      <c r="C2651" s="468">
        <f>IF('Tables 1-15'!C2582="nap","nav",'Tables 1-15'!C2582)</f>
        <v>1.1187101036564531</v>
      </c>
      <c r="D2651" s="468">
        <f>IF('Tables 1-15'!D2582="nap","nav",'Tables 1-15'!D2582)</f>
        <v>1.0834589387115723</v>
      </c>
      <c r="E2651" s="468">
        <f>IF('Tables 1-15'!E2582="nap","nav",'Tables 1-15'!E2582)</f>
        <v>1.0935021769699886</v>
      </c>
      <c r="F2651" s="469">
        <f>IF('Tables 1-15'!F2582="nap","nav",'Tables 1-15'!F2582)</f>
        <v>1.191013182792986</v>
      </c>
      <c r="G2651" s="468" t="str">
        <f>IF('Tables 1-15'!G2582="nap","nav",'Tables 1-15'!G2582)</f>
        <v>nav</v>
      </c>
      <c r="H2651" s="468" t="str">
        <f>IF('Tables 1-15'!H2582="nap","nav",'Tables 1-15'!H2582)</f>
        <v>nav</v>
      </c>
      <c r="I2651" s="468" t="str">
        <f>IF('Tables 1-15'!I2582="nap","nav",'Tables 1-15'!I2582)</f>
        <v>nav</v>
      </c>
      <c r="J2651" s="468" t="str">
        <f>IF('Tables 1-15'!J2582="nap","nav",'Tables 1-15'!J2582)</f>
        <v>nav</v>
      </c>
      <c r="K2651" s="468" t="str">
        <f>IF('Tables 1-15'!K2582="nap","nav",'Tables 1-15'!K2582)</f>
        <v>nav</v>
      </c>
      <c r="L2651" s="436">
        <f>IF('Tables 1-15'!L2582="nap","nav",'Tables 1-15'!L2582)</f>
        <v>0</v>
      </c>
      <c r="M2651" s="436">
        <f>IF('Tables 1-15'!M2582="nap","nav",'Tables 1-15'!M2582)</f>
        <v>0</v>
      </c>
    </row>
    <row r="2652" spans="1:13">
      <c r="A2652" s="461" t="s">
        <v>5</v>
      </c>
      <c r="B2652" s="419">
        <f>IF('Tables 1-15'!B2583="nap","nav",'Tables 1-15'!B2583)</f>
        <v>8.1784758773329251</v>
      </c>
      <c r="C2652" s="419">
        <f>IF('Tables 1-15'!C2583="nap","nav",'Tables 1-15'!C2583)</f>
        <v>6.9902413237294416</v>
      </c>
      <c r="D2652" s="419">
        <f>IF('Tables 1-15'!D2583="nap","nav",'Tables 1-15'!D2583)</f>
        <v>6.5204392219678136</v>
      </c>
      <c r="E2652" s="419">
        <f>IF('Tables 1-15'!E2583="nap","nav",'Tables 1-15'!E2583)</f>
        <v>7.0007296721334598</v>
      </c>
      <c r="F2652" s="470">
        <f>IF('Tables 1-15'!F2583="nap","nav",'Tables 1-15'!F2583)</f>
        <v>5.6986988620512102</v>
      </c>
      <c r="G2652" s="419">
        <f>IF('Tables 1-15'!G2583="nap","nav",'Tables 1-15'!G2583)</f>
        <v>0.62207425644422021</v>
      </c>
      <c r="H2652" s="419">
        <f>IF('Tables 1-15'!H2583="nap","nav",'Tables 1-15'!H2583)</f>
        <v>0.4691391631730995</v>
      </c>
      <c r="I2652" s="419">
        <f>IF('Tables 1-15'!I2583="nap","nav",'Tables 1-15'!I2583)</f>
        <v>0.39849623007145413</v>
      </c>
      <c r="J2652" s="419">
        <f>IF('Tables 1-15'!J2583="nap","nav",'Tables 1-15'!J2583)</f>
        <v>0.27769828693156295</v>
      </c>
      <c r="K2652" s="419">
        <f>IF('Tables 1-15'!K2583="nap","nav",'Tables 1-15'!K2583)</f>
        <v>5.2978378878591352E-2</v>
      </c>
      <c r="L2652" s="436">
        <f>IF('Tables 1-15'!L2583="nap","nav",'Tables 1-15'!L2583)</f>
        <v>0</v>
      </c>
      <c r="M2652" s="436">
        <f>IF('Tables 1-15'!M2583="nap","nav",'Tables 1-15'!M2583)</f>
        <v>0</v>
      </c>
    </row>
    <row r="2653" spans="1:13">
      <c r="A2653" s="66" t="s">
        <v>873</v>
      </c>
      <c r="B2653" s="419" t="str">
        <f>IF('Tables 1-15'!B2584="nap","nav",'Tables 1-15'!B2584)</f>
        <v>nav</v>
      </c>
      <c r="C2653" s="419" t="str">
        <f>IF('Tables 1-15'!C2584="nap","nav",'Tables 1-15'!C2584)</f>
        <v>nav</v>
      </c>
      <c r="D2653" s="419" t="str">
        <f>IF('Tables 1-15'!D2584="nap","nav",'Tables 1-15'!D2584)</f>
        <v>nav</v>
      </c>
      <c r="E2653" s="419" t="str">
        <f>IF('Tables 1-15'!E2584="nap","nav",'Tables 1-15'!E2584)</f>
        <v>nav</v>
      </c>
      <c r="F2653" s="470" t="str">
        <f>IF('Tables 1-15'!F2584="nap","nav",'Tables 1-15'!F2584)</f>
        <v>nav</v>
      </c>
      <c r="G2653" s="419" t="str">
        <f>IF('Tables 1-15'!G2584="nap","nav",'Tables 1-15'!G2584)</f>
        <v>nav</v>
      </c>
      <c r="H2653" s="419" t="str">
        <f>IF('Tables 1-15'!H2584="nap","nav",'Tables 1-15'!H2584)</f>
        <v>nav</v>
      </c>
      <c r="I2653" s="419" t="str">
        <f>IF('Tables 1-15'!I2584="nap","nav",'Tables 1-15'!I2584)</f>
        <v>nav</v>
      </c>
      <c r="J2653" s="419" t="str">
        <f>IF('Tables 1-15'!J2584="nap","nav",'Tables 1-15'!J2584)</f>
        <v>nav</v>
      </c>
      <c r="K2653" s="419" t="str">
        <f>IF('Tables 1-15'!K2584="nap","nav",'Tables 1-15'!K2584)</f>
        <v>nav</v>
      </c>
      <c r="L2653" s="436">
        <f>IF('Tables 1-15'!L2584="nap","nav",'Tables 1-15'!L2584)</f>
        <v>0</v>
      </c>
      <c r="M2653" s="436">
        <f>IF('Tables 1-15'!M2584="nap","nav",'Tables 1-15'!M2584)</f>
        <v>0</v>
      </c>
    </row>
    <row r="2654" spans="1:13">
      <c r="A2654" s="66" t="s">
        <v>874</v>
      </c>
      <c r="B2654" s="419">
        <f>IF('Tables 1-15'!B2585="nap","nav",'Tables 1-15'!B2585)</f>
        <v>0.78533333333333333</v>
      </c>
      <c r="C2654" s="419">
        <f>IF('Tables 1-15'!C2585="nap","nav",'Tables 1-15'!C2585)</f>
        <v>0.96826666666666672</v>
      </c>
      <c r="D2654" s="419">
        <f>IF('Tables 1-15'!D2585="nap","nav",'Tables 1-15'!D2585)</f>
        <v>1.1549333333333334</v>
      </c>
      <c r="E2654" s="419">
        <f>IF('Tables 1-15'!E2585="nap","nav",'Tables 1-15'!E2585)</f>
        <v>1.2930666666666668</v>
      </c>
      <c r="F2654" s="470">
        <f>IF('Tables 1-15'!F2585="nap","nav",'Tables 1-15'!F2585)</f>
        <v>1.4381333333333333</v>
      </c>
      <c r="G2654" s="419" t="str">
        <f>IF('Tables 1-15'!G2585="nap","nav",'Tables 1-15'!G2585)</f>
        <v>nav</v>
      </c>
      <c r="H2654" s="419" t="str">
        <f>IF('Tables 1-15'!H2585="nap","nav",'Tables 1-15'!H2585)</f>
        <v>nav</v>
      </c>
      <c r="I2654" s="419" t="str">
        <f>IF('Tables 1-15'!I2585="nap","nav",'Tables 1-15'!I2585)</f>
        <v>nav</v>
      </c>
      <c r="J2654" s="419" t="str">
        <f>IF('Tables 1-15'!J2585="nap","nav",'Tables 1-15'!J2585)</f>
        <v>nav</v>
      </c>
      <c r="K2654" s="419" t="str">
        <f>IF('Tables 1-15'!K2585="nap","nav",'Tables 1-15'!K2585)</f>
        <v>nav</v>
      </c>
      <c r="L2654" s="436">
        <f>IF('Tables 1-15'!L2585="nap","nav",'Tables 1-15'!L2585)</f>
        <v>0</v>
      </c>
      <c r="M2654" s="436">
        <f>IF('Tables 1-15'!M2585="nap","nav",'Tables 1-15'!M2585)</f>
        <v>0</v>
      </c>
    </row>
    <row r="2655" spans="1:13">
      <c r="A2655" s="461" t="s">
        <v>6</v>
      </c>
      <c r="B2655" s="419" t="str">
        <f>IF('Tables 1-15'!B2586="nap","nav",'Tables 1-15'!B2586)</f>
        <v>nav</v>
      </c>
      <c r="C2655" s="419" t="str">
        <f>IF('Tables 1-15'!C2586="nap","nav",'Tables 1-15'!C2586)</f>
        <v>nav</v>
      </c>
      <c r="D2655" s="419" t="str">
        <f>IF('Tables 1-15'!D2586="nap","nav",'Tables 1-15'!D2586)</f>
        <v>nav</v>
      </c>
      <c r="E2655" s="419" t="str">
        <f>IF('Tables 1-15'!E2586="nap","nav",'Tables 1-15'!E2586)</f>
        <v>nav</v>
      </c>
      <c r="F2655" s="470" t="str">
        <f>IF('Tables 1-15'!F2586="nap","nav",'Tables 1-15'!F2586)</f>
        <v>nav</v>
      </c>
      <c r="G2655" s="419" t="str">
        <f>IF('Tables 1-15'!G2586="nap","nav",'Tables 1-15'!G2586)</f>
        <v>nav</v>
      </c>
      <c r="H2655" s="419" t="str">
        <f>IF('Tables 1-15'!H2586="nap","nav",'Tables 1-15'!H2586)</f>
        <v>nav</v>
      </c>
      <c r="I2655" s="419" t="str">
        <f>IF('Tables 1-15'!I2586="nap","nav",'Tables 1-15'!I2586)</f>
        <v>nav</v>
      </c>
      <c r="J2655" s="419" t="str">
        <f>IF('Tables 1-15'!J2586="nap","nav",'Tables 1-15'!J2586)</f>
        <v>nav</v>
      </c>
      <c r="K2655" s="419" t="str">
        <f>IF('Tables 1-15'!K2586="nap","nav",'Tables 1-15'!K2586)</f>
        <v>nav</v>
      </c>
      <c r="L2655" s="436">
        <f>IF('Tables 1-15'!L2586="nap","nav",'Tables 1-15'!L2586)</f>
        <v>0</v>
      </c>
      <c r="M2655" s="436">
        <f>IF('Tables 1-15'!M2586="nap","nav",'Tables 1-15'!M2586)</f>
        <v>0</v>
      </c>
    </row>
    <row r="2656" spans="1:13">
      <c r="A2656" s="66" t="s">
        <v>875</v>
      </c>
      <c r="B2656" s="419" t="str">
        <f>IF('Tables 1-15'!B2587="nap","nav",'Tables 1-15'!B2587)</f>
        <v>nav</v>
      </c>
      <c r="C2656" s="419" t="str">
        <f>IF('Tables 1-15'!C2587="nap","nav",'Tables 1-15'!C2587)</f>
        <v>nav</v>
      </c>
      <c r="D2656" s="419" t="str">
        <f>IF('Tables 1-15'!D2587="nap","nav",'Tables 1-15'!D2587)</f>
        <v>nav</v>
      </c>
      <c r="E2656" s="419" t="str">
        <f>IF('Tables 1-15'!E2587="nap","nav",'Tables 1-15'!E2587)</f>
        <v>nav</v>
      </c>
      <c r="F2656" s="470" t="str">
        <f>IF('Tables 1-15'!F2587="nap","nav",'Tables 1-15'!F2587)</f>
        <v>nav</v>
      </c>
      <c r="G2656" s="419" t="str">
        <f>IF('Tables 1-15'!G2587="nap","nav",'Tables 1-15'!G2587)</f>
        <v>nav</v>
      </c>
      <c r="H2656" s="419" t="str">
        <f>IF('Tables 1-15'!H2587="nap","nav",'Tables 1-15'!H2587)</f>
        <v>nav</v>
      </c>
      <c r="I2656" s="419" t="str">
        <f>IF('Tables 1-15'!I2587="nap","nav",'Tables 1-15'!I2587)</f>
        <v>nav</v>
      </c>
      <c r="J2656" s="419" t="str">
        <f>IF('Tables 1-15'!J2587="nap","nav",'Tables 1-15'!J2587)</f>
        <v>nav</v>
      </c>
      <c r="K2656" s="419" t="str">
        <f>IF('Tables 1-15'!K2587="nap","nav",'Tables 1-15'!K2587)</f>
        <v>nav</v>
      </c>
      <c r="L2656" s="436">
        <f>IF('Tables 1-15'!L2587="nap","nav",'Tables 1-15'!L2587)</f>
        <v>0</v>
      </c>
      <c r="M2656" s="436">
        <f>IF('Tables 1-15'!M2587="nap","nav",'Tables 1-15'!M2587)</f>
        <v>0</v>
      </c>
    </row>
    <row r="2657" spans="1:13">
      <c r="A2657" s="461" t="s">
        <v>7</v>
      </c>
      <c r="B2657" s="419">
        <f>IF('Tables 1-15'!B2588="nap","nav",'Tables 1-15'!B2588)</f>
        <v>1.2488547406382637</v>
      </c>
      <c r="C2657" s="419">
        <f>IF('Tables 1-15'!C2588="nap","nav",'Tables 1-15'!C2588)</f>
        <v>1.6245589115289298</v>
      </c>
      <c r="D2657" s="419">
        <f>IF('Tables 1-15'!D2588="nap","nav",'Tables 1-15'!D2588)</f>
        <v>1.212603637883146</v>
      </c>
      <c r="E2657" s="419">
        <f>IF('Tables 1-15'!E2588="nap","nav",'Tables 1-15'!E2588)</f>
        <v>1.6769593650814323</v>
      </c>
      <c r="F2657" s="470">
        <f>IF('Tables 1-15'!F2588="nap","nav",'Tables 1-15'!F2588)</f>
        <v>2.0805662382123828</v>
      </c>
      <c r="G2657" s="419" t="str">
        <f>IF('Tables 1-15'!G2588="nap","nav",'Tables 1-15'!G2588)</f>
        <v>nav</v>
      </c>
      <c r="H2657" s="419" t="str">
        <f>IF('Tables 1-15'!H2588="nap","nav",'Tables 1-15'!H2588)</f>
        <v>nav</v>
      </c>
      <c r="I2657" s="419" t="str">
        <f>IF('Tables 1-15'!I2588="nap","nav",'Tables 1-15'!I2588)</f>
        <v>nav</v>
      </c>
      <c r="J2657" s="419" t="str">
        <f>IF('Tables 1-15'!J2588="nap","nav",'Tables 1-15'!J2588)</f>
        <v>nav</v>
      </c>
      <c r="K2657" s="419" t="str">
        <f>IF('Tables 1-15'!K2588="nap","nav",'Tables 1-15'!K2588)</f>
        <v>nav</v>
      </c>
      <c r="L2657" s="436">
        <f>IF('Tables 1-15'!L2588="nap","nav",'Tables 1-15'!L2588)</f>
        <v>0</v>
      </c>
      <c r="M2657" s="436">
        <f>IF('Tables 1-15'!M2588="nap","nav",'Tables 1-15'!M2588)</f>
        <v>0</v>
      </c>
    </row>
    <row r="2658" spans="1:13">
      <c r="A2658" s="461" t="s">
        <v>8</v>
      </c>
      <c r="B2658" s="419">
        <f>IF('Tables 1-15'!B2589="nap","nav",'Tables 1-15'!B2589)</f>
        <v>4.2739584412028506</v>
      </c>
      <c r="C2658" s="419">
        <f>IF('Tables 1-15'!C2589="nap","nav",'Tables 1-15'!C2589)</f>
        <v>4.5276266372592877</v>
      </c>
      <c r="D2658" s="419">
        <f>IF('Tables 1-15'!D2589="nap","nav",'Tables 1-15'!D2589)</f>
        <v>4.7989758801505733</v>
      </c>
      <c r="E2658" s="419">
        <f>IF('Tables 1-15'!E2589="nap","nav",'Tables 1-15'!E2589)</f>
        <v>4.8823352284141359</v>
      </c>
      <c r="F2658" s="470">
        <f>IF('Tables 1-15'!F2589="nap","nav",'Tables 1-15'!F2589)</f>
        <v>5.1202118708360347</v>
      </c>
      <c r="G2658" s="419">
        <f>IF('Tables 1-15'!G2589="nap","nav",'Tables 1-15'!G2589)</f>
        <v>5.6384676005314653E-2</v>
      </c>
      <c r="H2658" s="419">
        <f>IF('Tables 1-15'!H2589="nap","nav",'Tables 1-15'!H2589)</f>
        <v>1.0653239146492443E-2</v>
      </c>
      <c r="I2658" s="419">
        <f>IF('Tables 1-15'!I2589="nap","nav",'Tables 1-15'!I2589)</f>
        <v>1.0784215461012523E-2</v>
      </c>
      <c r="J2658" s="419" t="str">
        <f>IF('Tables 1-15'!J2589="nap","nav",'Tables 1-15'!J2589)</f>
        <v>nav</v>
      </c>
      <c r="K2658" s="419">
        <f>IF('Tables 1-15'!K2589="nap","nav",'Tables 1-15'!K2589)</f>
        <v>2.0979367097543182</v>
      </c>
      <c r="L2658" s="436">
        <f>IF('Tables 1-15'!L2589="nap","nav",'Tables 1-15'!L2589)</f>
        <v>0</v>
      </c>
      <c r="M2658" s="436">
        <f>IF('Tables 1-15'!M2589="nap","nav",'Tables 1-15'!M2589)</f>
        <v>0</v>
      </c>
    </row>
    <row r="2659" spans="1:13">
      <c r="A2659" s="66" t="s">
        <v>876</v>
      </c>
      <c r="B2659" s="419">
        <f>IF('Tables 1-15'!B2590="nap","nav",'Tables 1-15'!B2590)</f>
        <v>0.5345982035928144</v>
      </c>
      <c r="C2659" s="419">
        <f>IF('Tables 1-15'!C2590="nap","nav",'Tables 1-15'!C2590)</f>
        <v>0.64097796373779636</v>
      </c>
      <c r="D2659" s="419">
        <f>IF('Tables 1-15'!D2590="nap","nav",'Tables 1-15'!D2590)</f>
        <v>0.66946036922105923</v>
      </c>
      <c r="E2659" s="419">
        <f>IF('Tables 1-15'!E2590="nap","nav",'Tables 1-15'!E2590)</f>
        <v>0.58181178298825353</v>
      </c>
      <c r="F2659" s="470">
        <f>IF('Tables 1-15'!F2590="nap","nav",'Tables 1-15'!F2590)</f>
        <v>0.55792132352941171</v>
      </c>
      <c r="G2659" s="419" t="str">
        <f>IF('Tables 1-15'!G2590="nap","nav",'Tables 1-15'!G2590)</f>
        <v>nav</v>
      </c>
      <c r="H2659" s="419" t="str">
        <f>IF('Tables 1-15'!H2590="nap","nav",'Tables 1-15'!H2590)</f>
        <v>nav</v>
      </c>
      <c r="I2659" s="419" t="str">
        <f>IF('Tables 1-15'!I2590="nap","nav",'Tables 1-15'!I2590)</f>
        <v>nav</v>
      </c>
      <c r="J2659" s="419" t="str">
        <f>IF('Tables 1-15'!J2590="nap","nav",'Tables 1-15'!J2590)</f>
        <v>nav</v>
      </c>
      <c r="K2659" s="419" t="str">
        <f>IF('Tables 1-15'!K2590="nap","nav",'Tables 1-15'!K2590)</f>
        <v>nav</v>
      </c>
      <c r="L2659" s="436">
        <f>IF('Tables 1-15'!L2590="nap","nav",'Tables 1-15'!L2590)</f>
        <v>0</v>
      </c>
      <c r="M2659" s="436">
        <f>IF('Tables 1-15'!M2590="nap","nav",'Tables 1-15'!M2590)</f>
        <v>0</v>
      </c>
    </row>
    <row r="2660" spans="1:13">
      <c r="A2660" s="461" t="s">
        <v>9</v>
      </c>
      <c r="B2660" s="419">
        <f>IF('Tables 1-15'!B2591="nap","nav",'Tables 1-15'!B2591)</f>
        <v>0.2324306949428909</v>
      </c>
      <c r="C2660" s="419">
        <f>IF('Tables 1-15'!C2591="nap","nav",'Tables 1-15'!C2591)</f>
        <v>0.12989616334064188</v>
      </c>
      <c r="D2660" s="419">
        <f>IF('Tables 1-15'!D2591="nap","nav",'Tables 1-15'!D2591)</f>
        <v>0.12505113441219259</v>
      </c>
      <c r="E2660" s="419">
        <f>IF('Tables 1-15'!E2591="nap","nav",'Tables 1-15'!E2591)</f>
        <v>0.15641513593169767</v>
      </c>
      <c r="F2660" s="470">
        <f>IF('Tables 1-15'!F2591="nap","nav",'Tables 1-15'!F2591)</f>
        <v>6.4188597968238004E-2</v>
      </c>
      <c r="G2660" s="419" t="str">
        <f>IF('Tables 1-15'!G2591="nap","nav",'Tables 1-15'!G2591)</f>
        <v>nav</v>
      </c>
      <c r="H2660" s="419" t="str">
        <f>IF('Tables 1-15'!H2591="nap","nav",'Tables 1-15'!H2591)</f>
        <v>nav</v>
      </c>
      <c r="I2660" s="419" t="str">
        <f>IF('Tables 1-15'!I2591="nap","nav",'Tables 1-15'!I2591)</f>
        <v>nav</v>
      </c>
      <c r="J2660" s="419" t="str">
        <f>IF('Tables 1-15'!J2591="nap","nav",'Tables 1-15'!J2591)</f>
        <v>nav</v>
      </c>
      <c r="K2660" s="419" t="str">
        <f>IF('Tables 1-15'!K2591="nap","nav",'Tables 1-15'!K2591)</f>
        <v>nav</v>
      </c>
      <c r="L2660" s="436">
        <f>IF('Tables 1-15'!L2591="nap","nav",'Tables 1-15'!L2591)</f>
        <v>0</v>
      </c>
      <c r="M2660" s="436">
        <f>IF('Tables 1-15'!M2591="nap","nav",'Tables 1-15'!M2591)</f>
        <v>0</v>
      </c>
    </row>
    <row r="2661" spans="1:13">
      <c r="A2661" s="461" t="s">
        <v>176</v>
      </c>
      <c r="B2661" s="419" t="str">
        <f>IF('Tables 1-15'!B2592="nap","nav",'Tables 1-15'!B2592)</f>
        <v>nav</v>
      </c>
      <c r="C2661" s="419" t="str">
        <f>IF('Tables 1-15'!C2592="nap","nav",'Tables 1-15'!C2592)</f>
        <v>nav</v>
      </c>
      <c r="D2661" s="419" t="str">
        <f>IF('Tables 1-15'!D2592="nap","nav",'Tables 1-15'!D2592)</f>
        <v>nav</v>
      </c>
      <c r="E2661" s="419" t="str">
        <f>IF('Tables 1-15'!E2592="nap","nav",'Tables 1-15'!E2592)</f>
        <v>nav</v>
      </c>
      <c r="F2661" s="470" t="str">
        <f>IF('Tables 1-15'!F2592="nap","nav",'Tables 1-15'!F2592)</f>
        <v>nav</v>
      </c>
      <c r="G2661" s="419" t="str">
        <f>IF('Tables 1-15'!G2592="nap","nav",'Tables 1-15'!G2592)</f>
        <v>nav</v>
      </c>
      <c r="H2661" s="419" t="str">
        <f>IF('Tables 1-15'!H2592="nap","nav",'Tables 1-15'!H2592)</f>
        <v>nav</v>
      </c>
      <c r="I2661" s="419" t="str">
        <f>IF('Tables 1-15'!I2592="nap","nav",'Tables 1-15'!I2592)</f>
        <v>nav</v>
      </c>
      <c r="J2661" s="419" t="str">
        <f>IF('Tables 1-15'!J2592="nap","nav",'Tables 1-15'!J2592)</f>
        <v>nav</v>
      </c>
      <c r="K2661" s="419" t="str">
        <f>IF('Tables 1-15'!K2592="nap","nav",'Tables 1-15'!K2592)</f>
        <v>nav</v>
      </c>
      <c r="L2661" s="436">
        <f>IF('Tables 1-15'!L2592="nap","nav",'Tables 1-15'!L2592)</f>
        <v>0</v>
      </c>
      <c r="M2661" s="436">
        <f>IF('Tables 1-15'!M2592="nap","nav",'Tables 1-15'!M2592)</f>
        <v>0</v>
      </c>
    </row>
    <row r="2662" spans="1:13">
      <c r="A2662" s="464" t="s">
        <v>485</v>
      </c>
      <c r="B2662" s="485">
        <f>SUMIF(B2639:B2661,"&lt;&gt;nav",L2639:L2661)</f>
        <v>0</v>
      </c>
      <c r="C2662" s="485">
        <f>SUMIF(C2639:C2661,"&lt;&gt;nav",B2639:B2661)</f>
        <v>42.188643890380575</v>
      </c>
      <c r="D2662" s="485">
        <f>SUMIF(D2639:D2661,"&lt;&gt;nav",C2639:C2661)</f>
        <v>39.841611207128935</v>
      </c>
      <c r="E2662" s="485">
        <f>SUMIF(E2639:E2661,"&lt;&gt;nav",D2639:D2661)</f>
        <v>40.954525804556162</v>
      </c>
      <c r="F2662" s="417">
        <f>SUMIF(F2639:F2661,"&lt;&gt;nav",E2639:E2661)</f>
        <v>37.978862709829386</v>
      </c>
      <c r="G2662" s="485">
        <f>SUMIF(G2639:G2661,"&lt;&gt;nav",M2639:M2661)</f>
        <v>0</v>
      </c>
      <c r="H2662" s="485">
        <f>SUMIF(H2639:H2661,"&lt;&gt;nav",G2639:G2661)</f>
        <v>1.4226051811702869</v>
      </c>
      <c r="I2662" s="485">
        <f>SUMIF(I2639:I2661,"&lt;&gt;nav",H2639:H2661)</f>
        <v>1.1239349511530212</v>
      </c>
      <c r="J2662" s="485">
        <f>SUMIF(J2639:J2661,"&lt;&gt;nav",I2639:I2661)</f>
        <v>0.95040821820140708</v>
      </c>
      <c r="K2662" s="485">
        <f>SUMIF(K2639:K2661,"&lt;&gt;nav",J2639:J2661)</f>
        <v>16.830665163848856</v>
      </c>
    </row>
    <row r="2663" spans="1:13">
      <c r="A2663" s="572" t="s">
        <v>486</v>
      </c>
      <c r="B2663" s="459">
        <f>SUMIF(L2639:L2661,"&lt;&gt;nav",B2639:B2661)</f>
        <v>42.188643890380575</v>
      </c>
      <c r="C2663" s="459">
        <f>SUMIF(B2639:B2661,"&lt;&gt;nav",C2639:C2661)</f>
        <v>39.841611207128935</v>
      </c>
      <c r="D2663" s="459">
        <f>SUMIF(C2639:C2661,"&lt;&gt;nav",D2639:D2661)</f>
        <v>40.954525804556162</v>
      </c>
      <c r="E2663" s="459">
        <f>SUMIF(D2639:D2661,"&lt;&gt;nav",E2639:E2661)</f>
        <v>37.978862709829386</v>
      </c>
      <c r="F2663" s="463">
        <f>SUMIF(E2639:E2661,"&lt;&gt;nav",F2639:F2661)</f>
        <v>36.791018053915273</v>
      </c>
      <c r="G2663" s="459">
        <f>SUMIF(M2639:M2661,"&lt;&gt;nav",G2639:G2661)</f>
        <v>12.313771141670012</v>
      </c>
      <c r="H2663" s="459">
        <f>SUMIF(G2639:G2661,"&lt;&gt;nav",H2639:H2661)</f>
        <v>1.1239349511530212</v>
      </c>
      <c r="I2663" s="459">
        <f>SUMIF(H2639:H2661,"&lt;&gt;nav",I2639:I2661)</f>
        <v>0.96119243366241958</v>
      </c>
      <c r="J2663" s="459">
        <f>SUMIF(I2639:I2661,"&lt;&gt;nav",J2639:J2661)</f>
        <v>0.94828829303705309</v>
      </c>
      <c r="K2663" s="463">
        <f>SUMIF(J2639:J2661,"&lt;&gt;nav",K2639:K2661)</f>
        <v>16.030455139062603</v>
      </c>
    </row>
    <row r="2664" spans="1:13" ht="14.25">
      <c r="A2664" s="574"/>
      <c r="B2664" s="574"/>
      <c r="C2664" s="574"/>
      <c r="D2664" s="574"/>
      <c r="E2664" s="574"/>
      <c r="F2664" s="574"/>
      <c r="G2664" s="574"/>
      <c r="H2664" s="574"/>
      <c r="I2664" s="574"/>
      <c r="J2664" s="574"/>
      <c r="K2664" s="574"/>
    </row>
    <row r="2665" spans="1:13">
      <c r="A2665" s="525"/>
      <c r="B2665" s="459"/>
      <c r="C2665" s="459"/>
      <c r="D2665" s="459"/>
      <c r="E2665" s="459"/>
      <c r="F2665" s="459"/>
      <c r="G2665" s="459"/>
      <c r="H2665" s="459"/>
      <c r="I2665" s="459"/>
      <c r="J2665" s="459"/>
      <c r="K2665" s="463"/>
    </row>
    <row r="2666" spans="1:13">
      <c r="A2666" s="525"/>
      <c r="B2666" s="459"/>
      <c r="C2666" s="459"/>
      <c r="D2666" s="459"/>
      <c r="E2666" s="459"/>
      <c r="F2666" s="459"/>
      <c r="G2666" s="459"/>
      <c r="H2666" s="459"/>
      <c r="I2666" s="459"/>
      <c r="J2666" s="459"/>
      <c r="K2666" s="463"/>
    </row>
    <row r="2667" spans="1:13">
      <c r="A2667" s="525"/>
      <c r="B2667" s="459"/>
      <c r="C2667" s="459"/>
      <c r="D2667" s="459"/>
      <c r="E2667" s="459"/>
      <c r="F2667" s="459"/>
      <c r="G2667" s="459"/>
      <c r="H2667" s="459"/>
      <c r="I2667" s="459"/>
      <c r="J2667" s="459"/>
      <c r="K2667" s="463"/>
    </row>
    <row r="2668" spans="1:13">
      <c r="A2668" s="372"/>
      <c r="B2668" s="459"/>
      <c r="C2668" s="459"/>
      <c r="D2668" s="459"/>
      <c r="E2668" s="459"/>
      <c r="F2668" s="459"/>
      <c r="G2668" s="459"/>
      <c r="H2668" s="459"/>
      <c r="I2668" s="459"/>
      <c r="J2668" s="459"/>
      <c r="K2668" s="463"/>
    </row>
    <row r="2669" spans="1:13">
      <c r="A2669" s="570"/>
      <c r="B2669" s="570"/>
      <c r="C2669" s="570"/>
      <c r="D2669" s="570"/>
      <c r="E2669" s="570"/>
      <c r="F2669" s="570"/>
      <c r="G2669" s="570"/>
      <c r="H2669" s="570"/>
      <c r="I2669" s="570"/>
      <c r="J2669" s="570"/>
      <c r="K2669" s="570"/>
    </row>
    <row r="2670" spans="1:13" ht="15">
      <c r="A2670" s="590"/>
      <c r="B2670" s="590"/>
      <c r="C2670" s="590"/>
      <c r="D2670" s="590"/>
      <c r="E2670" s="590"/>
      <c r="F2670" s="590"/>
      <c r="G2670" s="590"/>
      <c r="H2670" s="590"/>
      <c r="I2670" s="590"/>
      <c r="J2670" s="590"/>
      <c r="K2670" s="590"/>
    </row>
    <row r="2671" spans="1:13">
      <c r="A2671" s="492" t="s">
        <v>154</v>
      </c>
      <c r="B2671" s="459"/>
      <c r="C2671" s="459"/>
      <c r="D2671" s="459"/>
      <c r="E2671" s="459"/>
      <c r="F2671" s="459"/>
      <c r="G2671" s="459"/>
      <c r="H2671" s="459"/>
      <c r="I2671" s="459"/>
      <c r="J2671" s="459"/>
      <c r="K2671" s="463"/>
    </row>
    <row r="2672" spans="1:13">
      <c r="A2672" s="372"/>
      <c r="B2672" s="463"/>
      <c r="C2672" s="463"/>
      <c r="D2672" s="463"/>
      <c r="E2672" s="463"/>
      <c r="F2672" s="463"/>
      <c r="G2672" s="459"/>
      <c r="H2672" s="459"/>
      <c r="I2672" s="459"/>
      <c r="J2672" s="459"/>
      <c r="K2672" s="463"/>
    </row>
    <row r="2673" spans="1:11">
      <c r="A2673" s="493"/>
      <c r="B2673" s="551"/>
      <c r="C2673" s="551"/>
      <c r="D2673" s="551"/>
      <c r="E2673" s="551"/>
      <c r="F2673" s="551"/>
      <c r="G2673" s="551"/>
      <c r="H2673" s="551"/>
      <c r="I2673" s="551"/>
      <c r="J2673" s="551"/>
      <c r="K2673" s="551"/>
    </row>
    <row r="2674" spans="1:11">
      <c r="A2674" s="461"/>
      <c r="B2674" s="429"/>
      <c r="C2674" s="429"/>
      <c r="D2674" s="429"/>
      <c r="E2674" s="429"/>
      <c r="F2674" s="567"/>
      <c r="G2674" s="429"/>
      <c r="H2674" s="429"/>
      <c r="I2674" s="429"/>
      <c r="J2674" s="429"/>
      <c r="K2674" s="429"/>
    </row>
    <row r="2675" spans="1:11">
      <c r="A2675" s="510"/>
      <c r="B2675" s="379"/>
      <c r="C2675" s="379"/>
      <c r="D2675" s="379"/>
      <c r="E2675" s="379"/>
      <c r="F2675" s="380"/>
      <c r="G2675" s="379"/>
      <c r="H2675" s="379"/>
      <c r="I2675" s="379"/>
      <c r="J2675" s="379"/>
      <c r="K2675" s="379"/>
    </row>
    <row r="2676" spans="1:11">
      <c r="A2676" s="461"/>
      <c r="B2676" s="455"/>
      <c r="C2676" s="455"/>
      <c r="D2676" s="455"/>
      <c r="E2676" s="455"/>
      <c r="F2676" s="625"/>
      <c r="G2676" s="455"/>
      <c r="H2676" s="455"/>
      <c r="I2676" s="455"/>
      <c r="J2676" s="455"/>
      <c r="K2676" s="455"/>
    </row>
    <row r="2677" spans="1:11">
      <c r="A2677" s="461" t="s">
        <v>495</v>
      </c>
      <c r="B2677" s="400"/>
      <c r="C2677" s="400"/>
      <c r="D2677" s="400"/>
      <c r="E2677" s="400"/>
      <c r="F2677" s="401"/>
      <c r="G2677" s="400"/>
      <c r="H2677" s="400"/>
      <c r="I2677" s="400"/>
      <c r="J2677" s="400"/>
      <c r="K2677" s="400"/>
    </row>
    <row r="2678" spans="1:11">
      <c r="A2678" s="461"/>
      <c r="B2678" s="400"/>
      <c r="C2678" s="400"/>
      <c r="D2678" s="400"/>
      <c r="E2678" s="400"/>
      <c r="F2678" s="401"/>
      <c r="G2678" s="400"/>
      <c r="H2678" s="400"/>
      <c r="I2678" s="400"/>
      <c r="J2678" s="400"/>
      <c r="K2678" s="400"/>
    </row>
    <row r="2679" spans="1:11">
      <c r="A2679" s="461" t="s">
        <v>496</v>
      </c>
      <c r="B2679" s="400"/>
      <c r="C2679" s="400"/>
      <c r="D2679" s="400"/>
      <c r="E2679" s="400"/>
      <c r="F2679" s="401"/>
      <c r="G2679" s="400"/>
      <c r="H2679" s="400"/>
      <c r="I2679" s="400"/>
      <c r="J2679" s="400"/>
      <c r="K2679" s="400"/>
    </row>
    <row r="2680" spans="1:11">
      <c r="A2680" s="461"/>
      <c r="B2680" s="400"/>
      <c r="C2680" s="400"/>
      <c r="D2680" s="400"/>
      <c r="E2680" s="400"/>
      <c r="F2680" s="401"/>
      <c r="G2680" s="400"/>
      <c r="H2680" s="400"/>
      <c r="I2680" s="400"/>
      <c r="J2680" s="400"/>
      <c r="K2680" s="400"/>
    </row>
    <row r="2681" spans="1:11">
      <c r="A2681" s="461" t="s">
        <v>158</v>
      </c>
      <c r="B2681" s="400"/>
      <c r="C2681" s="400"/>
      <c r="D2681" s="400"/>
      <c r="E2681" s="400"/>
      <c r="F2681" s="401"/>
      <c r="G2681" s="400"/>
      <c r="H2681" s="400"/>
      <c r="I2681" s="400"/>
      <c r="J2681" s="400"/>
      <c r="K2681" s="400"/>
    </row>
    <row r="2682" spans="1:11">
      <c r="A2682" s="461" t="s">
        <v>55</v>
      </c>
      <c r="B2682" s="400"/>
      <c r="C2682" s="400"/>
      <c r="D2682" s="400"/>
      <c r="E2682" s="400"/>
      <c r="F2682" s="401"/>
      <c r="G2682" s="400"/>
      <c r="H2682" s="400"/>
      <c r="I2682" s="400"/>
      <c r="J2682" s="400"/>
      <c r="K2682" s="400"/>
    </row>
    <row r="2683" spans="1:11">
      <c r="A2683" s="461" t="s">
        <v>693</v>
      </c>
      <c r="B2683" s="400"/>
      <c r="C2683" s="400"/>
      <c r="D2683" s="400"/>
      <c r="E2683" s="400"/>
      <c r="F2683" s="401"/>
      <c r="G2683" s="400"/>
      <c r="H2683" s="400"/>
      <c r="I2683" s="400"/>
      <c r="J2683" s="400"/>
      <c r="K2683" s="400"/>
    </row>
    <row r="2684" spans="1:11">
      <c r="A2684" s="461"/>
      <c r="B2684" s="400"/>
      <c r="C2684" s="400"/>
      <c r="D2684" s="400"/>
      <c r="E2684" s="400"/>
      <c r="F2684" s="401"/>
      <c r="G2684" s="400"/>
      <c r="H2684" s="400"/>
      <c r="I2684" s="400"/>
      <c r="J2684" s="400"/>
      <c r="K2684" s="400"/>
    </row>
    <row r="2685" spans="1:11">
      <c r="A2685" s="461" t="s">
        <v>119</v>
      </c>
      <c r="B2685" s="400"/>
      <c r="C2685" s="400"/>
      <c r="D2685" s="400"/>
      <c r="E2685" s="400"/>
      <c r="F2685" s="401"/>
      <c r="G2685" s="400"/>
      <c r="H2685" s="400"/>
      <c r="I2685" s="400"/>
      <c r="J2685" s="400"/>
      <c r="K2685" s="400"/>
    </row>
    <row r="2686" spans="1:11">
      <c r="A2686" s="461" t="s">
        <v>4</v>
      </c>
      <c r="B2686" s="400"/>
      <c r="C2686" s="400"/>
      <c r="D2686" s="400"/>
      <c r="E2686" s="400"/>
      <c r="F2686" s="401"/>
      <c r="G2686" s="400"/>
      <c r="H2686" s="400"/>
      <c r="I2686" s="400"/>
      <c r="J2686" s="400"/>
      <c r="K2686" s="400"/>
    </row>
    <row r="2687" spans="1:11">
      <c r="A2687" s="461"/>
      <c r="B2687" s="400"/>
      <c r="C2687" s="400"/>
      <c r="D2687" s="400"/>
      <c r="E2687" s="400"/>
      <c r="F2687" s="401"/>
      <c r="G2687" s="400"/>
      <c r="H2687" s="400"/>
      <c r="I2687" s="400"/>
      <c r="J2687" s="400"/>
      <c r="K2687" s="400"/>
    </row>
    <row r="2688" spans="1:11">
      <c r="A2688" s="461"/>
      <c r="B2688" s="400"/>
      <c r="C2688" s="400"/>
      <c r="D2688" s="400"/>
      <c r="E2688" s="400"/>
      <c r="F2688" s="401"/>
      <c r="G2688" s="400"/>
      <c r="H2688" s="400"/>
      <c r="I2688" s="400"/>
      <c r="J2688" s="400"/>
      <c r="K2688" s="400"/>
    </row>
    <row r="2689" spans="1:11">
      <c r="A2689" s="461" t="s">
        <v>5</v>
      </c>
      <c r="B2689" s="400"/>
      <c r="C2689" s="400"/>
      <c r="D2689" s="400"/>
      <c r="E2689" s="400"/>
      <c r="F2689" s="401"/>
      <c r="G2689" s="400"/>
      <c r="H2689" s="400"/>
      <c r="I2689" s="400"/>
      <c r="J2689" s="400"/>
      <c r="K2689" s="400"/>
    </row>
    <row r="2690" spans="1:11">
      <c r="A2690" s="461"/>
      <c r="B2690" s="400"/>
      <c r="C2690" s="400"/>
      <c r="D2690" s="400"/>
      <c r="E2690" s="400"/>
      <c r="F2690" s="401"/>
      <c r="G2690" s="400"/>
      <c r="H2690" s="400"/>
      <c r="I2690" s="400"/>
      <c r="J2690" s="400"/>
      <c r="K2690" s="400"/>
    </row>
    <row r="2691" spans="1:11">
      <c r="A2691" s="461"/>
      <c r="B2691" s="400"/>
      <c r="C2691" s="400"/>
      <c r="D2691" s="400"/>
      <c r="E2691" s="400"/>
      <c r="F2691" s="401"/>
      <c r="G2691" s="400"/>
      <c r="H2691" s="400"/>
      <c r="I2691" s="400"/>
      <c r="J2691" s="400"/>
      <c r="K2691" s="400"/>
    </row>
    <row r="2692" spans="1:11">
      <c r="A2692" s="461" t="s">
        <v>6</v>
      </c>
      <c r="B2692" s="400"/>
      <c r="C2692" s="400"/>
      <c r="D2692" s="400"/>
      <c r="E2692" s="400"/>
      <c r="F2692" s="401"/>
      <c r="G2692" s="400"/>
      <c r="H2692" s="400"/>
      <c r="I2692" s="400"/>
      <c r="J2692" s="400"/>
      <c r="K2692" s="400"/>
    </row>
    <row r="2693" spans="1:11">
      <c r="A2693" s="461"/>
      <c r="B2693" s="400"/>
      <c r="C2693" s="400"/>
      <c r="D2693" s="400"/>
      <c r="E2693" s="400"/>
      <c r="F2693" s="401"/>
      <c r="G2693" s="400"/>
      <c r="H2693" s="400"/>
      <c r="I2693" s="400"/>
      <c r="J2693" s="400"/>
      <c r="K2693" s="400"/>
    </row>
    <row r="2694" spans="1:11">
      <c r="A2694" s="461" t="s">
        <v>7</v>
      </c>
      <c r="B2694" s="400"/>
      <c r="C2694" s="400"/>
      <c r="D2694" s="400"/>
      <c r="E2694" s="400"/>
      <c r="F2694" s="401"/>
      <c r="G2694" s="400"/>
      <c r="H2694" s="400"/>
      <c r="I2694" s="400"/>
      <c r="J2694" s="400"/>
      <c r="K2694" s="400"/>
    </row>
    <row r="2695" spans="1:11">
      <c r="A2695" s="461" t="s">
        <v>8</v>
      </c>
      <c r="B2695" s="400"/>
      <c r="C2695" s="400"/>
      <c r="D2695" s="400"/>
      <c r="E2695" s="400"/>
      <c r="F2695" s="401"/>
      <c r="G2695" s="400"/>
      <c r="H2695" s="400"/>
      <c r="I2695" s="400"/>
      <c r="J2695" s="400"/>
      <c r="K2695" s="400"/>
    </row>
    <row r="2696" spans="1:11">
      <c r="A2696" s="461"/>
      <c r="B2696" s="400"/>
      <c r="C2696" s="400"/>
      <c r="D2696" s="400"/>
      <c r="E2696" s="400"/>
      <c r="F2696" s="401"/>
      <c r="G2696" s="400"/>
      <c r="H2696" s="400"/>
      <c r="I2696" s="400"/>
      <c r="J2696" s="400"/>
      <c r="K2696" s="400"/>
    </row>
    <row r="2697" spans="1:11">
      <c r="A2697" s="461" t="s">
        <v>9</v>
      </c>
      <c r="B2697" s="400"/>
      <c r="C2697" s="400"/>
      <c r="D2697" s="400"/>
      <c r="E2697" s="400"/>
      <c r="F2697" s="401"/>
      <c r="G2697" s="400"/>
      <c r="H2697" s="400"/>
      <c r="I2697" s="400"/>
      <c r="J2697" s="400"/>
      <c r="K2697" s="400"/>
    </row>
    <row r="2698" spans="1:11">
      <c r="A2698" s="461" t="s">
        <v>176</v>
      </c>
      <c r="B2698" s="400"/>
      <c r="C2698" s="400"/>
      <c r="D2698" s="400"/>
      <c r="E2698" s="400"/>
      <c r="F2698" s="401"/>
      <c r="G2698" s="400"/>
      <c r="H2698" s="400"/>
      <c r="I2698" s="400"/>
      <c r="J2698" s="400"/>
      <c r="K2698" s="400"/>
    </row>
    <row r="2699" spans="1:11">
      <c r="A2699" s="464" t="s">
        <v>1008</v>
      </c>
      <c r="B2699" s="485"/>
      <c r="C2699" s="485"/>
      <c r="D2699" s="485"/>
      <c r="E2699" s="485"/>
      <c r="F2699" s="417"/>
      <c r="G2699" s="416"/>
      <c r="H2699" s="528"/>
      <c r="I2699" s="528"/>
      <c r="J2699" s="416"/>
      <c r="K2699" s="416"/>
    </row>
    <row r="2700" spans="1:11">
      <c r="A2700" s="372"/>
      <c r="B2700" s="459"/>
      <c r="C2700" s="459"/>
      <c r="D2700" s="459"/>
      <c r="E2700" s="459"/>
      <c r="F2700" s="459"/>
      <c r="G2700" s="459"/>
      <c r="H2700" s="459"/>
      <c r="I2700" s="459"/>
      <c r="J2700" s="547"/>
      <c r="K2700" s="463"/>
    </row>
    <row r="2701" spans="1:11">
      <c r="A2701" s="372"/>
      <c r="B2701" s="459"/>
      <c r="C2701" s="459"/>
      <c r="D2701" s="459"/>
      <c r="E2701" s="459"/>
      <c r="F2701" s="459"/>
      <c r="G2701" s="459"/>
      <c r="H2701" s="459"/>
      <c r="I2701" s="459"/>
      <c r="J2701" s="459"/>
      <c r="K2701" s="463"/>
    </row>
    <row r="2702" spans="1:11">
      <c r="A2702" s="372"/>
      <c r="B2702" s="459"/>
      <c r="C2702" s="459"/>
      <c r="D2702" s="459"/>
      <c r="E2702" s="459"/>
      <c r="F2702" s="459"/>
      <c r="G2702" s="459"/>
      <c r="H2702" s="459"/>
      <c r="I2702" s="459"/>
      <c r="J2702" s="459"/>
      <c r="K2702" s="463"/>
    </row>
    <row r="2703" spans="1:11">
      <c r="A2703" s="570"/>
      <c r="B2703" s="570"/>
      <c r="C2703" s="570"/>
      <c r="D2703" s="570"/>
      <c r="E2703" s="570"/>
      <c r="F2703" s="570"/>
      <c r="G2703" s="570"/>
      <c r="H2703" s="570"/>
      <c r="I2703" s="570"/>
      <c r="J2703" s="570"/>
      <c r="K2703" s="570"/>
    </row>
    <row r="2704" spans="1:11">
      <c r="A2704" s="372"/>
      <c r="B2704" s="459"/>
      <c r="C2704" s="459"/>
      <c r="D2704" s="459"/>
      <c r="E2704" s="459"/>
      <c r="F2704" s="459"/>
      <c r="G2704" s="459"/>
      <c r="H2704" s="459"/>
      <c r="I2704" s="459"/>
      <c r="J2704" s="459"/>
      <c r="K2704" s="463"/>
    </row>
    <row r="2705" spans="1:11">
      <c r="A2705" s="493"/>
      <c r="B2705" s="593"/>
      <c r="C2705" s="593"/>
      <c r="D2705" s="593"/>
      <c r="E2705" s="593"/>
      <c r="F2705" s="594"/>
      <c r="G2705" s="593"/>
      <c r="H2705" s="593"/>
      <c r="I2705" s="593"/>
      <c r="J2705" s="593"/>
      <c r="K2705" s="593"/>
    </row>
    <row r="2706" spans="1:11">
      <c r="A2706" s="461"/>
      <c r="B2706" s="429"/>
      <c r="C2706" s="429"/>
      <c r="D2706" s="429"/>
      <c r="E2706" s="429"/>
      <c r="F2706" s="429"/>
      <c r="G2706" s="429"/>
      <c r="H2706" s="429"/>
      <c r="I2706" s="429"/>
      <c r="J2706" s="429"/>
      <c r="K2706" s="429"/>
    </row>
    <row r="2707" spans="1:11">
      <c r="A2707" s="510"/>
      <c r="B2707" s="379"/>
      <c r="C2707" s="379"/>
      <c r="D2707" s="379"/>
      <c r="E2707" s="379"/>
      <c r="F2707" s="380"/>
      <c r="G2707" s="379"/>
      <c r="H2707" s="379"/>
      <c r="I2707" s="379"/>
      <c r="J2707" s="379"/>
      <c r="K2707" s="379"/>
    </row>
    <row r="2708" spans="1:11">
      <c r="A2708" s="493"/>
      <c r="B2708" s="750"/>
      <c r="C2708" s="750"/>
      <c r="D2708" s="750"/>
      <c r="E2708" s="750"/>
      <c r="F2708" s="751"/>
      <c r="G2708" s="750"/>
      <c r="H2708" s="750"/>
      <c r="I2708" s="750"/>
      <c r="J2708" s="750"/>
      <c r="K2708" s="750"/>
    </row>
    <row r="2709" spans="1:11">
      <c r="A2709" s="461" t="s">
        <v>495</v>
      </c>
      <c r="B2709" s="400"/>
      <c r="C2709" s="400"/>
      <c r="D2709" s="400"/>
      <c r="E2709" s="400"/>
      <c r="F2709" s="401"/>
      <c r="G2709" s="400"/>
      <c r="H2709" s="400"/>
      <c r="I2709" s="400"/>
      <c r="J2709" s="400"/>
      <c r="K2709" s="400"/>
    </row>
    <row r="2710" spans="1:11">
      <c r="A2710" s="461"/>
      <c r="B2710" s="400"/>
      <c r="C2710" s="400"/>
      <c r="D2710" s="400"/>
      <c r="E2710" s="400"/>
      <c r="F2710" s="401"/>
      <c r="G2710" s="400"/>
      <c r="H2710" s="400"/>
      <c r="I2710" s="400"/>
      <c r="J2710" s="400"/>
      <c r="K2710" s="400"/>
    </row>
    <row r="2711" spans="1:11">
      <c r="A2711" s="461" t="s">
        <v>496</v>
      </c>
      <c r="B2711" s="400"/>
      <c r="C2711" s="400"/>
      <c r="D2711" s="400"/>
      <c r="E2711" s="400"/>
      <c r="F2711" s="401"/>
      <c r="G2711" s="468"/>
      <c r="H2711" s="468"/>
      <c r="I2711" s="468"/>
      <c r="J2711" s="468"/>
      <c r="K2711" s="468"/>
    </row>
    <row r="2712" spans="1:11">
      <c r="A2712" s="461"/>
      <c r="B2712" s="400"/>
      <c r="C2712" s="400"/>
      <c r="D2712" s="400"/>
      <c r="E2712" s="400"/>
      <c r="F2712" s="401"/>
      <c r="G2712" s="468"/>
      <c r="H2712" s="468"/>
      <c r="I2712" s="468"/>
      <c r="J2712" s="468"/>
      <c r="K2712" s="468"/>
    </row>
    <row r="2713" spans="1:11">
      <c r="A2713" s="461" t="s">
        <v>158</v>
      </c>
      <c r="B2713" s="400"/>
      <c r="C2713" s="400"/>
      <c r="D2713" s="400"/>
      <c r="E2713" s="400"/>
      <c r="F2713" s="401"/>
      <c r="G2713" s="400"/>
      <c r="H2713" s="400"/>
      <c r="I2713" s="400"/>
      <c r="J2713" s="400"/>
      <c r="K2713" s="400"/>
    </row>
    <row r="2714" spans="1:11">
      <c r="A2714" s="461" t="s">
        <v>55</v>
      </c>
      <c r="B2714" s="400"/>
      <c r="C2714" s="400"/>
      <c r="D2714" s="400"/>
      <c r="E2714" s="400"/>
      <c r="F2714" s="401"/>
      <c r="G2714" s="400"/>
      <c r="H2714" s="400"/>
      <c r="I2714" s="400"/>
      <c r="J2714" s="400"/>
      <c r="K2714" s="400"/>
    </row>
    <row r="2715" spans="1:11">
      <c r="A2715" s="461" t="s">
        <v>693</v>
      </c>
      <c r="B2715" s="400"/>
      <c r="C2715" s="400"/>
      <c r="D2715" s="400"/>
      <c r="E2715" s="400"/>
      <c r="F2715" s="401"/>
      <c r="G2715" s="400"/>
      <c r="H2715" s="400"/>
      <c r="I2715" s="400"/>
      <c r="J2715" s="400"/>
      <c r="K2715" s="400"/>
    </row>
    <row r="2716" spans="1:11">
      <c r="A2716" s="461"/>
      <c r="B2716" s="400"/>
      <c r="C2716" s="400"/>
      <c r="D2716" s="400"/>
      <c r="E2716" s="400"/>
      <c r="F2716" s="401"/>
      <c r="G2716" s="400"/>
      <c r="H2716" s="400"/>
      <c r="I2716" s="400"/>
      <c r="J2716" s="400"/>
      <c r="K2716" s="400"/>
    </row>
    <row r="2717" spans="1:11">
      <c r="A2717" s="461" t="s">
        <v>119</v>
      </c>
      <c r="B2717" s="400"/>
      <c r="C2717" s="400"/>
      <c r="D2717" s="400"/>
      <c r="E2717" s="400"/>
      <c r="F2717" s="401"/>
      <c r="G2717" s="400"/>
      <c r="H2717" s="400"/>
      <c r="I2717" s="400"/>
      <c r="J2717" s="400"/>
      <c r="K2717" s="400"/>
    </row>
    <row r="2718" spans="1:11">
      <c r="A2718" s="461" t="s">
        <v>4</v>
      </c>
      <c r="B2718" s="400"/>
      <c r="C2718" s="400"/>
      <c r="D2718" s="400"/>
      <c r="E2718" s="400"/>
      <c r="F2718" s="401"/>
      <c r="G2718" s="400"/>
      <c r="H2718" s="400"/>
      <c r="I2718" s="400"/>
      <c r="J2718" s="400"/>
      <c r="K2718" s="400"/>
    </row>
    <row r="2719" spans="1:11">
      <c r="A2719" s="461"/>
      <c r="B2719" s="400"/>
      <c r="C2719" s="400"/>
      <c r="D2719" s="400"/>
      <c r="E2719" s="400"/>
      <c r="F2719" s="401"/>
      <c r="G2719" s="400"/>
      <c r="H2719" s="400"/>
      <c r="I2719" s="400"/>
      <c r="J2719" s="400"/>
      <c r="K2719" s="400"/>
    </row>
    <row r="2720" spans="1:11">
      <c r="A2720" s="461"/>
      <c r="B2720" s="400"/>
      <c r="C2720" s="400"/>
      <c r="D2720" s="400"/>
      <c r="E2720" s="400"/>
      <c r="F2720" s="401"/>
      <c r="G2720" s="400"/>
      <c r="H2720" s="400"/>
      <c r="I2720" s="400"/>
      <c r="J2720" s="400"/>
      <c r="K2720" s="400"/>
    </row>
    <row r="2721" spans="1:11">
      <c r="A2721" s="461" t="s">
        <v>5</v>
      </c>
      <c r="B2721" s="400"/>
      <c r="C2721" s="400"/>
      <c r="D2721" s="400"/>
      <c r="E2721" s="400"/>
      <c r="F2721" s="401"/>
      <c r="G2721" s="400"/>
      <c r="H2721" s="400"/>
      <c r="I2721" s="400"/>
      <c r="J2721" s="400"/>
      <c r="K2721" s="400"/>
    </row>
    <row r="2722" spans="1:11">
      <c r="A2722" s="461"/>
      <c r="B2722" s="400"/>
      <c r="C2722" s="400"/>
      <c r="D2722" s="400"/>
      <c r="E2722" s="400"/>
      <c r="F2722" s="401"/>
      <c r="G2722" s="400"/>
      <c r="H2722" s="400"/>
      <c r="I2722" s="400"/>
      <c r="J2722" s="400"/>
      <c r="K2722" s="400"/>
    </row>
    <row r="2723" spans="1:11">
      <c r="A2723" s="461"/>
      <c r="B2723" s="400"/>
      <c r="C2723" s="400"/>
      <c r="D2723" s="400"/>
      <c r="E2723" s="400"/>
      <c r="F2723" s="401"/>
      <c r="G2723" s="400"/>
      <c r="H2723" s="400"/>
      <c r="I2723" s="400"/>
      <c r="J2723" s="400"/>
      <c r="K2723" s="400"/>
    </row>
    <row r="2724" spans="1:11">
      <c r="A2724" s="461" t="s">
        <v>6</v>
      </c>
      <c r="B2724" s="400"/>
      <c r="C2724" s="400"/>
      <c r="D2724" s="400"/>
      <c r="E2724" s="400"/>
      <c r="F2724" s="401"/>
      <c r="G2724" s="400"/>
      <c r="H2724" s="400"/>
      <c r="I2724" s="400"/>
      <c r="J2724" s="400"/>
      <c r="K2724" s="400"/>
    </row>
    <row r="2725" spans="1:11">
      <c r="A2725" s="461"/>
      <c r="B2725" s="400"/>
      <c r="C2725" s="400"/>
      <c r="D2725" s="400"/>
      <c r="E2725" s="400"/>
      <c r="F2725" s="401"/>
      <c r="G2725" s="400"/>
      <c r="H2725" s="400"/>
      <c r="I2725" s="400"/>
      <c r="J2725" s="400"/>
      <c r="K2725" s="400"/>
    </row>
    <row r="2726" spans="1:11">
      <c r="A2726" s="461" t="s">
        <v>7</v>
      </c>
      <c r="B2726" s="400"/>
      <c r="C2726" s="400"/>
      <c r="D2726" s="400"/>
      <c r="E2726" s="400"/>
      <c r="F2726" s="401"/>
      <c r="G2726" s="400"/>
      <c r="H2726" s="400"/>
      <c r="I2726" s="400"/>
      <c r="J2726" s="400"/>
      <c r="K2726" s="400"/>
    </row>
    <row r="2727" spans="1:11">
      <c r="A2727" s="461" t="s">
        <v>8</v>
      </c>
      <c r="B2727" s="400"/>
      <c r="C2727" s="400"/>
      <c r="D2727" s="400"/>
      <c r="E2727" s="400"/>
      <c r="F2727" s="401"/>
      <c r="G2727" s="400"/>
      <c r="H2727" s="400"/>
      <c r="I2727" s="400"/>
      <c r="J2727" s="400"/>
      <c r="K2727" s="400"/>
    </row>
    <row r="2728" spans="1:11">
      <c r="A2728" s="461"/>
      <c r="B2728" s="400"/>
      <c r="C2728" s="400"/>
      <c r="D2728" s="400"/>
      <c r="E2728" s="400"/>
      <c r="F2728" s="401"/>
      <c r="G2728" s="400"/>
      <c r="H2728" s="400"/>
      <c r="I2728" s="400"/>
      <c r="J2728" s="400"/>
      <c r="K2728" s="400"/>
    </row>
    <row r="2729" spans="1:11">
      <c r="A2729" s="461" t="s">
        <v>9</v>
      </c>
      <c r="B2729" s="400"/>
      <c r="C2729" s="400"/>
      <c r="D2729" s="400"/>
      <c r="E2729" s="400"/>
      <c r="F2729" s="401"/>
      <c r="G2729" s="400"/>
      <c r="H2729" s="400"/>
      <c r="I2729" s="400"/>
      <c r="J2729" s="400"/>
      <c r="K2729" s="400"/>
    </row>
    <row r="2730" spans="1:11">
      <c r="A2730" s="461" t="s">
        <v>176</v>
      </c>
      <c r="B2730" s="400"/>
      <c r="C2730" s="400"/>
      <c r="D2730" s="400"/>
      <c r="E2730" s="400"/>
      <c r="F2730" s="401"/>
      <c r="G2730" s="400"/>
      <c r="H2730" s="400"/>
      <c r="I2730" s="400"/>
      <c r="J2730" s="400"/>
      <c r="K2730" s="400"/>
    </row>
    <row r="2731" spans="1:11">
      <c r="A2731" s="464" t="s">
        <v>1008</v>
      </c>
      <c r="B2731" s="485"/>
      <c r="C2731" s="485"/>
      <c r="D2731" s="485"/>
      <c r="E2731" s="485"/>
      <c r="F2731" s="417"/>
      <c r="G2731" s="416"/>
      <c r="H2731" s="528"/>
      <c r="I2731" s="528"/>
      <c r="J2731" s="416"/>
      <c r="K2731" s="416"/>
    </row>
    <row r="2732" spans="1:11" ht="14.25">
      <c r="A2732" s="572"/>
      <c r="B2732" s="573"/>
      <c r="C2732" s="573"/>
      <c r="D2732" s="573"/>
      <c r="E2732" s="573"/>
      <c r="F2732" s="573"/>
      <c r="G2732" s="573"/>
      <c r="H2732" s="573"/>
      <c r="I2732" s="573"/>
      <c r="J2732" s="573"/>
      <c r="K2732" s="573"/>
    </row>
    <row r="2733" spans="1:11" ht="14.25">
      <c r="A2733" s="574"/>
      <c r="B2733" s="575"/>
      <c r="C2733" s="575"/>
      <c r="D2733" s="575"/>
      <c r="E2733" s="575"/>
      <c r="F2733" s="575"/>
      <c r="G2733" s="575"/>
      <c r="H2733" s="575"/>
      <c r="I2733" s="575"/>
      <c r="J2733" s="575"/>
      <c r="K2733" s="575"/>
    </row>
    <row r="2734" spans="1:11">
      <c r="A2734" s="372"/>
      <c r="B2734" s="459"/>
      <c r="C2734" s="459"/>
      <c r="D2734" s="459"/>
      <c r="E2734" s="459"/>
      <c r="F2734" s="459"/>
      <c r="G2734" s="459"/>
      <c r="H2734" s="459"/>
      <c r="I2734" s="459"/>
      <c r="J2734" s="459"/>
      <c r="K2734" s="463"/>
    </row>
    <row r="2735" spans="1:11">
      <c r="A2735" s="372"/>
      <c r="B2735" s="459"/>
      <c r="C2735" s="459"/>
      <c r="D2735" s="459"/>
      <c r="E2735" s="459"/>
      <c r="F2735" s="459"/>
      <c r="G2735" s="459"/>
      <c r="H2735" s="459"/>
      <c r="I2735" s="459"/>
      <c r="J2735" s="459"/>
      <c r="K2735" s="463"/>
    </row>
    <row r="2736" spans="1:11">
      <c r="A2736" s="372"/>
      <c r="B2736" s="459"/>
      <c r="C2736" s="459"/>
      <c r="D2736" s="459"/>
      <c r="E2736" s="459"/>
      <c r="F2736" s="459"/>
      <c r="G2736" s="459"/>
      <c r="H2736" s="459"/>
      <c r="I2736" s="459"/>
      <c r="J2736" s="459"/>
      <c r="K2736" s="463"/>
    </row>
    <row r="2737" spans="1:13">
      <c r="A2737" s="372"/>
      <c r="B2737" s="459"/>
      <c r="C2737" s="459"/>
      <c r="D2737" s="459"/>
      <c r="E2737" s="459"/>
      <c r="F2737" s="459"/>
      <c r="G2737" s="459"/>
      <c r="H2737" s="459"/>
      <c r="I2737" s="459"/>
      <c r="J2737" s="459"/>
      <c r="K2737" s="463"/>
    </row>
    <row r="2738" spans="1:13">
      <c r="A2738" s="570"/>
      <c r="B2738" s="570"/>
      <c r="C2738" s="570"/>
      <c r="D2738" s="570"/>
      <c r="E2738" s="570"/>
      <c r="F2738" s="570"/>
      <c r="G2738" s="570"/>
      <c r="H2738" s="570"/>
      <c r="I2738" s="570"/>
      <c r="J2738" s="570"/>
      <c r="K2738" s="570"/>
    </row>
    <row r="2739" spans="1:13" ht="15">
      <c r="A2739" s="590"/>
      <c r="B2739" s="590"/>
      <c r="C2739" s="590"/>
      <c r="D2739" s="590"/>
      <c r="E2739" s="590"/>
      <c r="F2739" s="590"/>
      <c r="G2739" s="590"/>
      <c r="H2739" s="590"/>
      <c r="I2739" s="590"/>
      <c r="J2739" s="590"/>
      <c r="K2739" s="590"/>
    </row>
    <row r="2740" spans="1:13">
      <c r="A2740" s="492" t="s">
        <v>454</v>
      </c>
      <c r="B2740" s="459"/>
      <c r="C2740" s="459"/>
      <c r="D2740" s="459"/>
      <c r="E2740" s="459"/>
      <c r="F2740" s="459"/>
      <c r="G2740" s="459"/>
      <c r="H2740" s="459"/>
      <c r="I2740" s="459"/>
      <c r="J2740" s="459"/>
      <c r="K2740" s="463"/>
    </row>
    <row r="2741" spans="1:13">
      <c r="A2741" s="372"/>
      <c r="B2741" s="463"/>
      <c r="C2741" s="463"/>
      <c r="D2741" s="463"/>
      <c r="E2741" s="463"/>
      <c r="F2741" s="463"/>
      <c r="G2741" s="459"/>
      <c r="H2741" s="459"/>
      <c r="I2741" s="459"/>
      <c r="J2741" s="459"/>
      <c r="K2741" s="463"/>
    </row>
    <row r="2742" spans="1:13">
      <c r="A2742" s="493"/>
      <c r="B2742" s="551"/>
      <c r="C2742" s="551"/>
      <c r="D2742" s="551"/>
      <c r="E2742" s="551"/>
      <c r="F2742" s="551"/>
      <c r="G2742" s="551"/>
      <c r="H2742" s="551"/>
      <c r="I2742" s="551"/>
      <c r="J2742" s="551"/>
      <c r="K2742" s="551"/>
    </row>
    <row r="2743" spans="1:13">
      <c r="A2743" s="461"/>
      <c r="B2743" s="429"/>
      <c r="C2743" s="429"/>
      <c r="D2743" s="429"/>
      <c r="E2743" s="429"/>
      <c r="F2743" s="567"/>
      <c r="G2743" s="429"/>
      <c r="H2743" s="429"/>
      <c r="I2743" s="429"/>
      <c r="J2743" s="429"/>
      <c r="K2743" s="429"/>
    </row>
    <row r="2744" spans="1:13">
      <c r="A2744" s="510"/>
      <c r="B2744" s="379"/>
      <c r="C2744" s="379"/>
      <c r="D2744" s="379"/>
      <c r="E2744" s="379"/>
      <c r="F2744" s="380"/>
      <c r="G2744" s="379"/>
      <c r="H2744" s="379"/>
      <c r="I2744" s="379"/>
      <c r="J2744" s="379"/>
      <c r="K2744" s="379"/>
      <c r="L2744" s="616">
        <v>37987</v>
      </c>
      <c r="M2744" s="616">
        <v>37987</v>
      </c>
    </row>
    <row r="2745" spans="1:13">
      <c r="A2745" s="493" t="s">
        <v>33</v>
      </c>
      <c r="B2745" s="420" t="str">
        <f>IF('Tables 1-15'!B2676="nap","nav",'Tables 1-15'!B2676)</f>
        <v>nav</v>
      </c>
      <c r="C2745" s="420" t="str">
        <f>IF('Tables 1-15'!C2676="nap","nav",'Tables 1-15'!C2676)</f>
        <v>nav</v>
      </c>
      <c r="D2745" s="420" t="str">
        <f>IF('Tables 1-15'!D2676="nap","nav",'Tables 1-15'!D2676)</f>
        <v>nav</v>
      </c>
      <c r="E2745" s="420" t="str">
        <f>IF('Tables 1-15'!E2676="nap","nav",'Tables 1-15'!E2676)</f>
        <v>nav</v>
      </c>
      <c r="F2745" s="489" t="str">
        <f>IF('Tables 1-15'!F2676="nap","nav",'Tables 1-15'!F2676)</f>
        <v>nav</v>
      </c>
      <c r="G2745" s="420" t="str">
        <f>IF('Tables 1-15'!G2676="nap","nav",'Tables 1-15'!G2676)</f>
        <v>nav</v>
      </c>
      <c r="H2745" s="420" t="str">
        <f>IF('Tables 1-15'!H2676="nap","nav",'Tables 1-15'!H2676)</f>
        <v>nav</v>
      </c>
      <c r="I2745" s="420" t="str">
        <f>IF('Tables 1-15'!I2676="nap","nav",'Tables 1-15'!I2676)</f>
        <v>nav</v>
      </c>
      <c r="J2745" s="420" t="str">
        <f>IF('Tables 1-15'!J2676="nap","nav",'Tables 1-15'!J2676)</f>
        <v>nav</v>
      </c>
      <c r="K2745" s="420" t="str">
        <f>IF('Tables 1-15'!K2676="nap","nav",'Tables 1-15'!K2676)</f>
        <v>nav</v>
      </c>
      <c r="L2745" s="436">
        <f>IF('Tables 1-15'!L2676="nap","nav",'Tables 1-15'!L2676)</f>
        <v>0</v>
      </c>
      <c r="M2745" s="436">
        <f>IF('Tables 1-15'!M2676="nap","nav",'Tables 1-15'!M2676)</f>
        <v>0</v>
      </c>
    </row>
    <row r="2746" spans="1:13">
      <c r="A2746" s="461" t="s">
        <v>495</v>
      </c>
      <c r="B2746" s="419">
        <f>IF('Tables 1-15'!B2677="nap","nav",'Tables 1-15'!B2677)</f>
        <v>56.06</v>
      </c>
      <c r="C2746" s="419">
        <f>IF('Tables 1-15'!C2677="nap","nav",'Tables 1-15'!C2677)</f>
        <v>59.41</v>
      </c>
      <c r="D2746" s="419">
        <f>IF('Tables 1-15'!D2677="nap","nav",'Tables 1-15'!D2677)</f>
        <v>70.010999999999996</v>
      </c>
      <c r="E2746" s="419">
        <f>IF('Tables 1-15'!E2677="nap","nav",'Tables 1-15'!E2677)</f>
        <v>57.942</v>
      </c>
      <c r="F2746" s="470">
        <f>IF('Tables 1-15'!F2677="nap","nav",'Tables 1-15'!F2677)</f>
        <v>65.414000000000001</v>
      </c>
      <c r="G2746" s="419">
        <f>IF('Tables 1-15'!G2677="nap","nav",'Tables 1-15'!G2677)</f>
        <v>1048.5</v>
      </c>
      <c r="H2746" s="419">
        <f>IF('Tables 1-15'!H2677="nap","nav",'Tables 1-15'!H2677)</f>
        <v>1118.6279999999999</v>
      </c>
      <c r="I2746" s="419">
        <f>IF('Tables 1-15'!I2677="nap","nav",'Tables 1-15'!I2677)</f>
        <v>1205.7370000000001</v>
      </c>
      <c r="J2746" s="419">
        <f>IF('Tables 1-15'!J2677="nap","nav",'Tables 1-15'!J2677)</f>
        <v>1281.4839999999999</v>
      </c>
      <c r="K2746" s="419">
        <f>IF('Tables 1-15'!K2677="nap","nav",'Tables 1-15'!K2677)</f>
        <v>1397.047</v>
      </c>
      <c r="L2746" s="436">
        <f>IF('Tables 1-15'!L2677="nap","nav",'Tables 1-15'!L2677)</f>
        <v>0</v>
      </c>
      <c r="M2746" s="436">
        <f>IF('Tables 1-15'!M2677="nap","nav",'Tables 1-15'!M2677)</f>
        <v>0</v>
      </c>
    </row>
    <row r="2747" spans="1:13">
      <c r="A2747" s="461" t="s">
        <v>497</v>
      </c>
      <c r="B2747" s="419" t="str">
        <f>IF('Tables 1-15'!B2678="nap","nav",'Tables 1-15'!B2678)</f>
        <v>nav</v>
      </c>
      <c r="C2747" s="419" t="str">
        <f>IF('Tables 1-15'!C2678="nap","nav",'Tables 1-15'!C2678)</f>
        <v>nav</v>
      </c>
      <c r="D2747" s="419" t="str">
        <f>IF('Tables 1-15'!D2678="nap","nav",'Tables 1-15'!D2678)</f>
        <v>nav</v>
      </c>
      <c r="E2747" s="419" t="str">
        <f>IF('Tables 1-15'!E2678="nap","nav",'Tables 1-15'!E2678)</f>
        <v>nav</v>
      </c>
      <c r="F2747" s="470" t="str">
        <f>IF('Tables 1-15'!F2678="nap","nav",'Tables 1-15'!F2678)</f>
        <v>nav</v>
      </c>
      <c r="G2747" s="419">
        <f>IF('Tables 1-15'!G2678="nap","nav",'Tables 1-15'!G2678)</f>
        <v>7344.0330000000004</v>
      </c>
      <c r="H2747" s="419">
        <f>IF('Tables 1-15'!H2678="nap","nav",'Tables 1-15'!H2678)</f>
        <v>8601.3490000000002</v>
      </c>
      <c r="I2747" s="419">
        <f>IF('Tables 1-15'!I2678="nap","nav",'Tables 1-15'!I2678)</f>
        <v>9928.2309999999998</v>
      </c>
      <c r="J2747" s="419">
        <f>IF('Tables 1-15'!J2678="nap","nav",'Tables 1-15'!J2678)</f>
        <v>10993.632</v>
      </c>
      <c r="K2747" s="419">
        <f>IF('Tables 1-15'!K2678="nap","nav",'Tables 1-15'!K2678)</f>
        <v>12025.554</v>
      </c>
      <c r="L2747" s="436">
        <f>IF('Tables 1-15'!L2678="nap","nav",'Tables 1-15'!L2678)</f>
        <v>0</v>
      </c>
      <c r="M2747" s="436">
        <f>IF('Tables 1-15'!M2678="nap","nav",'Tables 1-15'!M2678)</f>
        <v>0</v>
      </c>
    </row>
    <row r="2748" spans="1:13">
      <c r="A2748" s="461" t="s">
        <v>496</v>
      </c>
      <c r="B2748" s="419" t="str">
        <f>IF('Tables 1-15'!B2679="nap","nav",'Tables 1-15'!B2679)</f>
        <v>nav</v>
      </c>
      <c r="C2748" s="419" t="str">
        <f>IF('Tables 1-15'!C2679="nap","nav",'Tables 1-15'!C2679)</f>
        <v>nav</v>
      </c>
      <c r="D2748" s="419" t="str">
        <f>IF('Tables 1-15'!D2679="nap","nav",'Tables 1-15'!D2679)</f>
        <v>nav</v>
      </c>
      <c r="E2748" s="419" t="str">
        <f>IF('Tables 1-15'!E2679="nap","nav",'Tables 1-15'!E2679)</f>
        <v>nav</v>
      </c>
      <c r="F2748" s="470" t="str">
        <f>IF('Tables 1-15'!F2679="nap","nav",'Tables 1-15'!F2679)</f>
        <v>nav</v>
      </c>
      <c r="G2748" s="468" t="str">
        <f>IF('Tables 1-15'!G2679="nap","nav",'Tables 1-15'!G2679)</f>
        <v>nav</v>
      </c>
      <c r="H2748" s="468" t="str">
        <f>IF('Tables 1-15'!H2679="nap","nav",'Tables 1-15'!H2679)</f>
        <v>nav</v>
      </c>
      <c r="I2748" s="468" t="str">
        <f>IF('Tables 1-15'!I2679="nap","nav",'Tables 1-15'!I2679)</f>
        <v>nav</v>
      </c>
      <c r="J2748" s="468" t="str">
        <f>IF('Tables 1-15'!J2679="nap","nav",'Tables 1-15'!J2679)</f>
        <v>nav</v>
      </c>
      <c r="K2748" s="468" t="str">
        <f>IF('Tables 1-15'!K2679="nap","nav",'Tables 1-15'!K2679)</f>
        <v>nav</v>
      </c>
      <c r="L2748" s="436">
        <f>IF('Tables 1-15'!L2679="nap","nav",'Tables 1-15'!L2679)</f>
        <v>0</v>
      </c>
      <c r="M2748" s="436">
        <f>IF('Tables 1-15'!M2679="nap","nav",'Tables 1-15'!M2679)</f>
        <v>0</v>
      </c>
    </row>
    <row r="2749" spans="1:13">
      <c r="A2749" s="461" t="s">
        <v>498</v>
      </c>
      <c r="B2749" s="419" t="str">
        <f>IF('Tables 1-15'!B2680="nap","nav",'Tables 1-15'!B2680)</f>
        <v>nav</v>
      </c>
      <c r="C2749" s="419" t="str">
        <f>IF('Tables 1-15'!C2680="nap","nav",'Tables 1-15'!C2680)</f>
        <v>nav</v>
      </c>
      <c r="D2749" s="419" t="str">
        <f>IF('Tables 1-15'!D2680="nap","nav",'Tables 1-15'!D2680)</f>
        <v>nav</v>
      </c>
      <c r="E2749" s="419" t="str">
        <f>IF('Tables 1-15'!E2680="nap","nav",'Tables 1-15'!E2680)</f>
        <v>nav</v>
      </c>
      <c r="F2749" s="470" t="str">
        <f>IF('Tables 1-15'!F2680="nap","nav",'Tables 1-15'!F2680)</f>
        <v>nav</v>
      </c>
      <c r="G2749" s="468">
        <f>IF('Tables 1-15'!G2680="nap","nav",'Tables 1-15'!G2680)</f>
        <v>6413.009</v>
      </c>
      <c r="H2749" s="468">
        <f>IF('Tables 1-15'!H2680="nap","nav",'Tables 1-15'!H2680)</f>
        <v>9009.0679999999993</v>
      </c>
      <c r="I2749" s="468">
        <f>IF('Tables 1-15'!I2680="nap","nav",'Tables 1-15'!I2680)</f>
        <v>12970.954</v>
      </c>
      <c r="J2749" s="468">
        <f>IF('Tables 1-15'!J2680="nap","nav",'Tables 1-15'!J2680)</f>
        <v>19754.400000000001</v>
      </c>
      <c r="K2749" s="468" t="str">
        <f>IF('Tables 1-15'!K2680="nap","nav",'Tables 1-15'!K2680)</f>
        <v>nav</v>
      </c>
      <c r="L2749" s="436">
        <f>IF('Tables 1-15'!L2680="nap","nav",'Tables 1-15'!L2680)</f>
        <v>0</v>
      </c>
      <c r="M2749" s="436">
        <f>IF('Tables 1-15'!M2680="nap","nav",'Tables 1-15'!M2680)</f>
        <v>0</v>
      </c>
    </row>
    <row r="2750" spans="1:13">
      <c r="A2750" s="461" t="s">
        <v>158</v>
      </c>
      <c r="B2750" s="468">
        <f>IF('Tables 1-15'!B2681="nap","nav",'Tables 1-15'!B2681)</f>
        <v>281.459</v>
      </c>
      <c r="C2750" s="468">
        <f>IF('Tables 1-15'!C2681="nap","nav",'Tables 1-15'!C2681)</f>
        <v>347.02600000000001</v>
      </c>
      <c r="D2750" s="468">
        <f>IF('Tables 1-15'!D2681="nap","nav",'Tables 1-15'!D2681)</f>
        <v>405.11099999999999</v>
      </c>
      <c r="E2750" s="468">
        <f>IF('Tables 1-15'!E2681="nap","nav",'Tables 1-15'!E2681)</f>
        <v>353.72699999999998</v>
      </c>
      <c r="F2750" s="470">
        <f>IF('Tables 1-15'!F2681="nap","nav",'Tables 1-15'!F2681)</f>
        <v>362.19299999999998</v>
      </c>
      <c r="G2750" s="468">
        <f>IF('Tables 1-15'!G2681="nap","nav",'Tables 1-15'!G2681)</f>
        <v>7624.7860000000001</v>
      </c>
      <c r="H2750" s="468">
        <f>IF('Tables 1-15'!H2681="nap","nav",'Tables 1-15'!H2681)</f>
        <v>8152.674</v>
      </c>
      <c r="I2750" s="468">
        <f>IF('Tables 1-15'!I2681="nap","nav",'Tables 1-15'!I2681)</f>
        <v>8578.4830000000002</v>
      </c>
      <c r="J2750" s="468">
        <f>IF('Tables 1-15'!J2681="nap","nav",'Tables 1-15'!J2681)</f>
        <v>8249.8070000000007</v>
      </c>
      <c r="K2750" s="468">
        <f>IF('Tables 1-15'!K2681="nap","nav",'Tables 1-15'!K2681)</f>
        <v>8777.7729999999992</v>
      </c>
      <c r="L2750" s="436">
        <f>IF('Tables 1-15'!L2681="nap","nav",'Tables 1-15'!L2681)</f>
        <v>0</v>
      </c>
      <c r="M2750" s="436">
        <f>IF('Tables 1-15'!M2681="nap","nav",'Tables 1-15'!M2681)</f>
        <v>0</v>
      </c>
    </row>
    <row r="2751" spans="1:13">
      <c r="A2751" s="461" t="s">
        <v>55</v>
      </c>
      <c r="B2751" s="468" t="str">
        <f>IF('Tables 1-15'!B2682="nap","nav",'Tables 1-15'!B2682)</f>
        <v>nav</v>
      </c>
      <c r="C2751" s="468" t="str">
        <f>IF('Tables 1-15'!C2682="nap","nav",'Tables 1-15'!C2682)</f>
        <v>nav</v>
      </c>
      <c r="D2751" s="468" t="str">
        <f>IF('Tables 1-15'!D2682="nap","nav",'Tables 1-15'!D2682)</f>
        <v>nav</v>
      </c>
      <c r="E2751" s="468">
        <f>IF('Tables 1-15'!E2682="nap","nav",'Tables 1-15'!E2682)</f>
        <v>170.87100000000001</v>
      </c>
      <c r="F2751" s="469">
        <f>IF('Tables 1-15'!F2682="nap","nav",'Tables 1-15'!F2682)</f>
        <v>145.77199999999999</v>
      </c>
      <c r="G2751" s="468">
        <f>IF('Tables 1-15'!G2682="nap","nav",'Tables 1-15'!G2682)</f>
        <v>2714.85</v>
      </c>
      <c r="H2751" s="468">
        <f>IF('Tables 1-15'!H2682="nap","nav",'Tables 1-15'!H2682)</f>
        <v>2907.25</v>
      </c>
      <c r="I2751" s="468">
        <f>IF('Tables 1-15'!I2682="nap","nav",'Tables 1-15'!I2682)</f>
        <v>3254.8710000000001</v>
      </c>
      <c r="J2751" s="468">
        <f>IF('Tables 1-15'!J2682="nap","nav",'Tables 1-15'!J2682)</f>
        <v>3165.192</v>
      </c>
      <c r="K2751" s="468">
        <f>IF('Tables 1-15'!K2682="nap","nav",'Tables 1-15'!K2682)</f>
        <v>3187.6689999999999</v>
      </c>
      <c r="L2751" s="436">
        <f>IF('Tables 1-15'!L2682="nap","nav",'Tables 1-15'!L2682)</f>
        <v>0</v>
      </c>
      <c r="M2751" s="436">
        <f>IF('Tables 1-15'!M2682="nap","nav",'Tables 1-15'!M2682)</f>
        <v>0</v>
      </c>
    </row>
    <row r="2752" spans="1:13">
      <c r="A2752" s="461" t="s">
        <v>693</v>
      </c>
      <c r="B2752" s="468" t="str">
        <f>IF('Tables 1-15'!B2683="nap","nav",'Tables 1-15'!B2683)</f>
        <v>nav</v>
      </c>
      <c r="C2752" s="468" t="str">
        <f>IF('Tables 1-15'!C2683="nap","nav",'Tables 1-15'!C2683)</f>
        <v>nav</v>
      </c>
      <c r="D2752" s="468" t="str">
        <f>IF('Tables 1-15'!D2683="nap","nav",'Tables 1-15'!D2683)</f>
        <v>nav</v>
      </c>
      <c r="E2752" s="468" t="str">
        <f>IF('Tables 1-15'!E2683="nap","nav",'Tables 1-15'!E2683)</f>
        <v>nav</v>
      </c>
      <c r="F2752" s="469" t="str">
        <f>IF('Tables 1-15'!F2683="nap","nav",'Tables 1-15'!F2683)</f>
        <v>nav</v>
      </c>
      <c r="G2752" s="468" t="str">
        <f>IF('Tables 1-15'!G2683="nap","nav",'Tables 1-15'!G2683)</f>
        <v>nav</v>
      </c>
      <c r="H2752" s="468" t="str">
        <f>IF('Tables 1-15'!H2683="nap","nav",'Tables 1-15'!H2683)</f>
        <v>nav</v>
      </c>
      <c r="I2752" s="468" t="str">
        <f>IF('Tables 1-15'!I2683="nap","nav",'Tables 1-15'!I2683)</f>
        <v>nav</v>
      </c>
      <c r="J2752" s="468" t="str">
        <f>IF('Tables 1-15'!J2683="nap","nav",'Tables 1-15'!J2683)</f>
        <v>nav</v>
      </c>
      <c r="K2752" s="468" t="str">
        <f>IF('Tables 1-15'!K2683="nap","nav",'Tables 1-15'!K2683)</f>
        <v>nav</v>
      </c>
      <c r="L2752" s="436">
        <f>IF('Tables 1-15'!L2683="nap","nav",'Tables 1-15'!L2683)</f>
        <v>0</v>
      </c>
      <c r="M2752" s="436">
        <f>IF('Tables 1-15'!M2683="nap","nav",'Tables 1-15'!M2683)</f>
        <v>0</v>
      </c>
    </row>
    <row r="2753" spans="1:13">
      <c r="A2753" s="461" t="s">
        <v>924</v>
      </c>
      <c r="B2753" s="468">
        <f>IF('Tables 1-15'!B2684="nap","nav",'Tables 1-15'!B2684)</f>
        <v>18.5</v>
      </c>
      <c r="C2753" s="468">
        <f>IF('Tables 1-15'!C2684="nap","nav",'Tables 1-15'!C2684)</f>
        <v>15.3</v>
      </c>
      <c r="D2753" s="468">
        <f>IF('Tables 1-15'!D2684="nap","nav",'Tables 1-15'!D2684)</f>
        <v>16.100000000000001</v>
      </c>
      <c r="E2753" s="468">
        <f>IF('Tables 1-15'!E2684="nap","nav",'Tables 1-15'!E2684)</f>
        <v>18.2</v>
      </c>
      <c r="F2753" s="469">
        <f>IF('Tables 1-15'!F2684="nap","nav",'Tables 1-15'!F2684)</f>
        <v>23.02</v>
      </c>
      <c r="G2753" s="468">
        <f>IF('Tables 1-15'!G2684="nap","nav",'Tables 1-15'!G2684)</f>
        <v>629</v>
      </c>
      <c r="H2753" s="468">
        <f>IF('Tables 1-15'!H2684="nap","nav",'Tables 1-15'!H2684)</f>
        <v>850.3</v>
      </c>
      <c r="I2753" s="468">
        <f>IF('Tables 1-15'!I2684="nap","nav",'Tables 1-15'!I2684)</f>
        <v>1075</v>
      </c>
      <c r="J2753" s="468">
        <f>IF('Tables 1-15'!J2684="nap","nav",'Tables 1-15'!J2684)</f>
        <v>1405</v>
      </c>
      <c r="K2753" s="468">
        <f>IF('Tables 1-15'!K2684="nap","nav",'Tables 1-15'!K2684)</f>
        <v>1936.27</v>
      </c>
      <c r="L2753" s="436">
        <f>IF('Tables 1-15'!L2684="nap","nav",'Tables 1-15'!L2684)</f>
        <v>0</v>
      </c>
      <c r="M2753" s="436">
        <f>IF('Tables 1-15'!M2684="nap","nav",'Tables 1-15'!M2684)</f>
        <v>0</v>
      </c>
    </row>
    <row r="2754" spans="1:13">
      <c r="A2754" s="461" t="s">
        <v>119</v>
      </c>
      <c r="B2754" s="468">
        <f>IF('Tables 1-15'!B2685="nap","nav",'Tables 1-15'!B2685)</f>
        <v>92.108000000000004</v>
      </c>
      <c r="C2754" s="468">
        <f>IF('Tables 1-15'!C2685="nap","nav",'Tables 1-15'!C2685)</f>
        <v>96.19</v>
      </c>
      <c r="D2754" s="468">
        <f>IF('Tables 1-15'!D2685="nap","nav",'Tables 1-15'!D2685)</f>
        <v>112.95</v>
      </c>
      <c r="E2754" s="468">
        <f>IF('Tables 1-15'!E2685="nap","nav",'Tables 1-15'!E2685)</f>
        <v>78.349999999999994</v>
      </c>
      <c r="F2754" s="469">
        <f>IF('Tables 1-15'!F2685="nap","nav",'Tables 1-15'!F2685)</f>
        <v>53</v>
      </c>
      <c r="G2754" s="468">
        <f>IF('Tables 1-15'!G2685="nap","nav",'Tables 1-15'!G2685)</f>
        <v>1745.99</v>
      </c>
      <c r="H2754" s="468">
        <f>IF('Tables 1-15'!H2685="nap","nav",'Tables 1-15'!H2685)</f>
        <v>2038.73</v>
      </c>
      <c r="I2754" s="468">
        <f>IF('Tables 1-15'!I2685="nap","nav",'Tables 1-15'!I2685)</f>
        <v>2274.0700000000002</v>
      </c>
      <c r="J2754" s="468">
        <f>IF('Tables 1-15'!J2685="nap","nav",'Tables 1-15'!J2685)</f>
        <v>2025.62</v>
      </c>
      <c r="K2754" s="468">
        <f>IF('Tables 1-15'!K2685="nap","nav",'Tables 1-15'!K2685)</f>
        <v>2176.96</v>
      </c>
      <c r="L2754" s="436">
        <f>IF('Tables 1-15'!L2685="nap","nav",'Tables 1-15'!L2685)</f>
        <v>0</v>
      </c>
      <c r="M2754" s="436">
        <f>IF('Tables 1-15'!M2685="nap","nav",'Tables 1-15'!M2685)</f>
        <v>0</v>
      </c>
    </row>
    <row r="2755" spans="1:13">
      <c r="A2755" s="461" t="s">
        <v>4</v>
      </c>
      <c r="B2755" s="468" t="str">
        <f>IF('Tables 1-15'!B2686="nap","nav",'Tables 1-15'!B2686)</f>
        <v>nav</v>
      </c>
      <c r="C2755" s="468" t="str">
        <f>IF('Tables 1-15'!C2686="nap","nav",'Tables 1-15'!C2686)</f>
        <v>nav</v>
      </c>
      <c r="D2755" s="468" t="str">
        <f>IF('Tables 1-15'!D2686="nap","nav",'Tables 1-15'!D2686)</f>
        <v>nav</v>
      </c>
      <c r="E2755" s="468" t="str">
        <f>IF('Tables 1-15'!E2686="nap","nav",'Tables 1-15'!E2686)</f>
        <v>nav</v>
      </c>
      <c r="F2755" s="469" t="str">
        <f>IF('Tables 1-15'!F2686="nap","nav",'Tables 1-15'!F2686)</f>
        <v>nav</v>
      </c>
      <c r="G2755" s="468" t="str">
        <f>IF('Tables 1-15'!G2686="nap","nav",'Tables 1-15'!G2686)</f>
        <v>nav</v>
      </c>
      <c r="H2755" s="468" t="str">
        <f>IF('Tables 1-15'!H2686="nap","nav",'Tables 1-15'!H2686)</f>
        <v>nav</v>
      </c>
      <c r="I2755" s="468" t="str">
        <f>IF('Tables 1-15'!I2686="nap","nav",'Tables 1-15'!I2686)</f>
        <v>nav</v>
      </c>
      <c r="J2755" s="468" t="str">
        <f>IF('Tables 1-15'!J2686="nap","nav",'Tables 1-15'!J2686)</f>
        <v>nav</v>
      </c>
      <c r="K2755" s="468" t="str">
        <f>IF('Tables 1-15'!K2686="nap","nav",'Tables 1-15'!K2686)</f>
        <v>nav</v>
      </c>
      <c r="L2755" s="436">
        <f>IF('Tables 1-15'!L2686="nap","nav",'Tables 1-15'!L2686)</f>
        <v>0</v>
      </c>
      <c r="M2755" s="436">
        <f>IF('Tables 1-15'!M2686="nap","nav",'Tables 1-15'!M2686)</f>
        <v>0</v>
      </c>
    </row>
    <row r="2756" spans="1:13">
      <c r="A2756" s="461" t="s">
        <v>871</v>
      </c>
      <c r="B2756" s="468" t="str">
        <f>IF('Tables 1-15'!B2687="nap","nav",'Tables 1-15'!B2687)</f>
        <v>nav</v>
      </c>
      <c r="C2756" s="468" t="str">
        <f>IF('Tables 1-15'!C2687="nap","nav",'Tables 1-15'!C2687)</f>
        <v>nav</v>
      </c>
      <c r="D2756" s="468" t="str">
        <f>IF('Tables 1-15'!D2687="nap","nav",'Tables 1-15'!D2687)</f>
        <v>nav</v>
      </c>
      <c r="E2756" s="468" t="str">
        <f>IF('Tables 1-15'!E2687="nap","nav",'Tables 1-15'!E2687)</f>
        <v>nav</v>
      </c>
      <c r="F2756" s="469" t="str">
        <f>IF('Tables 1-15'!F2687="nap","nav",'Tables 1-15'!F2687)</f>
        <v>nav</v>
      </c>
      <c r="G2756" s="468" t="str">
        <f>IF('Tables 1-15'!G2687="nap","nav",'Tables 1-15'!G2687)</f>
        <v>nav</v>
      </c>
      <c r="H2756" s="468" t="str">
        <f>IF('Tables 1-15'!H2687="nap","nav",'Tables 1-15'!H2687)</f>
        <v>nav</v>
      </c>
      <c r="I2756" s="468" t="str">
        <f>IF('Tables 1-15'!I2687="nap","nav",'Tables 1-15'!I2687)</f>
        <v>nav</v>
      </c>
      <c r="J2756" s="468" t="str">
        <f>IF('Tables 1-15'!J2687="nap","nav",'Tables 1-15'!J2687)</f>
        <v>nav</v>
      </c>
      <c r="K2756" s="468" t="str">
        <f>IF('Tables 1-15'!K2687="nap","nav",'Tables 1-15'!K2687)</f>
        <v>nav</v>
      </c>
      <c r="L2756" s="436">
        <f>IF('Tables 1-15'!L2687="nap","nav",'Tables 1-15'!L2687)</f>
        <v>0</v>
      </c>
      <c r="M2756" s="436">
        <f>IF('Tables 1-15'!M2687="nap","nav",'Tables 1-15'!M2687)</f>
        <v>0</v>
      </c>
    </row>
    <row r="2757" spans="1:13">
      <c r="A2757" s="461" t="s">
        <v>872</v>
      </c>
      <c r="B2757" s="468">
        <f>IF('Tables 1-15'!B2688="nap","nav",'Tables 1-15'!B2688)</f>
        <v>28.062999999999999</v>
      </c>
      <c r="C2757" s="468">
        <f>IF('Tables 1-15'!C2688="nap","nav",'Tables 1-15'!C2688)</f>
        <v>31.454000000000001</v>
      </c>
      <c r="D2757" s="468">
        <f>IF('Tables 1-15'!D2688="nap","nav",'Tables 1-15'!D2688)</f>
        <v>35.552</v>
      </c>
      <c r="E2757" s="468">
        <f>IF('Tables 1-15'!E2688="nap","nav",'Tables 1-15'!E2688)</f>
        <v>44.460999999999999</v>
      </c>
      <c r="F2757" s="469">
        <f>IF('Tables 1-15'!F2688="nap","nav",'Tables 1-15'!F2688)</f>
        <v>50.85</v>
      </c>
      <c r="G2757" s="468">
        <f>IF('Tables 1-15'!G2688="nap","nav",'Tables 1-15'!G2688)</f>
        <v>1238.8699999999999</v>
      </c>
      <c r="H2757" s="468">
        <f>IF('Tables 1-15'!H2688="nap","nav",'Tables 1-15'!H2688)</f>
        <v>1515.2</v>
      </c>
      <c r="I2757" s="468">
        <f>IF('Tables 1-15'!I2688="nap","nav",'Tables 1-15'!I2688)</f>
        <v>1767.4079999999999</v>
      </c>
      <c r="J2757" s="468">
        <f>IF('Tables 1-15'!J2688="nap","nav",'Tables 1-15'!J2688)</f>
        <v>1976.1859999999999</v>
      </c>
      <c r="K2757" s="468">
        <f>IF('Tables 1-15'!K2688="nap","nav",'Tables 1-15'!K2688)</f>
        <v>2294.11</v>
      </c>
      <c r="L2757" s="436">
        <f>IF('Tables 1-15'!L2688="nap","nav",'Tables 1-15'!L2688)</f>
        <v>0</v>
      </c>
      <c r="M2757" s="436">
        <f>IF('Tables 1-15'!M2688="nap","nav",'Tables 1-15'!M2688)</f>
        <v>0</v>
      </c>
    </row>
    <row r="2758" spans="1:13">
      <c r="A2758" s="461" t="s">
        <v>5</v>
      </c>
      <c r="B2758" s="419">
        <f>IF('Tables 1-15'!B2689="nap","nav",'Tables 1-15'!B2689)</f>
        <v>29.577000000000002</v>
      </c>
      <c r="C2758" s="419">
        <f>IF('Tables 1-15'!C2689="nap","nav",'Tables 1-15'!C2689)</f>
        <v>24.684999999999999</v>
      </c>
      <c r="D2758" s="419">
        <f>IF('Tables 1-15'!D2689="nap","nav",'Tables 1-15'!D2689)</f>
        <v>25.88</v>
      </c>
      <c r="E2758" s="419">
        <f>IF('Tables 1-15'!E2689="nap","nav",'Tables 1-15'!E2689)</f>
        <v>70.099000000000004</v>
      </c>
      <c r="F2758" s="470">
        <f>IF('Tables 1-15'!F2689="nap","nav",'Tables 1-15'!F2689)</f>
        <v>3900.1410000000001</v>
      </c>
      <c r="G2758" s="419">
        <f>IF('Tables 1-15'!G2689="nap","nav",'Tables 1-15'!G2689)</f>
        <v>2323.9630000000002</v>
      </c>
      <c r="H2758" s="419">
        <f>IF('Tables 1-15'!H2689="nap","nav",'Tables 1-15'!H2689)</f>
        <v>2512.3049999999998</v>
      </c>
      <c r="I2758" s="419">
        <f>IF('Tables 1-15'!I2689="nap","nav",'Tables 1-15'!I2689)</f>
        <v>2699.721</v>
      </c>
      <c r="J2758" s="419">
        <f>IF('Tables 1-15'!J2689="nap","nav",'Tables 1-15'!J2689)</f>
        <v>2968.306</v>
      </c>
      <c r="K2758" s="419">
        <f>IF('Tables 1-15'!K2689="nap","nav",'Tables 1-15'!K2689)</f>
        <v>3245.328</v>
      </c>
      <c r="L2758" s="436">
        <f>IF('Tables 1-15'!L2689="nap","nav",'Tables 1-15'!L2689)</f>
        <v>0</v>
      </c>
      <c r="M2758" s="436">
        <f>IF('Tables 1-15'!M2689="nap","nav",'Tables 1-15'!M2689)</f>
        <v>0</v>
      </c>
    </row>
    <row r="2759" spans="1:13">
      <c r="A2759" s="461" t="s">
        <v>873</v>
      </c>
      <c r="B2759" s="419">
        <f>IF('Tables 1-15'!B2690="nap","nav",'Tables 1-15'!B2690)</f>
        <v>23.507000000000001</v>
      </c>
      <c r="C2759" s="419">
        <f>IF('Tables 1-15'!C2690="nap","nav",'Tables 1-15'!C2690)</f>
        <v>32.103000000000002</v>
      </c>
      <c r="D2759" s="419">
        <f>IF('Tables 1-15'!D2690="nap","nav",'Tables 1-15'!D2690)</f>
        <v>36.503</v>
      </c>
      <c r="E2759" s="419">
        <f>IF('Tables 1-15'!E2690="nap","nav",'Tables 1-15'!E2690)</f>
        <v>50.451999999999998</v>
      </c>
      <c r="F2759" s="470">
        <f>IF('Tables 1-15'!F2690="nap","nav",'Tables 1-15'!F2690)</f>
        <v>37.636000000000003</v>
      </c>
      <c r="G2759" s="419">
        <f>IF('Tables 1-15'!G2690="nap","nav",'Tables 1-15'!G2690)</f>
        <v>823.98099999999999</v>
      </c>
      <c r="H2759" s="419">
        <f>IF('Tables 1-15'!H2690="nap","nav",'Tables 1-15'!H2690)</f>
        <v>1543.425</v>
      </c>
      <c r="I2759" s="419">
        <f>IF('Tables 1-15'!I2690="nap","nav",'Tables 1-15'!I2690)</f>
        <v>2428.643</v>
      </c>
      <c r="J2759" s="419">
        <f>IF('Tables 1-15'!J2690="nap","nav",'Tables 1-15'!J2690)</f>
        <v>3920.57</v>
      </c>
      <c r="K2759" s="419">
        <f>IF('Tables 1-15'!K2690="nap","nav",'Tables 1-15'!K2690)</f>
        <v>5873.6480000000001</v>
      </c>
      <c r="L2759" s="436">
        <f>IF('Tables 1-15'!L2690="nap","nav",'Tables 1-15'!L2690)</f>
        <v>0</v>
      </c>
      <c r="M2759" s="436">
        <f>IF('Tables 1-15'!M2690="nap","nav",'Tables 1-15'!M2690)</f>
        <v>0</v>
      </c>
    </row>
    <row r="2760" spans="1:13">
      <c r="A2760" s="461" t="s">
        <v>874</v>
      </c>
      <c r="B2760" s="419" t="str">
        <f>IF('Tables 1-15'!B2691="nap","nav",'Tables 1-15'!B2691)</f>
        <v>nav</v>
      </c>
      <c r="C2760" s="419" t="str">
        <f>IF('Tables 1-15'!C2691="nap","nav",'Tables 1-15'!C2691)</f>
        <v>nav</v>
      </c>
      <c r="D2760" s="419" t="str">
        <f>IF('Tables 1-15'!D2691="nap","nav",'Tables 1-15'!D2691)</f>
        <v>nav</v>
      </c>
      <c r="E2760" s="419" t="str">
        <f>IF('Tables 1-15'!E2691="nap","nav",'Tables 1-15'!E2691)</f>
        <v>nav</v>
      </c>
      <c r="F2760" s="470" t="str">
        <f>IF('Tables 1-15'!F2691="nap","nav",'Tables 1-15'!F2691)</f>
        <v>nav</v>
      </c>
      <c r="G2760" s="419">
        <f>IF('Tables 1-15'!G2691="nap","nav",'Tables 1-15'!G2691)</f>
        <v>190.30099999999999</v>
      </c>
      <c r="H2760" s="419">
        <f>IF('Tables 1-15'!H2691="nap","nav",'Tables 1-15'!H2691)</f>
        <v>237.95</v>
      </c>
      <c r="I2760" s="419">
        <f>IF('Tables 1-15'!I2691="nap","nav",'Tables 1-15'!I2691)</f>
        <v>294.04199999999997</v>
      </c>
      <c r="J2760" s="419">
        <f>IF('Tables 1-15'!J2691="nap","nav",'Tables 1-15'!J2691)</f>
        <v>362.56099999999998</v>
      </c>
      <c r="K2760" s="419">
        <f>IF('Tables 1-15'!K2691="nap","nav",'Tables 1-15'!K2691)</f>
        <v>443.28800000000001</v>
      </c>
      <c r="L2760" s="436">
        <f>IF('Tables 1-15'!L2691="nap","nav",'Tables 1-15'!L2691)</f>
        <v>0</v>
      </c>
      <c r="M2760" s="436">
        <f>IF('Tables 1-15'!M2691="nap","nav",'Tables 1-15'!M2691)</f>
        <v>0</v>
      </c>
    </row>
    <row r="2761" spans="1:13">
      <c r="A2761" s="461" t="s">
        <v>6</v>
      </c>
      <c r="B2761" s="419" t="str">
        <f>IF('Tables 1-15'!B2692="nap","nav",'Tables 1-15'!B2692)</f>
        <v>nav</v>
      </c>
      <c r="C2761" s="419" t="str">
        <f>IF('Tables 1-15'!C2692="nap","nav",'Tables 1-15'!C2692)</f>
        <v>nav</v>
      </c>
      <c r="D2761" s="419" t="str">
        <f>IF('Tables 1-15'!D2692="nap","nav",'Tables 1-15'!D2692)</f>
        <v>nav</v>
      </c>
      <c r="E2761" s="419" t="str">
        <f>IF('Tables 1-15'!E2692="nap","nav",'Tables 1-15'!E2692)</f>
        <v>nav</v>
      </c>
      <c r="F2761" s="470" t="str">
        <f>IF('Tables 1-15'!F2692="nap","nav",'Tables 1-15'!F2692)</f>
        <v>nav</v>
      </c>
      <c r="G2761" s="419" t="str">
        <f>IF('Tables 1-15'!G2692="nap","nav",'Tables 1-15'!G2692)</f>
        <v>nav</v>
      </c>
      <c r="H2761" s="419" t="str">
        <f>IF('Tables 1-15'!H2692="nap","nav",'Tables 1-15'!H2692)</f>
        <v>nav</v>
      </c>
      <c r="I2761" s="419" t="str">
        <f>IF('Tables 1-15'!I2692="nap","nav",'Tables 1-15'!I2692)</f>
        <v>nav</v>
      </c>
      <c r="J2761" s="419" t="str">
        <f>IF('Tables 1-15'!J2692="nap","nav",'Tables 1-15'!J2692)</f>
        <v>nav</v>
      </c>
      <c r="K2761" s="419" t="str">
        <f>IF('Tables 1-15'!K2692="nap","nav",'Tables 1-15'!K2692)</f>
        <v>nav</v>
      </c>
      <c r="L2761" s="436">
        <f>IF('Tables 1-15'!L2692="nap","nav",'Tables 1-15'!L2692)</f>
        <v>0</v>
      </c>
      <c r="M2761" s="436">
        <f>IF('Tables 1-15'!M2692="nap","nav",'Tables 1-15'!M2692)</f>
        <v>0</v>
      </c>
    </row>
    <row r="2762" spans="1:13">
      <c r="A2762" s="461" t="s">
        <v>875</v>
      </c>
      <c r="B2762" s="419" t="str">
        <f>IF('Tables 1-15'!B2693="nap","nav",'Tables 1-15'!B2693)</f>
        <v>nav</v>
      </c>
      <c r="C2762" s="419" t="str">
        <f>IF('Tables 1-15'!C2693="nap","nav",'Tables 1-15'!C2693)</f>
        <v>nav</v>
      </c>
      <c r="D2762" s="419" t="str">
        <f>IF('Tables 1-15'!D2693="nap","nav",'Tables 1-15'!D2693)</f>
        <v>nav</v>
      </c>
      <c r="E2762" s="419" t="str">
        <f>IF('Tables 1-15'!E2693="nap","nav",'Tables 1-15'!E2693)</f>
        <v>nav</v>
      </c>
      <c r="F2762" s="470" t="str">
        <f>IF('Tables 1-15'!F2693="nap","nav",'Tables 1-15'!F2693)</f>
        <v>nav</v>
      </c>
      <c r="G2762" s="419">
        <f>IF('Tables 1-15'!G2693="nap","nav",'Tables 1-15'!G2693)</f>
        <v>1115.4663</v>
      </c>
      <c r="H2762" s="419">
        <f>IF('Tables 1-15'!H2693="nap","nav",'Tables 1-15'!H2693)</f>
        <v>1042.31</v>
      </c>
      <c r="I2762" s="419">
        <f>IF('Tables 1-15'!I2693="nap","nav",'Tables 1-15'!I2693)</f>
        <v>1195.818</v>
      </c>
      <c r="J2762" s="419">
        <f>IF('Tables 1-15'!J2693="nap","nav",'Tables 1-15'!J2693)</f>
        <v>1394.4970000000001</v>
      </c>
      <c r="K2762" s="419">
        <f>IF('Tables 1-15'!K2693="nap","nav",'Tables 1-15'!K2693)</f>
        <v>1635.011</v>
      </c>
      <c r="L2762" s="436">
        <f>IF('Tables 1-15'!L2693="nap","nav",'Tables 1-15'!L2693)</f>
        <v>0</v>
      </c>
      <c r="M2762" s="436">
        <f>IF('Tables 1-15'!M2693="nap","nav",'Tables 1-15'!M2693)</f>
        <v>0</v>
      </c>
    </row>
    <row r="2763" spans="1:13">
      <c r="A2763" s="461" t="s">
        <v>7</v>
      </c>
      <c r="B2763" s="419">
        <f>IF('Tables 1-15'!B2694="nap","nav",'Tables 1-15'!B2694)</f>
        <v>81</v>
      </c>
      <c r="C2763" s="419">
        <f>IF('Tables 1-15'!C2694="nap","nav",'Tables 1-15'!C2694)</f>
        <v>94</v>
      </c>
      <c r="D2763" s="419">
        <f>IF('Tables 1-15'!D2694="nap","nav",'Tables 1-15'!D2694)</f>
        <v>101</v>
      </c>
      <c r="E2763" s="419">
        <f>IF('Tables 1-15'!E2694="nap","nav",'Tables 1-15'!E2694)</f>
        <v>99</v>
      </c>
      <c r="F2763" s="470">
        <f>IF('Tables 1-15'!F2694="nap","nav",'Tables 1-15'!F2694)</f>
        <v>114</v>
      </c>
      <c r="G2763" s="419">
        <f>IF('Tables 1-15'!G2694="nap","nav",'Tables 1-15'!G2694)</f>
        <v>1661</v>
      </c>
      <c r="H2763" s="419">
        <f>IF('Tables 1-15'!H2694="nap","nav",'Tables 1-15'!H2694)</f>
        <v>1885</v>
      </c>
      <c r="I2763" s="419">
        <f>IF('Tables 1-15'!I2694="nap","nav",'Tables 1-15'!I2694)</f>
        <v>2139</v>
      </c>
      <c r="J2763" s="419">
        <f>IF('Tables 1-15'!J2694="nap","nav",'Tables 1-15'!J2694)</f>
        <v>2271</v>
      </c>
      <c r="K2763" s="419">
        <f>IF('Tables 1-15'!K2694="nap","nav",'Tables 1-15'!K2694)</f>
        <v>2387</v>
      </c>
      <c r="L2763" s="436">
        <f>IF('Tables 1-15'!L2694="nap","nav",'Tables 1-15'!L2694)</f>
        <v>0</v>
      </c>
      <c r="M2763" s="436">
        <f>IF('Tables 1-15'!M2694="nap","nav",'Tables 1-15'!M2694)</f>
        <v>0</v>
      </c>
    </row>
    <row r="2764" spans="1:13">
      <c r="A2764" s="461" t="s">
        <v>8</v>
      </c>
      <c r="B2764" s="419">
        <f>IF('Tables 1-15'!B2695="nap","nav",'Tables 1-15'!B2695)</f>
        <v>47.03</v>
      </c>
      <c r="C2764" s="419">
        <f>IF('Tables 1-15'!C2695="nap","nav",'Tables 1-15'!C2695)</f>
        <v>49.44</v>
      </c>
      <c r="D2764" s="419">
        <f>IF('Tables 1-15'!D2695="nap","nav",'Tables 1-15'!D2695)</f>
        <v>54.08</v>
      </c>
      <c r="E2764" s="419">
        <f>IF('Tables 1-15'!E2695="nap","nav",'Tables 1-15'!E2695)</f>
        <v>58.17</v>
      </c>
      <c r="F2764" s="470">
        <f>IF('Tables 1-15'!F2695="nap","nav",'Tables 1-15'!F2695)</f>
        <v>51.46</v>
      </c>
      <c r="G2764" s="419">
        <f>IF('Tables 1-15'!G2695="nap","nav",'Tables 1-15'!G2695)</f>
        <v>492.66</v>
      </c>
      <c r="H2764" s="419">
        <f>IF('Tables 1-15'!H2695="nap","nav",'Tables 1-15'!H2695)</f>
        <v>537.55999999999995</v>
      </c>
      <c r="I2764" s="419">
        <f>IF('Tables 1-15'!I2695="nap","nav",'Tables 1-15'!I2695)</f>
        <v>571.95000000000005</v>
      </c>
      <c r="J2764" s="419">
        <f>IF('Tables 1-15'!J2695="nap","nav",'Tables 1-15'!J2695)</f>
        <v>636.03</v>
      </c>
      <c r="K2764" s="419">
        <f>IF('Tables 1-15'!K2695="nap","nav",'Tables 1-15'!K2695)</f>
        <v>812.61</v>
      </c>
      <c r="L2764" s="436">
        <f>IF('Tables 1-15'!L2695="nap","nav",'Tables 1-15'!L2695)</f>
        <v>0</v>
      </c>
      <c r="M2764" s="436">
        <f>IF('Tables 1-15'!M2695="nap","nav",'Tables 1-15'!M2695)</f>
        <v>0</v>
      </c>
    </row>
    <row r="2765" spans="1:13">
      <c r="A2765" s="461" t="s">
        <v>876</v>
      </c>
      <c r="B2765" s="419">
        <f>IF('Tables 1-15'!B2696="nap","nav",'Tables 1-15'!B2696)</f>
        <v>18.402000000000001</v>
      </c>
      <c r="C2765" s="419">
        <f>IF('Tables 1-15'!C2696="nap","nav",'Tables 1-15'!C2696)</f>
        <v>22.347999999999999</v>
      </c>
      <c r="D2765" s="419">
        <f>IF('Tables 1-15'!D2696="nap","nav",'Tables 1-15'!D2696)</f>
        <v>27.163</v>
      </c>
      <c r="E2765" s="419">
        <f>IF('Tables 1-15'!E2696="nap","nav",'Tables 1-15'!E2696)</f>
        <v>36.621000000000002</v>
      </c>
      <c r="F2765" s="470">
        <f>IF('Tables 1-15'!F2696="nap","nav",'Tables 1-15'!F2696)</f>
        <v>43.823999999999998</v>
      </c>
      <c r="G2765" s="419">
        <f>IF('Tables 1-15'!G2696="nap","nav",'Tables 1-15'!G2696)</f>
        <v>2460.9920000000002</v>
      </c>
      <c r="H2765" s="419">
        <f>IF('Tables 1-15'!H2696="nap","nav",'Tables 1-15'!H2696)</f>
        <v>2829.3290000000002</v>
      </c>
      <c r="I2765" s="419">
        <f>IF('Tables 1-15'!I2696="nap","nav",'Tables 1-15'!I2696)</f>
        <v>3165.5369999999998</v>
      </c>
      <c r="J2765" s="419">
        <f>IF('Tables 1-15'!J2696="nap","nav",'Tables 1-15'!J2696)</f>
        <v>3403.6489999999999</v>
      </c>
      <c r="K2765" s="419">
        <f>IF('Tables 1-15'!K2696="nap","nav",'Tables 1-15'!K2696)</f>
        <v>3766.431</v>
      </c>
      <c r="L2765" s="436">
        <f>IF('Tables 1-15'!L2696="nap","nav",'Tables 1-15'!L2696)</f>
        <v>0</v>
      </c>
      <c r="M2765" s="436">
        <f>IF('Tables 1-15'!M2696="nap","nav",'Tables 1-15'!M2696)</f>
        <v>0</v>
      </c>
    </row>
    <row r="2766" spans="1:13">
      <c r="A2766" s="461" t="s">
        <v>9</v>
      </c>
      <c r="B2766" s="419">
        <f>IF('Tables 1-15'!B2697="nap","nav",'Tables 1-15'!B2697)</f>
        <v>87</v>
      </c>
      <c r="C2766" s="419">
        <f>IF('Tables 1-15'!C2697="nap","nav",'Tables 1-15'!C2697)</f>
        <v>439</v>
      </c>
      <c r="D2766" s="419">
        <f>IF('Tables 1-15'!D2697="nap","nav",'Tables 1-15'!D2697)</f>
        <v>196</v>
      </c>
      <c r="E2766" s="419">
        <f>IF('Tables 1-15'!E2697="nap","nav",'Tables 1-15'!E2697)</f>
        <v>564</v>
      </c>
      <c r="F2766" s="470" t="str">
        <f>IF('Tables 1-15'!F2697="nap","nav",'Tables 1-15'!F2697)</f>
        <v>nav</v>
      </c>
      <c r="G2766" s="419">
        <f>IF('Tables 1-15'!G2697="nap","nav",'Tables 1-15'!G2697)</f>
        <v>9434</v>
      </c>
      <c r="H2766" s="419">
        <f>IF('Tables 1-15'!H2697="nap","nav",'Tables 1-15'!H2697)</f>
        <v>9853</v>
      </c>
      <c r="I2766" s="419">
        <f>IF('Tables 1-15'!I2697="nap","nav",'Tables 1-15'!I2697)</f>
        <v>10668</v>
      </c>
      <c r="J2766" s="419">
        <f>IF('Tables 1-15'!J2697="nap","nav",'Tables 1-15'!J2697)</f>
        <v>11518</v>
      </c>
      <c r="K2766" s="419">
        <f>IF('Tables 1-15'!K2697="nap","nav",'Tables 1-15'!K2697)</f>
        <v>12662</v>
      </c>
      <c r="L2766" s="436">
        <f>IF('Tables 1-15'!L2697="nap","nav",'Tables 1-15'!L2697)</f>
        <v>0</v>
      </c>
      <c r="M2766" s="436">
        <f>IF('Tables 1-15'!M2697="nap","nav",'Tables 1-15'!M2697)</f>
        <v>0</v>
      </c>
    </row>
    <row r="2767" spans="1:13">
      <c r="A2767" s="461" t="s">
        <v>176</v>
      </c>
      <c r="B2767" s="419" t="str">
        <f>IF('Tables 1-15'!B2698="nap","nav",'Tables 1-15'!B2698)</f>
        <v>nav</v>
      </c>
      <c r="C2767" s="419" t="str">
        <f>IF('Tables 1-15'!C2698="nap","nav",'Tables 1-15'!C2698)</f>
        <v>nav</v>
      </c>
      <c r="D2767" s="419" t="str">
        <f>IF('Tables 1-15'!D2698="nap","nav",'Tables 1-15'!D2698)</f>
        <v>nav</v>
      </c>
      <c r="E2767" s="419" t="str">
        <f>IF('Tables 1-15'!E2698="nap","nav",'Tables 1-15'!E2698)</f>
        <v>nav</v>
      </c>
      <c r="F2767" s="470" t="str">
        <f>IF('Tables 1-15'!F2698="nap","nav",'Tables 1-15'!F2698)</f>
        <v>nav</v>
      </c>
      <c r="G2767" s="419" t="str">
        <f>IF('Tables 1-15'!G2698="nap","nav",'Tables 1-15'!G2698)</f>
        <v>nav</v>
      </c>
      <c r="H2767" s="419" t="str">
        <f>IF('Tables 1-15'!H2698="nap","nav",'Tables 1-15'!H2698)</f>
        <v>nav</v>
      </c>
      <c r="I2767" s="419" t="str">
        <f>IF('Tables 1-15'!I2698="nap","nav",'Tables 1-15'!I2698)</f>
        <v>nav</v>
      </c>
      <c r="J2767" s="419" t="str">
        <f>IF('Tables 1-15'!J2698="nap","nav",'Tables 1-15'!J2698)</f>
        <v>nav</v>
      </c>
      <c r="K2767" s="419" t="str">
        <f>IF('Tables 1-15'!K2698="nap","nav",'Tables 1-15'!K2698)</f>
        <v>nav</v>
      </c>
      <c r="L2767" s="436">
        <f>IF('Tables 1-15'!L2698="nap","nav",'Tables 1-15'!L2698)</f>
        <v>0</v>
      </c>
      <c r="M2767" s="436">
        <f>IF('Tables 1-15'!M2698="nap","nav",'Tables 1-15'!M2698)</f>
        <v>0</v>
      </c>
    </row>
    <row r="2768" spans="1:13">
      <c r="A2768" s="464" t="s">
        <v>268</v>
      </c>
      <c r="B2768" s="485">
        <f>SUMIF(B2745:B2767,"&lt;&gt;nav",L2745:L2767)</f>
        <v>0</v>
      </c>
      <c r="C2768" s="485">
        <f>SUMIF(C2745:C2767,"&lt;&gt;nav",B2745:B2767)</f>
        <v>762.70600000000002</v>
      </c>
      <c r="D2768" s="485">
        <f>SUMIF(D2745:D2767,"&lt;&gt;nav",C2745:C2767)</f>
        <v>1210.9559999999999</v>
      </c>
      <c r="E2768" s="485">
        <f>SUMIF(E2745:E2767,"&lt;&gt;nav",D2745:D2767)</f>
        <v>1080.3500000000001</v>
      </c>
      <c r="F2768" s="417">
        <f>SUMIF(F2745:F2767,"&lt;&gt;nav",E2745:E2767)</f>
        <v>1037.893</v>
      </c>
      <c r="G2768" s="457">
        <f>SUMIF(G2745:G2767,"&lt;&gt;nav",M2745:M2767)</f>
        <v>0</v>
      </c>
      <c r="H2768" s="485">
        <f>SUMIF(H2745:H2767,"&lt;&gt;nav",G2745:G2767)</f>
        <v>47261.401299999998</v>
      </c>
      <c r="I2768" s="485">
        <f>SUMIF(I2745:I2767,"&lt;&gt;nav",H2745:H2767)</f>
        <v>54634.077999999987</v>
      </c>
      <c r="J2768" s="457">
        <f>SUMIF(J2745:J2767,"&lt;&gt;nav",I2745:I2767)</f>
        <v>64217.464999999997</v>
      </c>
      <c r="K2768" s="457">
        <f>SUMIF(K2745:K2767,"&lt;&gt;nav",J2745:J2767)</f>
        <v>55571.534000000007</v>
      </c>
    </row>
    <row r="2769" spans="1:13">
      <c r="A2769" s="372" t="s">
        <v>269</v>
      </c>
      <c r="B2769" s="459">
        <f>SUMIF(L2745:L2767,"&lt;&gt;nav",B2745:B2767)</f>
        <v>762.70600000000002</v>
      </c>
      <c r="C2769" s="459">
        <f>SUMIF(B2745:B2767,"&lt;&gt;nav",C2745:C2767)</f>
        <v>1210.9559999999999</v>
      </c>
      <c r="D2769" s="459">
        <f>SUMIF(C2745:C2767,"&lt;&gt;nav",D2745:D2767)</f>
        <v>1080.3500000000001</v>
      </c>
      <c r="E2769" s="459">
        <f>SUMIF(D2745:D2767,"&lt;&gt;nav",E2745:E2767)</f>
        <v>1431.0219999999999</v>
      </c>
      <c r="F2769" s="459">
        <f>SUMIF(E2745:E2767,"&lt;&gt;nav",F2745:F2767)</f>
        <v>4847.3100000000004</v>
      </c>
      <c r="G2769" s="459">
        <f>SUMIF(M2745:M2767,"&lt;&gt;nav",G2745:G2767)</f>
        <v>47261.401299999998</v>
      </c>
      <c r="H2769" s="459">
        <f>SUMIF(G2745:G2767,"&lt;&gt;nav",H2745:H2767)</f>
        <v>54634.077999999987</v>
      </c>
      <c r="I2769" s="459">
        <f>SUMIF(H2745:H2767,"&lt;&gt;nav",I2745:I2767)</f>
        <v>64217.464999999997</v>
      </c>
      <c r="J2769" s="459">
        <f>SUMIF(I2745:I2767,"&lt;&gt;nav",J2745:J2767)</f>
        <v>75325.934000000008</v>
      </c>
      <c r="K2769" s="463">
        <f>SUMIF(J2745:J2767,"&lt;&gt;nav",K2745:K2767)</f>
        <v>62620.698999999993</v>
      </c>
    </row>
    <row r="2770" spans="1:13">
      <c r="A2770" s="372"/>
      <c r="B2770" s="459"/>
      <c r="C2770" s="459"/>
      <c r="D2770" s="459"/>
      <c r="E2770" s="459"/>
      <c r="F2770" s="459"/>
      <c r="G2770" s="459"/>
      <c r="H2770" s="459"/>
      <c r="I2770" s="459"/>
      <c r="J2770" s="459"/>
      <c r="K2770" s="463"/>
    </row>
    <row r="2771" spans="1:13">
      <c r="A2771" s="372"/>
      <c r="B2771" s="459"/>
      <c r="C2771" s="459"/>
      <c r="D2771" s="459"/>
      <c r="E2771" s="459"/>
      <c r="F2771" s="459"/>
      <c r="G2771" s="459"/>
      <c r="H2771" s="459"/>
      <c r="I2771" s="459"/>
      <c r="J2771" s="459"/>
      <c r="K2771" s="463"/>
    </row>
    <row r="2772" spans="1:13">
      <c r="A2772" s="570"/>
      <c r="B2772" s="570"/>
      <c r="C2772" s="570"/>
      <c r="D2772" s="570"/>
      <c r="E2772" s="570"/>
      <c r="F2772" s="570"/>
      <c r="G2772" s="570"/>
      <c r="H2772" s="570"/>
      <c r="I2772" s="570"/>
      <c r="J2772" s="570"/>
      <c r="K2772" s="570"/>
    </row>
    <row r="2773" spans="1:13">
      <c r="A2773" s="372"/>
      <c r="B2773" s="459"/>
      <c r="C2773" s="459"/>
      <c r="D2773" s="459"/>
      <c r="E2773" s="459"/>
      <c r="F2773" s="459"/>
      <c r="G2773" s="459"/>
      <c r="H2773" s="459"/>
      <c r="I2773" s="459"/>
      <c r="J2773" s="459"/>
      <c r="K2773" s="463"/>
    </row>
    <row r="2774" spans="1:13">
      <c r="A2774" s="493"/>
      <c r="B2774" s="593"/>
      <c r="C2774" s="593"/>
      <c r="D2774" s="593"/>
      <c r="E2774" s="593"/>
      <c r="F2774" s="594"/>
      <c r="G2774" s="593"/>
      <c r="H2774" s="593"/>
      <c r="I2774" s="593"/>
      <c r="J2774" s="593"/>
      <c r="K2774" s="593"/>
    </row>
    <row r="2775" spans="1:13">
      <c r="A2775" s="461"/>
      <c r="B2775" s="429"/>
      <c r="C2775" s="429"/>
      <c r="D2775" s="429"/>
      <c r="E2775" s="429"/>
      <c r="F2775" s="429"/>
      <c r="G2775" s="429"/>
      <c r="H2775" s="429"/>
      <c r="I2775" s="429"/>
      <c r="J2775" s="429"/>
      <c r="K2775" s="429"/>
    </row>
    <row r="2776" spans="1:13">
      <c r="A2776" s="510"/>
      <c r="B2776" s="379"/>
      <c r="C2776" s="379"/>
      <c r="D2776" s="379"/>
      <c r="E2776" s="379"/>
      <c r="F2776" s="380"/>
      <c r="G2776" s="379"/>
      <c r="H2776" s="379"/>
      <c r="I2776" s="379"/>
      <c r="J2776" s="379"/>
      <c r="K2776" s="379"/>
    </row>
    <row r="2777" spans="1:13">
      <c r="A2777" s="461" t="s">
        <v>33</v>
      </c>
      <c r="B2777" s="420" t="str">
        <f>IF('Tables 1-15'!B2708="nap","nav",'Tables 1-15'!B2708)</f>
        <v>nav</v>
      </c>
      <c r="C2777" s="420" t="str">
        <f>IF('Tables 1-15'!C2708="nap","nav",'Tables 1-15'!C2708)</f>
        <v>nav</v>
      </c>
      <c r="D2777" s="420" t="str">
        <f>IF('Tables 1-15'!D2708="nap","nav",'Tables 1-15'!D2708)</f>
        <v>nav</v>
      </c>
      <c r="E2777" s="420" t="str">
        <f>IF('Tables 1-15'!E2708="nap","nav",'Tables 1-15'!E2708)</f>
        <v>nav</v>
      </c>
      <c r="F2777" s="489" t="str">
        <f>IF('Tables 1-15'!F2708="nap","nav",'Tables 1-15'!F2708)</f>
        <v>nav</v>
      </c>
      <c r="G2777" s="420" t="str">
        <f>IF('Tables 1-15'!G2708="nap","nav",'Tables 1-15'!G2708)</f>
        <v>nav</v>
      </c>
      <c r="H2777" s="420" t="str">
        <f>IF('Tables 1-15'!H2708="nap","nav",'Tables 1-15'!H2708)</f>
        <v>nav</v>
      </c>
      <c r="I2777" s="420" t="str">
        <f>IF('Tables 1-15'!I2708="nap","nav",'Tables 1-15'!I2708)</f>
        <v>nav</v>
      </c>
      <c r="J2777" s="420" t="str">
        <f>IF('Tables 1-15'!J2708="nap","nav",'Tables 1-15'!J2708)</f>
        <v>nav</v>
      </c>
      <c r="K2777" s="420" t="str">
        <f>IF('Tables 1-15'!K2708="nap","nav",'Tables 1-15'!K2708)</f>
        <v>nav</v>
      </c>
      <c r="L2777" s="421">
        <f>IF('Tables 1-15'!L2708="nap","nav",'Tables 1-15'!L2708)</f>
        <v>0</v>
      </c>
      <c r="M2777" s="436">
        <f>IF('Tables 1-15'!M2708="nap","nav",'Tables 1-15'!M2708)</f>
        <v>0</v>
      </c>
    </row>
    <row r="2778" spans="1:13">
      <c r="A2778" s="461" t="s">
        <v>495</v>
      </c>
      <c r="B2778" s="419">
        <f>IF('Tables 1-15'!B2709="nap","nav",'Tables 1-15'!B2709)</f>
        <v>105.83</v>
      </c>
      <c r="C2778" s="419">
        <f>IF('Tables 1-15'!C2709="nap","nav",'Tables 1-15'!C2709)</f>
        <v>108.25</v>
      </c>
      <c r="D2778" s="419">
        <f>IF('Tables 1-15'!D2709="nap","nav",'Tables 1-15'!D2709)</f>
        <v>126.514</v>
      </c>
      <c r="E2778" s="419">
        <f>IF('Tables 1-15'!E2709="nap","nav",'Tables 1-15'!E2709)</f>
        <v>140.84800000000001</v>
      </c>
      <c r="F2778" s="470">
        <f>IF('Tables 1-15'!F2709="nap","nav",'Tables 1-15'!F2709)</f>
        <v>129.547</v>
      </c>
      <c r="G2778" s="419">
        <f>IF('Tables 1-15'!G2709="nap","nav",'Tables 1-15'!G2709)</f>
        <v>50.512</v>
      </c>
      <c r="H2778" s="419">
        <f>IF('Tables 1-15'!H2709="nap","nav",'Tables 1-15'!H2709)</f>
        <v>46.2</v>
      </c>
      <c r="I2778" s="419">
        <f>IF('Tables 1-15'!I2709="nap","nav",'Tables 1-15'!I2709)</f>
        <v>29.364000000000001</v>
      </c>
      <c r="J2778" s="419">
        <f>IF('Tables 1-15'!J2709="nap","nav",'Tables 1-15'!J2709)</f>
        <v>26.41</v>
      </c>
      <c r="K2778" s="419">
        <f>IF('Tables 1-15'!K2709="nap","nav",'Tables 1-15'!K2709)</f>
        <v>1.4410000000000001</v>
      </c>
      <c r="L2778" s="436">
        <f>IF('Tables 1-15'!L2709="nap","nav",'Tables 1-15'!L2709)</f>
        <v>0</v>
      </c>
      <c r="M2778" s="436">
        <f>IF('Tables 1-15'!M2709="nap","nav",'Tables 1-15'!M2709)</f>
        <v>0</v>
      </c>
    </row>
    <row r="2779" spans="1:13">
      <c r="A2779" s="461" t="s">
        <v>497</v>
      </c>
      <c r="B2779" s="419">
        <f>IF('Tables 1-15'!B2710="nap","nav",'Tables 1-15'!B2710)</f>
        <v>85.971000000000004</v>
      </c>
      <c r="C2779" s="419">
        <f>IF('Tables 1-15'!C2710="nap","nav",'Tables 1-15'!C2710)</f>
        <v>91.71</v>
      </c>
      <c r="D2779" s="419">
        <f>IF('Tables 1-15'!D2710="nap","nav",'Tables 1-15'!D2710)</f>
        <v>107.836</v>
      </c>
      <c r="E2779" s="419">
        <f>IF('Tables 1-15'!E2710="nap","nav",'Tables 1-15'!E2710)</f>
        <v>125.792</v>
      </c>
      <c r="F2779" s="470">
        <f>IF('Tables 1-15'!F2710="nap","nav",'Tables 1-15'!F2710)</f>
        <v>95.384</v>
      </c>
      <c r="G2779" s="419" t="str">
        <f>IF('Tables 1-15'!G2710="nap","nav",'Tables 1-15'!G2710)</f>
        <v>nav</v>
      </c>
      <c r="H2779" s="419" t="str">
        <f>IF('Tables 1-15'!H2710="nap","nav",'Tables 1-15'!H2710)</f>
        <v>nav</v>
      </c>
      <c r="I2779" s="419" t="str">
        <f>IF('Tables 1-15'!I2710="nap","nav",'Tables 1-15'!I2710)</f>
        <v>nav</v>
      </c>
      <c r="J2779" s="419" t="str">
        <f>IF('Tables 1-15'!J2710="nap","nav",'Tables 1-15'!J2710)</f>
        <v>nav</v>
      </c>
      <c r="K2779" s="419" t="str">
        <f>IF('Tables 1-15'!K2710="nap","nav",'Tables 1-15'!K2710)</f>
        <v>nav</v>
      </c>
      <c r="L2779" s="436">
        <f>IF('Tables 1-15'!L2710="nap","nav",'Tables 1-15'!L2710)</f>
        <v>0</v>
      </c>
      <c r="M2779" s="436">
        <f>IF('Tables 1-15'!M2710="nap","nav",'Tables 1-15'!M2710)</f>
        <v>0</v>
      </c>
    </row>
    <row r="2780" spans="1:13">
      <c r="A2780" s="461" t="s">
        <v>496</v>
      </c>
      <c r="B2780" s="419" t="str">
        <f>IF('Tables 1-15'!B2711="nap","nav",'Tables 1-15'!B2711)</f>
        <v>nav</v>
      </c>
      <c r="C2780" s="419" t="str">
        <f>IF('Tables 1-15'!C2711="nap","nav",'Tables 1-15'!C2711)</f>
        <v>nav</v>
      </c>
      <c r="D2780" s="419" t="str">
        <f>IF('Tables 1-15'!D2711="nap","nav",'Tables 1-15'!D2711)</f>
        <v>nav</v>
      </c>
      <c r="E2780" s="419" t="str">
        <f>IF('Tables 1-15'!E2711="nap","nav",'Tables 1-15'!E2711)</f>
        <v>nav</v>
      </c>
      <c r="F2780" s="470" t="str">
        <f>IF('Tables 1-15'!F2711="nap","nav",'Tables 1-15'!F2711)</f>
        <v>nav</v>
      </c>
      <c r="G2780" s="419" t="str">
        <f>IF('Tables 1-15'!G2711="nap","nav",'Tables 1-15'!G2711)</f>
        <v>nav</v>
      </c>
      <c r="H2780" s="419" t="str">
        <f>IF('Tables 1-15'!H2711="nap","nav",'Tables 1-15'!H2711)</f>
        <v>nav</v>
      </c>
      <c r="I2780" s="419" t="str">
        <f>IF('Tables 1-15'!I2711="nap","nav",'Tables 1-15'!I2711)</f>
        <v>nav</v>
      </c>
      <c r="J2780" s="419" t="str">
        <f>IF('Tables 1-15'!J2711="nap","nav",'Tables 1-15'!J2711)</f>
        <v>nav</v>
      </c>
      <c r="K2780" s="419" t="str">
        <f>IF('Tables 1-15'!K2711="nap","nav",'Tables 1-15'!K2711)</f>
        <v>nav</v>
      </c>
      <c r="L2780" s="436">
        <f>IF('Tables 1-15'!L2711="nap","nav",'Tables 1-15'!L2711)</f>
        <v>0</v>
      </c>
      <c r="M2780" s="436">
        <f>IF('Tables 1-15'!M2711="nap","nav",'Tables 1-15'!M2711)</f>
        <v>0</v>
      </c>
    </row>
    <row r="2781" spans="1:13">
      <c r="A2781" s="461" t="s">
        <v>498</v>
      </c>
      <c r="B2781" s="419" t="str">
        <f>IF('Tables 1-15'!B2712="nap","nav",'Tables 1-15'!B2712)</f>
        <v>nav</v>
      </c>
      <c r="C2781" s="419" t="str">
        <f>IF('Tables 1-15'!C2712="nap","nav",'Tables 1-15'!C2712)</f>
        <v>nav</v>
      </c>
      <c r="D2781" s="419" t="str">
        <f>IF('Tables 1-15'!D2712="nap","nav",'Tables 1-15'!D2712)</f>
        <v>nav</v>
      </c>
      <c r="E2781" s="419" t="str">
        <f>IF('Tables 1-15'!E2712="nap","nav",'Tables 1-15'!E2712)</f>
        <v>nav</v>
      </c>
      <c r="F2781" s="470" t="str">
        <f>IF('Tables 1-15'!F2712="nap","nav",'Tables 1-15'!F2712)</f>
        <v>nav</v>
      </c>
      <c r="G2781" s="419" t="str">
        <f>IF('Tables 1-15'!G2712="nap","nav",'Tables 1-15'!G2712)</f>
        <v>nav</v>
      </c>
      <c r="H2781" s="419" t="str">
        <f>IF('Tables 1-15'!H2712="nap","nav",'Tables 1-15'!H2712)</f>
        <v>nav</v>
      </c>
      <c r="I2781" s="419" t="str">
        <f>IF('Tables 1-15'!I2712="nap","nav",'Tables 1-15'!I2712)</f>
        <v>nav</v>
      </c>
      <c r="J2781" s="419" t="str">
        <f>IF('Tables 1-15'!J2712="nap","nav",'Tables 1-15'!J2712)</f>
        <v>nav</v>
      </c>
      <c r="K2781" s="419" t="str">
        <f>IF('Tables 1-15'!K2712="nap","nav",'Tables 1-15'!K2712)</f>
        <v>nav</v>
      </c>
      <c r="L2781" s="436">
        <f>IF('Tables 1-15'!L2712="nap","nav",'Tables 1-15'!L2712)</f>
        <v>0</v>
      </c>
      <c r="M2781" s="436">
        <f>IF('Tables 1-15'!M2712="nap","nav",'Tables 1-15'!M2712)</f>
        <v>0</v>
      </c>
    </row>
    <row r="2782" spans="1:13">
      <c r="A2782" s="461" t="s">
        <v>158</v>
      </c>
      <c r="B2782" s="468">
        <f>IF('Tables 1-15'!B2713="nap","nav",'Tables 1-15'!B2713)</f>
        <v>286.22399999999999</v>
      </c>
      <c r="C2782" s="468">
        <f>IF('Tables 1-15'!C2713="nap","nav",'Tables 1-15'!C2713)</f>
        <v>322.30799999999999</v>
      </c>
      <c r="D2782" s="468">
        <f>IF('Tables 1-15'!D2713="nap","nav",'Tables 1-15'!D2713)</f>
        <v>385.81200000000001</v>
      </c>
      <c r="E2782" s="468">
        <f>IF('Tables 1-15'!E2713="nap","nav",'Tables 1-15'!E2713)</f>
        <v>325.03100000000001</v>
      </c>
      <c r="F2782" s="470">
        <f>IF('Tables 1-15'!F2713="nap","nav",'Tables 1-15'!F2713)</f>
        <v>456.26</v>
      </c>
      <c r="G2782" s="468" t="str">
        <f>IF('Tables 1-15'!G2713="nap","nav",'Tables 1-15'!G2713)</f>
        <v>nav</v>
      </c>
      <c r="H2782" s="468" t="str">
        <f>IF('Tables 1-15'!H2713="nap","nav",'Tables 1-15'!H2713)</f>
        <v>nav</v>
      </c>
      <c r="I2782" s="468" t="str">
        <f>IF('Tables 1-15'!I2713="nap","nav",'Tables 1-15'!I2713)</f>
        <v>nav</v>
      </c>
      <c r="J2782" s="468">
        <f>IF('Tables 1-15'!J2713="nap","nav",'Tables 1-15'!J2713)</f>
        <v>48.451999999999998</v>
      </c>
      <c r="K2782" s="468">
        <f>IF('Tables 1-15'!K2713="nap","nav",'Tables 1-15'!K2713)</f>
        <v>20.143000000000001</v>
      </c>
      <c r="L2782" s="436">
        <f>IF('Tables 1-15'!L2713="nap","nav",'Tables 1-15'!L2713)</f>
        <v>0</v>
      </c>
      <c r="M2782" s="436">
        <f>IF('Tables 1-15'!M2713="nap","nav",'Tables 1-15'!M2713)</f>
        <v>0</v>
      </c>
    </row>
    <row r="2783" spans="1:13">
      <c r="A2783" s="461" t="s">
        <v>55</v>
      </c>
      <c r="B2783" s="468">
        <f>IF('Tables 1-15'!B2714="nap","nav",'Tables 1-15'!B2714)</f>
        <v>262.49</v>
      </c>
      <c r="C2783" s="468">
        <f>IF('Tables 1-15'!C2714="nap","nav",'Tables 1-15'!C2714)</f>
        <v>308.55</v>
      </c>
      <c r="D2783" s="468">
        <f>IF('Tables 1-15'!D2714="nap","nav",'Tables 1-15'!D2714)</f>
        <v>409.73599999999999</v>
      </c>
      <c r="E2783" s="468">
        <f>IF('Tables 1-15'!E2714="nap","nav",'Tables 1-15'!E2714)</f>
        <v>200.81</v>
      </c>
      <c r="F2783" s="469">
        <f>IF('Tables 1-15'!F2714="nap","nav",'Tables 1-15'!F2714)</f>
        <v>251.27199999999999</v>
      </c>
      <c r="G2783" s="468">
        <f>IF('Tables 1-15'!G2714="nap","nav",'Tables 1-15'!G2714)</f>
        <v>35.92</v>
      </c>
      <c r="H2783" s="468">
        <f>IF('Tables 1-15'!H2714="nap","nav",'Tables 1-15'!H2714)</f>
        <v>33.6</v>
      </c>
      <c r="I2783" s="468">
        <f>IF('Tables 1-15'!I2714="nap","nav",'Tables 1-15'!I2714)</f>
        <v>31.763000000000002</v>
      </c>
      <c r="J2783" s="468">
        <f>IF('Tables 1-15'!J2714="nap","nav",'Tables 1-15'!J2714)</f>
        <v>23.042999999999999</v>
      </c>
      <c r="K2783" s="468">
        <f>IF('Tables 1-15'!K2714="nap","nav",'Tables 1-15'!K2714)</f>
        <v>26.254000000000001</v>
      </c>
      <c r="L2783" s="436">
        <f>IF('Tables 1-15'!L2714="nap","nav",'Tables 1-15'!L2714)</f>
        <v>0</v>
      </c>
      <c r="M2783" s="436">
        <f>IF('Tables 1-15'!M2714="nap","nav",'Tables 1-15'!M2714)</f>
        <v>0</v>
      </c>
    </row>
    <row r="2784" spans="1:13">
      <c r="A2784" s="461" t="s">
        <v>693</v>
      </c>
      <c r="B2784" s="468" t="str">
        <f>IF('Tables 1-15'!B2715="nap","nav",'Tables 1-15'!B2715)</f>
        <v>nav</v>
      </c>
      <c r="C2784" s="468" t="str">
        <f>IF('Tables 1-15'!C2715="nap","nav",'Tables 1-15'!C2715)</f>
        <v>nav</v>
      </c>
      <c r="D2784" s="468" t="str">
        <f>IF('Tables 1-15'!D2715="nap","nav",'Tables 1-15'!D2715)</f>
        <v>nav</v>
      </c>
      <c r="E2784" s="468" t="str">
        <f>IF('Tables 1-15'!E2715="nap","nav",'Tables 1-15'!E2715)</f>
        <v>nav</v>
      </c>
      <c r="F2784" s="469" t="str">
        <f>IF('Tables 1-15'!F2715="nap","nav",'Tables 1-15'!F2715)</f>
        <v>nav</v>
      </c>
      <c r="G2784" s="468" t="str">
        <f>IF('Tables 1-15'!G2715="nap","nav",'Tables 1-15'!G2715)</f>
        <v>nav</v>
      </c>
      <c r="H2784" s="468" t="str">
        <f>IF('Tables 1-15'!H2715="nap","nav",'Tables 1-15'!H2715)</f>
        <v>nav</v>
      </c>
      <c r="I2784" s="468" t="str">
        <f>IF('Tables 1-15'!I2715="nap","nav",'Tables 1-15'!I2715)</f>
        <v>nav</v>
      </c>
      <c r="J2784" s="468" t="str">
        <f>IF('Tables 1-15'!J2715="nap","nav",'Tables 1-15'!J2715)</f>
        <v>nav</v>
      </c>
      <c r="K2784" s="468" t="str">
        <f>IF('Tables 1-15'!K2715="nap","nav",'Tables 1-15'!K2715)</f>
        <v>nav</v>
      </c>
      <c r="L2784" s="436">
        <f>IF('Tables 1-15'!L2715="nap","nav",'Tables 1-15'!L2715)</f>
        <v>0</v>
      </c>
      <c r="M2784" s="436">
        <f>IF('Tables 1-15'!M2715="nap","nav",'Tables 1-15'!M2715)</f>
        <v>0</v>
      </c>
    </row>
    <row r="2785" spans="1:13">
      <c r="A2785" s="461" t="s">
        <v>924</v>
      </c>
      <c r="B2785" s="468">
        <f>IF('Tables 1-15'!B2716="nap","nav",'Tables 1-15'!B2716)</f>
        <v>27.9</v>
      </c>
      <c r="C2785" s="468">
        <f>IF('Tables 1-15'!C2716="nap","nav",'Tables 1-15'!C2716)</f>
        <v>26.6</v>
      </c>
      <c r="D2785" s="468">
        <f>IF('Tables 1-15'!D2716="nap","nav",'Tables 1-15'!D2716)</f>
        <v>37.1</v>
      </c>
      <c r="E2785" s="468">
        <f>IF('Tables 1-15'!E2716="nap","nav",'Tables 1-15'!E2716)</f>
        <v>46.4</v>
      </c>
      <c r="F2785" s="469">
        <f>IF('Tables 1-15'!F2716="nap","nav",'Tables 1-15'!F2716)</f>
        <v>55.96</v>
      </c>
      <c r="G2785" s="468">
        <f>IF('Tables 1-15'!G2716="nap","nav",'Tables 1-15'!G2716)</f>
        <v>30.6</v>
      </c>
      <c r="H2785" s="468">
        <f>IF('Tables 1-15'!H2716="nap","nav",'Tables 1-15'!H2716)</f>
        <v>66.099999999999994</v>
      </c>
      <c r="I2785" s="468">
        <f>IF('Tables 1-15'!I2716="nap","nav",'Tables 1-15'!I2716)</f>
        <v>133.6</v>
      </c>
      <c r="J2785" s="468">
        <f>IF('Tables 1-15'!J2716="nap","nav",'Tables 1-15'!J2716)</f>
        <v>310.7</v>
      </c>
      <c r="K2785" s="468">
        <f>IF('Tables 1-15'!K2716="nap","nav",'Tables 1-15'!K2716)</f>
        <v>748.02</v>
      </c>
      <c r="L2785" s="436">
        <f>IF('Tables 1-15'!L2716="nap","nav",'Tables 1-15'!L2716)</f>
        <v>0</v>
      </c>
      <c r="M2785" s="436">
        <f>IF('Tables 1-15'!M2716="nap","nav",'Tables 1-15'!M2716)</f>
        <v>0</v>
      </c>
    </row>
    <row r="2786" spans="1:13">
      <c r="A2786" s="461" t="s">
        <v>119</v>
      </c>
      <c r="B2786" s="468">
        <f>IF('Tables 1-15'!B2717="nap","nav",'Tables 1-15'!B2717)</f>
        <v>21.978999999999999</v>
      </c>
      <c r="C2786" s="468">
        <f>IF('Tables 1-15'!C2717="nap","nav",'Tables 1-15'!C2717)</f>
        <v>26.46</v>
      </c>
      <c r="D2786" s="468">
        <f>IF('Tables 1-15'!D2717="nap","nav",'Tables 1-15'!D2717)</f>
        <v>42.21</v>
      </c>
      <c r="E2786" s="468">
        <f>IF('Tables 1-15'!E2717="nap","nav",'Tables 1-15'!E2717)</f>
        <v>8.3949999999999996</v>
      </c>
      <c r="F2786" s="469">
        <f>IF('Tables 1-15'!F2717="nap","nav",'Tables 1-15'!F2717)</f>
        <v>10.5</v>
      </c>
      <c r="G2786" s="468" t="str">
        <f>IF('Tables 1-15'!G2717="nap","nav",'Tables 1-15'!G2717)</f>
        <v>nav</v>
      </c>
      <c r="H2786" s="468" t="str">
        <f>IF('Tables 1-15'!H2717="nap","nav",'Tables 1-15'!H2717)</f>
        <v>nav</v>
      </c>
      <c r="I2786" s="468" t="str">
        <f>IF('Tables 1-15'!I2717="nap","nav",'Tables 1-15'!I2717)</f>
        <v>nav</v>
      </c>
      <c r="J2786" s="468">
        <f>IF('Tables 1-15'!J2717="nap","nav",'Tables 1-15'!J2717)</f>
        <v>221.39599999999999</v>
      </c>
      <c r="K2786" s="468">
        <f>IF('Tables 1-15'!K2717="nap","nav",'Tables 1-15'!K2717)</f>
        <v>131</v>
      </c>
      <c r="L2786" s="436">
        <f>IF('Tables 1-15'!L2717="nap","nav",'Tables 1-15'!L2717)</f>
        <v>0</v>
      </c>
      <c r="M2786" s="436">
        <f>IF('Tables 1-15'!M2717="nap","nav",'Tables 1-15'!M2717)</f>
        <v>0</v>
      </c>
    </row>
    <row r="2787" spans="1:13">
      <c r="A2787" s="461" t="s">
        <v>4</v>
      </c>
      <c r="B2787" s="468" t="str">
        <f>IF('Tables 1-15'!B2718="nap","nav",'Tables 1-15'!B2718)</f>
        <v>nav</v>
      </c>
      <c r="C2787" s="468" t="str">
        <f>IF('Tables 1-15'!C2718="nap","nav",'Tables 1-15'!C2718)</f>
        <v>nav</v>
      </c>
      <c r="D2787" s="468" t="str">
        <f>IF('Tables 1-15'!D2718="nap","nav",'Tables 1-15'!D2718)</f>
        <v>nav</v>
      </c>
      <c r="E2787" s="468" t="str">
        <f>IF('Tables 1-15'!E2718="nap","nav",'Tables 1-15'!E2718)</f>
        <v>nav</v>
      </c>
      <c r="F2787" s="469" t="str">
        <f>IF('Tables 1-15'!F2718="nap","nav",'Tables 1-15'!F2718)</f>
        <v>nav</v>
      </c>
      <c r="G2787" s="468" t="str">
        <f>IF('Tables 1-15'!G2718="nap","nav",'Tables 1-15'!G2718)</f>
        <v>nav</v>
      </c>
      <c r="H2787" s="468" t="str">
        <f>IF('Tables 1-15'!H2718="nap","nav",'Tables 1-15'!H2718)</f>
        <v>nav</v>
      </c>
      <c r="I2787" s="468" t="str">
        <f>IF('Tables 1-15'!I2718="nap","nav",'Tables 1-15'!I2718)</f>
        <v>nav</v>
      </c>
      <c r="J2787" s="468" t="str">
        <f>IF('Tables 1-15'!J2718="nap","nav",'Tables 1-15'!J2718)</f>
        <v>nav</v>
      </c>
      <c r="K2787" s="468" t="str">
        <f>IF('Tables 1-15'!K2718="nap","nav",'Tables 1-15'!K2718)</f>
        <v>nav</v>
      </c>
      <c r="L2787" s="436">
        <f>IF('Tables 1-15'!L2718="nap","nav",'Tables 1-15'!L2718)</f>
        <v>0</v>
      </c>
      <c r="M2787" s="436">
        <f>IF('Tables 1-15'!M2718="nap","nav",'Tables 1-15'!M2718)</f>
        <v>0</v>
      </c>
    </row>
    <row r="2788" spans="1:13">
      <c r="A2788" s="461" t="s">
        <v>871</v>
      </c>
      <c r="B2788" s="468" t="str">
        <f>IF('Tables 1-15'!B2719="nap","nav",'Tables 1-15'!B2719)</f>
        <v>nav</v>
      </c>
      <c r="C2788" s="468" t="str">
        <f>IF('Tables 1-15'!C2719="nap","nav",'Tables 1-15'!C2719)</f>
        <v>nav</v>
      </c>
      <c r="D2788" s="468" t="str">
        <f>IF('Tables 1-15'!D2719="nap","nav",'Tables 1-15'!D2719)</f>
        <v>nav</v>
      </c>
      <c r="E2788" s="468" t="str">
        <f>IF('Tables 1-15'!E2719="nap","nav",'Tables 1-15'!E2719)</f>
        <v>nav</v>
      </c>
      <c r="F2788" s="469" t="str">
        <f>IF('Tables 1-15'!F2719="nap","nav",'Tables 1-15'!F2719)</f>
        <v>nav</v>
      </c>
      <c r="G2788" s="468" t="str">
        <f>IF('Tables 1-15'!G2719="nap","nav",'Tables 1-15'!G2719)</f>
        <v>nav</v>
      </c>
      <c r="H2788" s="468" t="str">
        <f>IF('Tables 1-15'!H2719="nap","nav",'Tables 1-15'!H2719)</f>
        <v>nav</v>
      </c>
      <c r="I2788" s="468" t="str">
        <f>IF('Tables 1-15'!I2719="nap","nav",'Tables 1-15'!I2719)</f>
        <v>nav</v>
      </c>
      <c r="J2788" s="468" t="str">
        <f>IF('Tables 1-15'!J2719="nap","nav",'Tables 1-15'!J2719)</f>
        <v>nav</v>
      </c>
      <c r="K2788" s="468" t="str">
        <f>IF('Tables 1-15'!K2719="nap","nav",'Tables 1-15'!K2719)</f>
        <v>nav</v>
      </c>
      <c r="L2788" s="436">
        <f>IF('Tables 1-15'!L2719="nap","nav",'Tables 1-15'!L2719)</f>
        <v>0</v>
      </c>
      <c r="M2788" s="436">
        <f>IF('Tables 1-15'!M2719="nap","nav",'Tables 1-15'!M2719)</f>
        <v>0</v>
      </c>
    </row>
    <row r="2789" spans="1:13">
      <c r="A2789" s="461" t="s">
        <v>872</v>
      </c>
      <c r="B2789" s="468">
        <f>IF('Tables 1-15'!B2720="nap","nav",'Tables 1-15'!B2720)</f>
        <v>49.290999999999997</v>
      </c>
      <c r="C2789" s="468">
        <f>IF('Tables 1-15'!C2720="nap","nav",'Tables 1-15'!C2720)</f>
        <v>52.872999999999998</v>
      </c>
      <c r="D2789" s="468">
        <f>IF('Tables 1-15'!D2720="nap","nav",'Tables 1-15'!D2720)</f>
        <v>65.932000000000002</v>
      </c>
      <c r="E2789" s="468">
        <f>IF('Tables 1-15'!E2720="nap","nav",'Tables 1-15'!E2720)</f>
        <v>59.107999999999997</v>
      </c>
      <c r="F2789" s="469">
        <f>IF('Tables 1-15'!F2720="nap","nav",'Tables 1-15'!F2720)</f>
        <v>77.42</v>
      </c>
      <c r="G2789" s="468" t="str">
        <f>IF('Tables 1-15'!G2720="nap","nav",'Tables 1-15'!G2720)</f>
        <v>nav</v>
      </c>
      <c r="H2789" s="468" t="str">
        <f>IF('Tables 1-15'!H2720="nap","nav",'Tables 1-15'!H2720)</f>
        <v>nav</v>
      </c>
      <c r="I2789" s="468" t="str">
        <f>IF('Tables 1-15'!I2720="nap","nav",'Tables 1-15'!I2720)</f>
        <v>nav</v>
      </c>
      <c r="J2789" s="468" t="str">
        <f>IF('Tables 1-15'!J2720="nap","nav",'Tables 1-15'!J2720)</f>
        <v>nav</v>
      </c>
      <c r="K2789" s="468" t="str">
        <f>IF('Tables 1-15'!K2720="nap","nav",'Tables 1-15'!K2720)</f>
        <v>nav</v>
      </c>
      <c r="L2789" s="436">
        <f>IF('Tables 1-15'!L2720="nap","nav",'Tables 1-15'!L2720)</f>
        <v>0</v>
      </c>
      <c r="M2789" s="436">
        <f>IF('Tables 1-15'!M2720="nap","nav",'Tables 1-15'!M2720)</f>
        <v>0</v>
      </c>
    </row>
    <row r="2790" spans="1:13">
      <c r="A2790" s="461" t="s">
        <v>5</v>
      </c>
      <c r="B2790" s="419">
        <f>IF('Tables 1-15'!B2721="nap","nav",'Tables 1-15'!B2721)</f>
        <v>120.479</v>
      </c>
      <c r="C2790" s="419">
        <f>IF('Tables 1-15'!C2721="nap","nav",'Tables 1-15'!C2721)</f>
        <v>130.59</v>
      </c>
      <c r="D2790" s="419">
        <f>IF('Tables 1-15'!D2721="nap","nav",'Tables 1-15'!D2721)</f>
        <v>152.58699999999999</v>
      </c>
      <c r="E2790" s="419">
        <f>IF('Tables 1-15'!E2721="nap","nav",'Tables 1-15'!E2721)</f>
        <v>167</v>
      </c>
      <c r="F2790" s="470">
        <f>IF('Tables 1-15'!F2721="nap","nav",'Tables 1-15'!F2721)</f>
        <v>192.97499999999999</v>
      </c>
      <c r="G2790" s="419" t="str">
        <f>IF('Tables 1-15'!G2721="nap","nav",'Tables 1-15'!G2721)</f>
        <v>nav</v>
      </c>
      <c r="H2790" s="419" t="str">
        <f>IF('Tables 1-15'!H2721="nap","nav",'Tables 1-15'!H2721)</f>
        <v>nav</v>
      </c>
      <c r="I2790" s="419">
        <f>IF('Tables 1-15'!I2721="nap","nav",'Tables 1-15'!I2721)</f>
        <v>122.099</v>
      </c>
      <c r="J2790" s="419">
        <f>IF('Tables 1-15'!J2721="nap","nav",'Tables 1-15'!J2721)</f>
        <v>86.555999999999997</v>
      </c>
      <c r="K2790" s="419">
        <f>IF('Tables 1-15'!K2721="nap","nav",'Tables 1-15'!K2721)</f>
        <v>4.734</v>
      </c>
      <c r="L2790" s="436">
        <f>IF('Tables 1-15'!L2721="nap","nav",'Tables 1-15'!L2721)</f>
        <v>0</v>
      </c>
      <c r="M2790" s="436">
        <f>IF('Tables 1-15'!M2721="nap","nav",'Tables 1-15'!M2721)</f>
        <v>0</v>
      </c>
    </row>
    <row r="2791" spans="1:13">
      <c r="A2791" s="461" t="s">
        <v>873</v>
      </c>
      <c r="B2791" s="419">
        <f>IF('Tables 1-15'!B2722="nap","nav",'Tables 1-15'!B2722)</f>
        <v>90.816000000000003</v>
      </c>
      <c r="C2791" s="419">
        <f>IF('Tables 1-15'!C2722="nap","nav",'Tables 1-15'!C2722)</f>
        <v>148.83600000000001</v>
      </c>
      <c r="D2791" s="419">
        <f>IF('Tables 1-15'!D2722="nap","nav",'Tables 1-15'!D2722)</f>
        <v>229.38</v>
      </c>
      <c r="E2791" s="419">
        <f>IF('Tables 1-15'!E2722="nap","nav",'Tables 1-15'!E2722)</f>
        <v>323.57400000000001</v>
      </c>
      <c r="F2791" s="470">
        <f>IF('Tables 1-15'!F2722="nap","nav",'Tables 1-15'!F2722)</f>
        <v>278.25700000000001</v>
      </c>
      <c r="G2791" s="419" t="str">
        <f>IF('Tables 1-15'!G2722="nap","nav",'Tables 1-15'!G2722)</f>
        <v>nav</v>
      </c>
      <c r="H2791" s="419" t="str">
        <f>IF('Tables 1-15'!H2722="nap","nav",'Tables 1-15'!H2722)</f>
        <v>nav</v>
      </c>
      <c r="I2791" s="419" t="str">
        <f>IF('Tables 1-15'!I2722="nap","nav",'Tables 1-15'!I2722)</f>
        <v>nav</v>
      </c>
      <c r="J2791" s="419" t="str">
        <f>IF('Tables 1-15'!J2722="nap","nav",'Tables 1-15'!J2722)</f>
        <v>nav</v>
      </c>
      <c r="K2791" s="419" t="str">
        <f>IF('Tables 1-15'!K2722="nap","nav",'Tables 1-15'!K2722)</f>
        <v>nav</v>
      </c>
      <c r="L2791" s="436">
        <f>IF('Tables 1-15'!L2722="nap","nav",'Tables 1-15'!L2722)</f>
        <v>0</v>
      </c>
      <c r="M2791" s="436">
        <f>IF('Tables 1-15'!M2722="nap","nav",'Tables 1-15'!M2722)</f>
        <v>0</v>
      </c>
    </row>
    <row r="2792" spans="1:13">
      <c r="A2792" s="461" t="s">
        <v>874</v>
      </c>
      <c r="B2792" s="419" t="str">
        <f>IF('Tables 1-15'!B2723="nap","nav",'Tables 1-15'!B2723)</f>
        <v>nav</v>
      </c>
      <c r="C2792" s="419" t="str">
        <f>IF('Tables 1-15'!C2723="nap","nav",'Tables 1-15'!C2723)</f>
        <v>nav</v>
      </c>
      <c r="D2792" s="419" t="str">
        <f>IF('Tables 1-15'!D2723="nap","nav",'Tables 1-15'!D2723)</f>
        <v>nav</v>
      </c>
      <c r="E2792" s="419" t="str">
        <f>IF('Tables 1-15'!E2723="nap","nav",'Tables 1-15'!E2723)</f>
        <v>nav</v>
      </c>
      <c r="F2792" s="470" t="str">
        <f>IF('Tables 1-15'!F2723="nap","nav",'Tables 1-15'!F2723)</f>
        <v>nav</v>
      </c>
      <c r="G2792" s="419" t="str">
        <f>IF('Tables 1-15'!G2723="nap","nav",'Tables 1-15'!G2723)</f>
        <v>nav</v>
      </c>
      <c r="H2792" s="419" t="str">
        <f>IF('Tables 1-15'!H2723="nap","nav",'Tables 1-15'!H2723)</f>
        <v>nav</v>
      </c>
      <c r="I2792" s="419" t="str">
        <f>IF('Tables 1-15'!I2723="nap","nav",'Tables 1-15'!I2723)</f>
        <v>nav</v>
      </c>
      <c r="J2792" s="419" t="str">
        <f>IF('Tables 1-15'!J2723="nap","nav",'Tables 1-15'!J2723)</f>
        <v>nav</v>
      </c>
      <c r="K2792" s="419" t="str">
        <f>IF('Tables 1-15'!K2723="nap","nav",'Tables 1-15'!K2723)</f>
        <v>nav</v>
      </c>
      <c r="L2792" s="436">
        <f>IF('Tables 1-15'!L2723="nap","nav",'Tables 1-15'!L2723)</f>
        <v>0</v>
      </c>
      <c r="M2792" s="436">
        <f>IF('Tables 1-15'!M2723="nap","nav",'Tables 1-15'!M2723)</f>
        <v>0</v>
      </c>
    </row>
    <row r="2793" spans="1:13">
      <c r="A2793" s="461" t="s">
        <v>6</v>
      </c>
      <c r="B2793" s="419" t="str">
        <f>IF('Tables 1-15'!B2724="nap","nav",'Tables 1-15'!B2724)</f>
        <v>nav</v>
      </c>
      <c r="C2793" s="419" t="str">
        <f>IF('Tables 1-15'!C2724="nap","nav",'Tables 1-15'!C2724)</f>
        <v>nav</v>
      </c>
      <c r="D2793" s="419" t="str">
        <f>IF('Tables 1-15'!D2724="nap","nav",'Tables 1-15'!D2724)</f>
        <v>nav</v>
      </c>
      <c r="E2793" s="419" t="str">
        <f>IF('Tables 1-15'!E2724="nap","nav",'Tables 1-15'!E2724)</f>
        <v>nav</v>
      </c>
      <c r="F2793" s="470" t="str">
        <f>IF('Tables 1-15'!F2724="nap","nav",'Tables 1-15'!F2724)</f>
        <v>nav</v>
      </c>
      <c r="G2793" s="419" t="str">
        <f>IF('Tables 1-15'!G2724="nap","nav",'Tables 1-15'!G2724)</f>
        <v>nav</v>
      </c>
      <c r="H2793" s="419" t="str">
        <f>IF('Tables 1-15'!H2724="nap","nav",'Tables 1-15'!H2724)</f>
        <v>nav</v>
      </c>
      <c r="I2793" s="419" t="str">
        <f>IF('Tables 1-15'!I2724="nap","nav",'Tables 1-15'!I2724)</f>
        <v>nav</v>
      </c>
      <c r="J2793" s="419" t="str">
        <f>IF('Tables 1-15'!J2724="nap","nav",'Tables 1-15'!J2724)</f>
        <v>nav</v>
      </c>
      <c r="K2793" s="419" t="str">
        <f>IF('Tables 1-15'!K2724="nap","nav",'Tables 1-15'!K2724)</f>
        <v>nav</v>
      </c>
      <c r="L2793" s="436">
        <f>IF('Tables 1-15'!L2724="nap","nav",'Tables 1-15'!L2724)</f>
        <v>0</v>
      </c>
      <c r="M2793" s="436">
        <f>IF('Tables 1-15'!M2724="nap","nav",'Tables 1-15'!M2724)</f>
        <v>0</v>
      </c>
    </row>
    <row r="2794" spans="1:13">
      <c r="A2794" s="461" t="s">
        <v>875</v>
      </c>
      <c r="B2794" s="419" t="str">
        <f>IF('Tables 1-15'!B2725="nap","nav",'Tables 1-15'!B2725)</f>
        <v>nav</v>
      </c>
      <c r="C2794" s="419" t="str">
        <f>IF('Tables 1-15'!C2725="nap","nav",'Tables 1-15'!C2725)</f>
        <v>nav</v>
      </c>
      <c r="D2794" s="419" t="str">
        <f>IF('Tables 1-15'!D2725="nap","nav",'Tables 1-15'!D2725)</f>
        <v>nav</v>
      </c>
      <c r="E2794" s="419" t="str">
        <f>IF('Tables 1-15'!E2725="nap","nav",'Tables 1-15'!E2725)</f>
        <v>nav</v>
      </c>
      <c r="F2794" s="470" t="str">
        <f>IF('Tables 1-15'!F2725="nap","nav",'Tables 1-15'!F2725)</f>
        <v>nav</v>
      </c>
      <c r="G2794" s="419" t="str">
        <f>IF('Tables 1-15'!G2725="nap","nav",'Tables 1-15'!G2725)</f>
        <v>nav</v>
      </c>
      <c r="H2794" s="419" t="str">
        <f>IF('Tables 1-15'!H2725="nap","nav",'Tables 1-15'!H2725)</f>
        <v>nav</v>
      </c>
      <c r="I2794" s="419" t="str">
        <f>IF('Tables 1-15'!I2725="nap","nav",'Tables 1-15'!I2725)</f>
        <v>nav</v>
      </c>
      <c r="J2794" s="419" t="str">
        <f>IF('Tables 1-15'!J2725="nap","nav",'Tables 1-15'!J2725)</f>
        <v>nav</v>
      </c>
      <c r="K2794" s="419" t="str">
        <f>IF('Tables 1-15'!K2725="nap","nav",'Tables 1-15'!K2725)</f>
        <v>nav</v>
      </c>
      <c r="L2794" s="436">
        <f>IF('Tables 1-15'!L2725="nap","nav",'Tables 1-15'!L2725)</f>
        <v>0</v>
      </c>
      <c r="M2794" s="436">
        <f>IF('Tables 1-15'!M2725="nap","nav",'Tables 1-15'!M2725)</f>
        <v>0</v>
      </c>
    </row>
    <row r="2795" spans="1:13">
      <c r="A2795" s="461" t="s">
        <v>7</v>
      </c>
      <c r="B2795" s="419">
        <f>IF('Tables 1-15'!B2726="nap","nav",'Tables 1-15'!B2726)</f>
        <v>57.4</v>
      </c>
      <c r="C2795" s="419">
        <f>IF('Tables 1-15'!C2726="nap","nav",'Tables 1-15'!C2726)</f>
        <v>70</v>
      </c>
      <c r="D2795" s="419">
        <f>IF('Tables 1-15'!D2726="nap","nav",'Tables 1-15'!D2726)</f>
        <v>88</v>
      </c>
      <c r="E2795" s="419">
        <f>IF('Tables 1-15'!E2726="nap","nav",'Tables 1-15'!E2726)</f>
        <v>53</v>
      </c>
      <c r="F2795" s="470">
        <f>IF('Tables 1-15'!F2726="nap","nav",'Tables 1-15'!F2726)</f>
        <v>166</v>
      </c>
      <c r="G2795" s="419" t="str">
        <f>IF('Tables 1-15'!G2726="nap","nav",'Tables 1-15'!G2726)</f>
        <v>nav</v>
      </c>
      <c r="H2795" s="419" t="str">
        <f>IF('Tables 1-15'!H2726="nap","nav",'Tables 1-15'!H2726)</f>
        <v>nav</v>
      </c>
      <c r="I2795" s="419" t="str">
        <f>IF('Tables 1-15'!I2726="nap","nav",'Tables 1-15'!I2726)</f>
        <v>nav</v>
      </c>
      <c r="J2795" s="419" t="str">
        <f>IF('Tables 1-15'!J2726="nap","nav",'Tables 1-15'!J2726)</f>
        <v>nav</v>
      </c>
      <c r="K2795" s="419" t="str">
        <f>IF('Tables 1-15'!K2726="nap","nav",'Tables 1-15'!K2726)</f>
        <v>nav</v>
      </c>
      <c r="L2795" s="436">
        <f>IF('Tables 1-15'!L2726="nap","nav",'Tables 1-15'!L2726)</f>
        <v>0</v>
      </c>
      <c r="M2795" s="436">
        <f>IF('Tables 1-15'!M2726="nap","nav",'Tables 1-15'!M2726)</f>
        <v>0</v>
      </c>
    </row>
    <row r="2796" spans="1:13">
      <c r="A2796" s="461" t="s">
        <v>8</v>
      </c>
      <c r="B2796" s="419">
        <f>IF('Tables 1-15'!B2727="nap","nav",'Tables 1-15'!B2727)</f>
        <v>98.5</v>
      </c>
      <c r="C2796" s="419">
        <f>IF('Tables 1-15'!C2727="nap","nav",'Tables 1-15'!C2727)</f>
        <v>113.74</v>
      </c>
      <c r="D2796" s="419">
        <f>IF('Tables 1-15'!D2727="nap","nav",'Tables 1-15'!D2727)</f>
        <v>129.16999999999999</v>
      </c>
      <c r="E2796" s="419">
        <f>IF('Tables 1-15'!E2727="nap","nav",'Tables 1-15'!E2727)</f>
        <v>142.43</v>
      </c>
      <c r="F2796" s="470">
        <f>IF('Tables 1-15'!F2727="nap","nav",'Tables 1-15'!F2727)</f>
        <v>152.74</v>
      </c>
      <c r="G2796" s="419">
        <f>IF('Tables 1-15'!G2727="nap","nav",'Tables 1-15'!G2727)</f>
        <v>10.6</v>
      </c>
      <c r="H2796" s="419">
        <f>IF('Tables 1-15'!H2727="nap","nav",'Tables 1-15'!H2727)</f>
        <v>2.8</v>
      </c>
      <c r="I2796" s="419">
        <f>IF('Tables 1-15'!I2727="nap","nav",'Tables 1-15'!I2727)</f>
        <v>1.37</v>
      </c>
      <c r="J2796" s="419" t="str">
        <f>IF('Tables 1-15'!J2727="nap","nav",'Tables 1-15'!J2727)</f>
        <v>nav</v>
      </c>
      <c r="K2796" s="419">
        <f>IF('Tables 1-15'!K2727="nap","nav",'Tables 1-15'!K2727)</f>
        <v>6.78</v>
      </c>
      <c r="L2796" s="436">
        <f>IF('Tables 1-15'!L2727="nap","nav",'Tables 1-15'!L2727)</f>
        <v>0</v>
      </c>
      <c r="M2796" s="436">
        <f>IF('Tables 1-15'!M2727="nap","nav",'Tables 1-15'!M2727)</f>
        <v>0</v>
      </c>
    </row>
    <row r="2797" spans="1:13">
      <c r="A2797" s="461" t="s">
        <v>876</v>
      </c>
      <c r="B2797" s="419">
        <f>IF('Tables 1-15'!B2728="nap","nav",'Tables 1-15'!B2728)</f>
        <v>28.97</v>
      </c>
      <c r="C2797" s="419">
        <f>IF('Tables 1-15'!C2728="nap","nav",'Tables 1-15'!C2728)</f>
        <v>35.276000000000003</v>
      </c>
      <c r="D2797" s="419">
        <f>IF('Tables 1-15'!D2728="nap","nav",'Tables 1-15'!D2728)</f>
        <v>48.706000000000003</v>
      </c>
      <c r="E2797" s="419">
        <f>IF('Tables 1-15'!E2728="nap","nav",'Tables 1-15'!E2728)</f>
        <v>55.45</v>
      </c>
      <c r="F2797" s="470">
        <f>IF('Tables 1-15'!F2728="nap","nav",'Tables 1-15'!F2728)</f>
        <v>61.292000000000002</v>
      </c>
      <c r="G2797" s="419" t="str">
        <f>IF('Tables 1-15'!G2728="nap","nav",'Tables 1-15'!G2728)</f>
        <v>nav</v>
      </c>
      <c r="H2797" s="419" t="str">
        <f>IF('Tables 1-15'!H2728="nap","nav",'Tables 1-15'!H2728)</f>
        <v>nav</v>
      </c>
      <c r="I2797" s="419" t="str">
        <f>IF('Tables 1-15'!I2728="nap","nav",'Tables 1-15'!I2728)</f>
        <v>nav</v>
      </c>
      <c r="J2797" s="419" t="str">
        <f>IF('Tables 1-15'!J2728="nap","nav",'Tables 1-15'!J2728)</f>
        <v>nav</v>
      </c>
      <c r="K2797" s="419" t="str">
        <f>IF('Tables 1-15'!K2728="nap","nav",'Tables 1-15'!K2728)</f>
        <v>nav</v>
      </c>
      <c r="L2797" s="436">
        <f>IF('Tables 1-15'!L2728="nap","nav",'Tables 1-15'!L2728)</f>
        <v>0</v>
      </c>
      <c r="M2797" s="436">
        <f>IF('Tables 1-15'!M2728="nap","nav",'Tables 1-15'!M2728)</f>
        <v>0</v>
      </c>
    </row>
    <row r="2798" spans="1:13">
      <c r="A2798" s="461" t="s">
        <v>9</v>
      </c>
      <c r="B2798" s="419">
        <f>IF('Tables 1-15'!B2729="nap","nav",'Tables 1-15'!B2729)</f>
        <v>469</v>
      </c>
      <c r="C2798" s="419">
        <f>IF('Tables 1-15'!C2729="nap","nav",'Tables 1-15'!C2729)</f>
        <v>639</v>
      </c>
      <c r="D2798" s="419">
        <f>IF('Tables 1-15'!D2729="nap","nav",'Tables 1-15'!D2729)</f>
        <v>891</v>
      </c>
      <c r="E2798" s="419">
        <f>IF('Tables 1-15'!E2729="nap","nav",'Tables 1-15'!E2729)</f>
        <v>1442</v>
      </c>
      <c r="F2798" s="470">
        <f>IF('Tables 1-15'!F2729="nap","nav",'Tables 1-15'!F2729)</f>
        <v>1878</v>
      </c>
      <c r="G2798" s="419" t="str">
        <f>IF('Tables 1-15'!G2729="nap","nav",'Tables 1-15'!G2729)</f>
        <v>nav</v>
      </c>
      <c r="H2798" s="419" t="str">
        <f>IF('Tables 1-15'!H2729="nap","nav",'Tables 1-15'!H2729)</f>
        <v>nav</v>
      </c>
      <c r="I2798" s="419" t="str">
        <f>IF('Tables 1-15'!I2729="nap","nav",'Tables 1-15'!I2729)</f>
        <v>nav</v>
      </c>
      <c r="J2798" s="419" t="str">
        <f>IF('Tables 1-15'!J2729="nap","nav",'Tables 1-15'!J2729)</f>
        <v>nav</v>
      </c>
      <c r="K2798" s="419" t="str">
        <f>IF('Tables 1-15'!K2729="nap","nav",'Tables 1-15'!K2729)</f>
        <v>nav</v>
      </c>
      <c r="L2798" s="436">
        <f>IF('Tables 1-15'!L2729="nap","nav",'Tables 1-15'!L2729)</f>
        <v>0</v>
      </c>
      <c r="M2798" s="436">
        <f>IF('Tables 1-15'!M2729="nap","nav",'Tables 1-15'!M2729)</f>
        <v>0</v>
      </c>
    </row>
    <row r="2799" spans="1:13">
      <c r="A2799" s="461" t="s">
        <v>176</v>
      </c>
      <c r="B2799" s="419" t="str">
        <f>IF('Tables 1-15'!B2730="nap","nav",'Tables 1-15'!B2730)</f>
        <v>nav</v>
      </c>
      <c r="C2799" s="419" t="str">
        <f>IF('Tables 1-15'!C2730="nap","nav",'Tables 1-15'!C2730)</f>
        <v>nav</v>
      </c>
      <c r="D2799" s="419" t="str">
        <f>IF('Tables 1-15'!D2730="nap","nav",'Tables 1-15'!D2730)</f>
        <v>nav</v>
      </c>
      <c r="E2799" s="419" t="str">
        <f>IF('Tables 1-15'!E2730="nap","nav",'Tables 1-15'!E2730)</f>
        <v>nav</v>
      </c>
      <c r="F2799" s="470" t="str">
        <f>IF('Tables 1-15'!F2730="nap","nav",'Tables 1-15'!F2730)</f>
        <v>nav</v>
      </c>
      <c r="G2799" s="419" t="str">
        <f>IF('Tables 1-15'!G2730="nap","nav",'Tables 1-15'!G2730)</f>
        <v>nav</v>
      </c>
      <c r="H2799" s="419" t="str">
        <f>IF('Tables 1-15'!H2730="nap","nav",'Tables 1-15'!H2730)</f>
        <v>nav</v>
      </c>
      <c r="I2799" s="419" t="str">
        <f>IF('Tables 1-15'!I2730="nap","nav",'Tables 1-15'!I2730)</f>
        <v>nav</v>
      </c>
      <c r="J2799" s="419" t="str">
        <f>IF('Tables 1-15'!J2730="nap","nav",'Tables 1-15'!J2730)</f>
        <v>nav</v>
      </c>
      <c r="K2799" s="419" t="str">
        <f>IF('Tables 1-15'!K2730="nap","nav",'Tables 1-15'!K2730)</f>
        <v>nav</v>
      </c>
      <c r="L2799" s="436">
        <f>IF('Tables 1-15'!L2730="nap","nav",'Tables 1-15'!L2730)</f>
        <v>0</v>
      </c>
      <c r="M2799" s="436">
        <f>IF('Tables 1-15'!M2730="nap","nav",'Tables 1-15'!M2730)</f>
        <v>0</v>
      </c>
    </row>
    <row r="2800" spans="1:13">
      <c r="A2800" s="464" t="s">
        <v>268</v>
      </c>
      <c r="B2800" s="485">
        <f>SUMIF(B2777:B2799,"&lt;&gt;nav",L2777:L2799)</f>
        <v>0</v>
      </c>
      <c r="C2800" s="485">
        <f>SUMIF(C2777:C2799,"&lt;&gt;nav",B2777:B2799)</f>
        <v>1704.8500000000001</v>
      </c>
      <c r="D2800" s="485">
        <f>SUMIF(D2777:D2799,"&lt;&gt;nav",C2777:C2799)</f>
        <v>2074.1930000000002</v>
      </c>
      <c r="E2800" s="485">
        <f>SUMIF(E2777:E2799,"&lt;&gt;nav",D2777:D2799)</f>
        <v>2713.9830000000002</v>
      </c>
      <c r="F2800" s="417">
        <f>SUMIF(F2777:F2799,"&lt;&gt;nav",E2777:E2799)</f>
        <v>3089.8380000000002</v>
      </c>
      <c r="G2800" s="457">
        <f>SUMIF(G2777:G2799,"&lt;&gt;nav",M2777:M2799)</f>
        <v>0</v>
      </c>
      <c r="H2800" s="485">
        <f>SUMIF(H2777:H2799,"&lt;&gt;nav",G2777:G2799)</f>
        <v>127.63200000000001</v>
      </c>
      <c r="I2800" s="485">
        <f>SUMIF(I2777:I2799,"&lt;&gt;nav",H2777:H2799)</f>
        <v>148.70000000000002</v>
      </c>
      <c r="J2800" s="457">
        <f>SUMIF(J2777:J2799,"&lt;&gt;nav",I2777:I2799)</f>
        <v>316.82600000000002</v>
      </c>
      <c r="K2800" s="457">
        <f>SUMIF(K2777:K2799,"&lt;&gt;nav",J2777:J2799)</f>
        <v>716.55700000000002</v>
      </c>
    </row>
    <row r="2801" spans="1:11">
      <c r="A2801" s="372" t="s">
        <v>269</v>
      </c>
      <c r="B2801" s="459">
        <f>SUMIF(L2777:L2799,"&lt;&gt;nav",B2777:B2799)</f>
        <v>1704.8500000000001</v>
      </c>
      <c r="C2801" s="459">
        <f>SUMIF(B2777:B2799,"&lt;&gt;nav",C2777:C2799)</f>
        <v>2074.1930000000002</v>
      </c>
      <c r="D2801" s="459">
        <f>SUMIF(C2777:C2799,"&lt;&gt;nav",D2777:D2799)</f>
        <v>2713.9830000000002</v>
      </c>
      <c r="E2801" s="459">
        <f>SUMIF(D2777:D2799,"&lt;&gt;nav",E2777:E2799)</f>
        <v>3089.8380000000002</v>
      </c>
      <c r="F2801" s="459">
        <f>SUMIF(E2777:E2799,"&lt;&gt;nav",F2777:F2799)</f>
        <v>3805.607</v>
      </c>
      <c r="G2801" s="459">
        <f>SUMIF(M2777:M2799,"&lt;&gt;nav",G2777:G2799)</f>
        <v>127.63200000000001</v>
      </c>
      <c r="H2801" s="459">
        <f>SUMIF(G2777:G2799,"&lt;&gt;nav",H2777:H2799)</f>
        <v>148.70000000000002</v>
      </c>
      <c r="I2801" s="459">
        <f>SUMIF(H2777:H2799,"&lt;&gt;nav",I2777:I2799)</f>
        <v>196.09700000000001</v>
      </c>
      <c r="J2801" s="459">
        <f>SUMIF(I2777:I2799,"&lt;&gt;nav",J2777:J2799)</f>
        <v>446.709</v>
      </c>
      <c r="K2801" s="463">
        <f>SUMIF(J2777:J2799,"&lt;&gt;nav",K2777:K2799)</f>
        <v>931.59199999999998</v>
      </c>
    </row>
    <row r="2802" spans="1:11" ht="14.25">
      <c r="A2802" s="574"/>
      <c r="B2802" s="575"/>
      <c r="C2802" s="575"/>
      <c r="D2802" s="575"/>
      <c r="E2802" s="575"/>
      <c r="F2802" s="575"/>
      <c r="G2802" s="575"/>
      <c r="H2802" s="575"/>
      <c r="I2802" s="575"/>
      <c r="J2802" s="575"/>
      <c r="K2802" s="575"/>
    </row>
    <row r="2803" spans="1:11">
      <c r="A2803" s="548"/>
      <c r="B2803" s="545"/>
      <c r="C2803" s="545"/>
      <c r="D2803" s="545"/>
      <c r="E2803" s="545"/>
      <c r="F2803" s="545"/>
      <c r="G2803" s="545"/>
      <c r="H2803" s="545"/>
      <c r="I2803" s="545"/>
      <c r="J2803" s="545"/>
      <c r="K2803" s="545"/>
    </row>
    <row r="2804" spans="1:11">
      <c r="A2804" s="372"/>
      <c r="B2804" s="459"/>
      <c r="C2804" s="459"/>
      <c r="D2804" s="459"/>
      <c r="E2804" s="459"/>
      <c r="F2804" s="459"/>
      <c r="G2804" s="459"/>
      <c r="H2804" s="459"/>
      <c r="I2804" s="459"/>
      <c r="J2804" s="459"/>
      <c r="K2804" s="463"/>
    </row>
    <row r="2805" spans="1:11">
      <c r="A2805" s="372"/>
      <c r="B2805" s="459"/>
      <c r="C2805" s="459"/>
      <c r="D2805" s="459"/>
      <c r="E2805" s="459"/>
      <c r="F2805" s="459"/>
      <c r="G2805" s="459"/>
      <c r="H2805" s="459"/>
      <c r="I2805" s="459"/>
      <c r="J2805" s="459"/>
      <c r="K2805" s="463"/>
    </row>
    <row r="2806" spans="1:11">
      <c r="A2806" s="372"/>
      <c r="B2806" s="459"/>
      <c r="C2806" s="459"/>
      <c r="D2806" s="459"/>
      <c r="E2806" s="459"/>
      <c r="F2806" s="459"/>
      <c r="G2806" s="459"/>
      <c r="H2806" s="459"/>
      <c r="I2806" s="459"/>
      <c r="J2806" s="459"/>
      <c r="K2806" s="463"/>
    </row>
    <row r="2807" spans="1:11">
      <c r="A2807" s="570"/>
      <c r="B2807" s="570"/>
      <c r="C2807" s="570"/>
      <c r="D2807" s="570"/>
      <c r="E2807" s="570"/>
      <c r="F2807" s="570"/>
      <c r="G2807" s="570"/>
      <c r="H2807" s="570"/>
      <c r="I2807" s="570"/>
      <c r="J2807" s="570"/>
      <c r="K2807" s="570"/>
    </row>
    <row r="2808" spans="1:11" ht="15">
      <c r="A2808" s="590"/>
      <c r="B2808" s="590"/>
      <c r="C2808" s="590"/>
      <c r="D2808" s="590"/>
      <c r="E2808" s="590"/>
      <c r="F2808" s="590"/>
      <c r="G2808" s="590"/>
      <c r="H2808" s="590"/>
      <c r="I2808" s="590"/>
      <c r="J2808" s="590"/>
      <c r="K2808" s="590"/>
    </row>
    <row r="2809" spans="1:11">
      <c r="A2809" s="492" t="s">
        <v>790</v>
      </c>
      <c r="B2809" s="459"/>
      <c r="C2809" s="459"/>
      <c r="D2809" s="459"/>
      <c r="E2809" s="459"/>
      <c r="F2809" s="459"/>
      <c r="G2809" s="459"/>
      <c r="H2809" s="459"/>
      <c r="I2809" s="459"/>
      <c r="J2809" s="459"/>
      <c r="K2809" s="463"/>
    </row>
    <row r="2810" spans="1:11">
      <c r="A2810" s="372"/>
      <c r="B2810" s="463"/>
      <c r="C2810" s="463"/>
      <c r="D2810" s="463"/>
      <c r="E2810" s="463"/>
      <c r="F2810" s="463"/>
      <c r="G2810" s="459"/>
      <c r="H2810" s="459"/>
      <c r="I2810" s="459"/>
      <c r="J2810" s="459"/>
      <c r="K2810" s="463"/>
    </row>
    <row r="2811" spans="1:11">
      <c r="A2811" s="493"/>
      <c r="B2811" s="551"/>
      <c r="C2811" s="551"/>
      <c r="D2811" s="551"/>
      <c r="E2811" s="551"/>
      <c r="F2811" s="551"/>
      <c r="G2811" s="551"/>
      <c r="H2811" s="551"/>
      <c r="I2811" s="551"/>
      <c r="J2811" s="551"/>
      <c r="K2811" s="551"/>
    </row>
    <row r="2812" spans="1:11">
      <c r="A2812" s="461"/>
      <c r="B2812" s="429"/>
      <c r="C2812" s="429"/>
      <c r="D2812" s="429"/>
      <c r="E2812" s="429"/>
      <c r="F2812" s="567"/>
      <c r="G2812" s="429"/>
      <c r="H2812" s="429"/>
      <c r="I2812" s="429"/>
      <c r="J2812" s="429"/>
      <c r="K2812" s="429"/>
    </row>
    <row r="2813" spans="1:11">
      <c r="A2813" s="510"/>
      <c r="B2813" s="379"/>
      <c r="C2813" s="379"/>
      <c r="D2813" s="379"/>
      <c r="E2813" s="379"/>
      <c r="F2813" s="380"/>
      <c r="G2813" s="379"/>
      <c r="H2813" s="379"/>
      <c r="I2813" s="379"/>
      <c r="J2813" s="379"/>
      <c r="K2813" s="379"/>
    </row>
    <row r="2814" spans="1:11">
      <c r="A2814" s="493"/>
      <c r="B2814" s="750"/>
      <c r="C2814" s="750"/>
      <c r="D2814" s="750"/>
      <c r="E2814" s="750"/>
      <c r="F2814" s="751"/>
      <c r="G2814" s="750"/>
      <c r="H2814" s="750"/>
      <c r="I2814" s="750"/>
      <c r="J2814" s="750"/>
      <c r="K2814" s="750"/>
    </row>
    <row r="2815" spans="1:11">
      <c r="A2815" s="461" t="s">
        <v>495</v>
      </c>
      <c r="B2815" s="400"/>
      <c r="C2815" s="400"/>
      <c r="D2815" s="400"/>
      <c r="E2815" s="400"/>
      <c r="F2815" s="401"/>
      <c r="G2815" s="400"/>
      <c r="H2815" s="400"/>
      <c r="I2815" s="400"/>
      <c r="J2815" s="400"/>
      <c r="K2815" s="400"/>
    </row>
    <row r="2816" spans="1:11">
      <c r="A2816" s="461"/>
      <c r="B2816" s="400"/>
      <c r="C2816" s="400"/>
      <c r="D2816" s="400"/>
      <c r="E2816" s="400"/>
      <c r="F2816" s="401"/>
      <c r="G2816" s="400"/>
      <c r="H2816" s="400"/>
      <c r="I2816" s="400"/>
      <c r="J2816" s="400"/>
      <c r="K2816" s="400"/>
    </row>
    <row r="2817" spans="1:11">
      <c r="A2817" s="461" t="s">
        <v>496</v>
      </c>
      <c r="B2817" s="527"/>
      <c r="C2817" s="527"/>
      <c r="D2817" s="527"/>
      <c r="E2817" s="527"/>
      <c r="F2817" s="526"/>
      <c r="G2817" s="400"/>
      <c r="H2817" s="400"/>
      <c r="I2817" s="400"/>
      <c r="J2817" s="400"/>
      <c r="K2817" s="400"/>
    </row>
    <row r="2818" spans="1:11">
      <c r="A2818" s="461"/>
      <c r="B2818" s="527"/>
      <c r="C2818" s="527"/>
      <c r="D2818" s="527"/>
      <c r="E2818" s="527"/>
      <c r="F2818" s="526"/>
      <c r="G2818" s="400"/>
      <c r="H2818" s="400"/>
      <c r="I2818" s="400"/>
      <c r="J2818" s="400"/>
      <c r="K2818" s="400"/>
    </row>
    <row r="2819" spans="1:11">
      <c r="A2819" s="461" t="s">
        <v>158</v>
      </c>
      <c r="B2819" s="527"/>
      <c r="C2819" s="527"/>
      <c r="D2819" s="527"/>
      <c r="E2819" s="527"/>
      <c r="F2819" s="526"/>
      <c r="G2819" s="527"/>
      <c r="H2819" s="527"/>
      <c r="I2819" s="527"/>
      <c r="J2819" s="527"/>
      <c r="K2819" s="527"/>
    </row>
    <row r="2820" spans="1:11">
      <c r="A2820" s="461" t="s">
        <v>593</v>
      </c>
      <c r="B2820" s="527"/>
      <c r="C2820" s="527"/>
      <c r="D2820" s="527"/>
      <c r="E2820" s="527"/>
      <c r="F2820" s="526"/>
      <c r="G2820" s="527"/>
      <c r="H2820" s="527"/>
      <c r="I2820" s="527"/>
      <c r="J2820" s="527"/>
      <c r="K2820" s="527"/>
    </row>
    <row r="2821" spans="1:11">
      <c r="A2821" s="461" t="s">
        <v>693</v>
      </c>
      <c r="B2821" s="527"/>
      <c r="C2821" s="527"/>
      <c r="D2821" s="527"/>
      <c r="E2821" s="527"/>
      <c r="F2821" s="526"/>
      <c r="G2821" s="527"/>
      <c r="H2821" s="527"/>
      <c r="I2821" s="527"/>
      <c r="J2821" s="527"/>
      <c r="K2821" s="527"/>
    </row>
    <row r="2822" spans="1:11">
      <c r="A2822" s="461"/>
      <c r="B2822" s="527"/>
      <c r="C2822" s="527"/>
      <c r="D2822" s="527"/>
      <c r="E2822" s="527"/>
      <c r="F2822" s="526"/>
      <c r="G2822" s="527"/>
      <c r="H2822" s="527"/>
      <c r="I2822" s="527"/>
      <c r="J2822" s="527"/>
      <c r="K2822" s="527"/>
    </row>
    <row r="2823" spans="1:11">
      <c r="A2823" s="461" t="s">
        <v>119</v>
      </c>
      <c r="B2823" s="527"/>
      <c r="C2823" s="527"/>
      <c r="D2823" s="527"/>
      <c r="E2823" s="527"/>
      <c r="F2823" s="526"/>
      <c r="G2823" s="527"/>
      <c r="H2823" s="527"/>
      <c r="I2823" s="527"/>
      <c r="J2823" s="527"/>
      <c r="K2823" s="527"/>
    </row>
    <row r="2824" spans="1:11">
      <c r="A2824" s="461" t="s">
        <v>4</v>
      </c>
      <c r="B2824" s="527"/>
      <c r="C2824" s="527"/>
      <c r="D2824" s="527"/>
      <c r="E2824" s="527"/>
      <c r="F2824" s="526"/>
      <c r="G2824" s="527"/>
      <c r="H2824" s="527"/>
      <c r="I2824" s="527"/>
      <c r="J2824" s="527"/>
      <c r="K2824" s="527"/>
    </row>
    <row r="2825" spans="1:11">
      <c r="A2825" s="461"/>
      <c r="B2825" s="527"/>
      <c r="C2825" s="527"/>
      <c r="D2825" s="527"/>
      <c r="E2825" s="527"/>
      <c r="F2825" s="526"/>
      <c r="G2825" s="527"/>
      <c r="H2825" s="527"/>
      <c r="I2825" s="527"/>
      <c r="J2825" s="527"/>
      <c r="K2825" s="527"/>
    </row>
    <row r="2826" spans="1:11">
      <c r="A2826" s="461"/>
      <c r="B2826" s="527"/>
      <c r="C2826" s="527"/>
      <c r="D2826" s="527"/>
      <c r="E2826" s="527"/>
      <c r="F2826" s="526"/>
      <c r="G2826" s="527"/>
      <c r="H2826" s="527"/>
      <c r="I2826" s="527"/>
      <c r="J2826" s="527"/>
      <c r="K2826" s="527"/>
    </row>
    <row r="2827" spans="1:11">
      <c r="A2827" s="461" t="s">
        <v>5</v>
      </c>
      <c r="B2827" s="400"/>
      <c r="C2827" s="400"/>
      <c r="D2827" s="400"/>
      <c r="E2827" s="400"/>
      <c r="F2827" s="401"/>
      <c r="G2827" s="400"/>
      <c r="H2827" s="400"/>
      <c r="I2827" s="400"/>
      <c r="J2827" s="400"/>
      <c r="K2827" s="400"/>
    </row>
    <row r="2828" spans="1:11">
      <c r="A2828" s="461"/>
      <c r="B2828" s="400"/>
      <c r="C2828" s="400"/>
      <c r="D2828" s="400"/>
      <c r="E2828" s="400"/>
      <c r="F2828" s="401"/>
      <c r="G2828" s="400"/>
      <c r="H2828" s="400"/>
      <c r="I2828" s="400"/>
      <c r="J2828" s="400"/>
      <c r="K2828" s="400"/>
    </row>
    <row r="2829" spans="1:11">
      <c r="A2829" s="461"/>
      <c r="B2829" s="400"/>
      <c r="C2829" s="400"/>
      <c r="D2829" s="400"/>
      <c r="E2829" s="400"/>
      <c r="F2829" s="401"/>
      <c r="G2829" s="400"/>
      <c r="H2829" s="400"/>
      <c r="I2829" s="400"/>
      <c r="J2829" s="400"/>
      <c r="K2829" s="400"/>
    </row>
    <row r="2830" spans="1:11">
      <c r="A2830" s="461" t="s">
        <v>6</v>
      </c>
      <c r="B2830" s="400"/>
      <c r="C2830" s="400"/>
      <c r="D2830" s="400"/>
      <c r="E2830" s="400"/>
      <c r="F2830" s="401"/>
      <c r="G2830" s="527"/>
      <c r="H2830" s="527"/>
      <c r="I2830" s="527"/>
      <c r="J2830" s="527"/>
      <c r="K2830" s="527"/>
    </row>
    <row r="2831" spans="1:11">
      <c r="A2831" s="461"/>
      <c r="B2831" s="400"/>
      <c r="C2831" s="400"/>
      <c r="D2831" s="400"/>
      <c r="E2831" s="400"/>
      <c r="F2831" s="401"/>
      <c r="G2831" s="527"/>
      <c r="H2831" s="527"/>
      <c r="I2831" s="527"/>
      <c r="J2831" s="527"/>
      <c r="K2831" s="527"/>
    </row>
    <row r="2832" spans="1:11">
      <c r="A2832" s="461" t="s">
        <v>7</v>
      </c>
      <c r="B2832" s="400"/>
      <c r="C2832" s="400"/>
      <c r="D2832" s="400"/>
      <c r="E2832" s="400"/>
      <c r="F2832" s="401"/>
      <c r="G2832" s="400"/>
      <c r="H2832" s="400"/>
      <c r="I2832" s="400"/>
      <c r="J2832" s="400"/>
      <c r="K2832" s="400"/>
    </row>
    <row r="2833" spans="1:11">
      <c r="A2833" s="461" t="s">
        <v>8</v>
      </c>
      <c r="B2833" s="400"/>
      <c r="C2833" s="400"/>
      <c r="D2833" s="400"/>
      <c r="E2833" s="400"/>
      <c r="F2833" s="401"/>
      <c r="G2833" s="400"/>
      <c r="H2833" s="400"/>
      <c r="I2833" s="400"/>
      <c r="J2833" s="400"/>
      <c r="K2833" s="400"/>
    </row>
    <row r="2834" spans="1:11">
      <c r="A2834" s="461"/>
      <c r="B2834" s="400"/>
      <c r="C2834" s="400"/>
      <c r="D2834" s="400"/>
      <c r="E2834" s="400"/>
      <c r="F2834" s="401"/>
      <c r="G2834" s="400"/>
      <c r="H2834" s="400"/>
      <c r="I2834" s="400"/>
      <c r="J2834" s="400"/>
      <c r="K2834" s="400"/>
    </row>
    <row r="2835" spans="1:11">
      <c r="A2835" s="461" t="s">
        <v>9</v>
      </c>
      <c r="B2835" s="400"/>
      <c r="C2835" s="400"/>
      <c r="D2835" s="400"/>
      <c r="E2835" s="400"/>
      <c r="F2835" s="401"/>
      <c r="G2835" s="400"/>
      <c r="H2835" s="400"/>
      <c r="I2835" s="400"/>
      <c r="J2835" s="400"/>
      <c r="K2835" s="400"/>
    </row>
    <row r="2836" spans="1:11">
      <c r="A2836" s="461" t="s">
        <v>176</v>
      </c>
      <c r="B2836" s="400"/>
      <c r="C2836" s="400"/>
      <c r="D2836" s="400"/>
      <c r="E2836" s="400"/>
      <c r="F2836" s="401"/>
      <c r="G2836" s="527"/>
      <c r="H2836" s="527"/>
      <c r="I2836" s="527"/>
      <c r="J2836" s="527"/>
      <c r="K2836" s="527"/>
    </row>
    <row r="2837" spans="1:11">
      <c r="A2837" s="464" t="s">
        <v>587</v>
      </c>
      <c r="B2837" s="485"/>
      <c r="C2837" s="485"/>
      <c r="D2837" s="485"/>
      <c r="E2837" s="485"/>
      <c r="F2837" s="417"/>
      <c r="G2837" s="416"/>
      <c r="H2837" s="528"/>
      <c r="I2837" s="528"/>
      <c r="J2837" s="416"/>
      <c r="K2837" s="416"/>
    </row>
    <row r="2838" spans="1:11">
      <c r="A2838" s="372"/>
      <c r="B2838" s="459"/>
      <c r="C2838" s="459"/>
      <c r="D2838" s="459"/>
      <c r="E2838" s="459"/>
      <c r="F2838" s="459"/>
      <c r="G2838" s="459"/>
      <c r="H2838" s="459"/>
      <c r="I2838" s="459"/>
      <c r="J2838" s="459"/>
      <c r="K2838" s="463"/>
    </row>
    <row r="2839" spans="1:11">
      <c r="A2839" s="372"/>
      <c r="B2839" s="459"/>
      <c r="C2839" s="459"/>
      <c r="D2839" s="459"/>
      <c r="E2839" s="459"/>
      <c r="F2839" s="459"/>
      <c r="G2839" s="459"/>
      <c r="H2839" s="459"/>
      <c r="I2839" s="459"/>
      <c r="J2839" s="459"/>
      <c r="K2839" s="463"/>
    </row>
    <row r="2840" spans="1:11">
      <c r="A2840" s="372"/>
      <c r="B2840" s="459"/>
      <c r="C2840" s="459"/>
      <c r="D2840" s="459"/>
      <c r="E2840" s="459"/>
      <c r="F2840" s="459"/>
      <c r="G2840" s="459"/>
      <c r="H2840" s="459"/>
      <c r="I2840" s="459"/>
      <c r="J2840" s="459"/>
      <c r="K2840" s="463"/>
    </row>
    <row r="2841" spans="1:11">
      <c r="A2841" s="570"/>
      <c r="B2841" s="570"/>
      <c r="C2841" s="570"/>
      <c r="D2841" s="570"/>
      <c r="E2841" s="570"/>
      <c r="F2841" s="570"/>
      <c r="G2841" s="570"/>
      <c r="H2841" s="570"/>
      <c r="I2841" s="570"/>
      <c r="J2841" s="570"/>
      <c r="K2841" s="570"/>
    </row>
    <row r="2842" spans="1:11">
      <c r="A2842" s="372"/>
      <c r="B2842" s="459"/>
      <c r="C2842" s="459"/>
      <c r="D2842" s="459"/>
      <c r="E2842" s="459"/>
      <c r="F2842" s="459"/>
      <c r="G2842" s="459"/>
      <c r="H2842" s="459"/>
      <c r="I2842" s="459"/>
      <c r="J2842" s="459"/>
      <c r="K2842" s="463"/>
    </row>
    <row r="2843" spans="1:11">
      <c r="A2843" s="493"/>
      <c r="B2843" s="593"/>
      <c r="C2843" s="593"/>
      <c r="D2843" s="593"/>
      <c r="E2843" s="593"/>
      <c r="F2843" s="594"/>
      <c r="G2843" s="593"/>
      <c r="H2843" s="593"/>
      <c r="I2843" s="593"/>
      <c r="J2843" s="593"/>
      <c r="K2843" s="593"/>
    </row>
    <row r="2844" spans="1:11">
      <c r="A2844" s="461"/>
      <c r="B2844" s="429"/>
      <c r="C2844" s="429"/>
      <c r="D2844" s="429"/>
      <c r="E2844" s="429"/>
      <c r="F2844" s="429"/>
      <c r="G2844" s="429"/>
      <c r="H2844" s="429"/>
      <c r="I2844" s="429"/>
      <c r="J2844" s="429"/>
      <c r="K2844" s="429"/>
    </row>
    <row r="2845" spans="1:11">
      <c r="A2845" s="510"/>
      <c r="B2845" s="379"/>
      <c r="C2845" s="379"/>
      <c r="D2845" s="379"/>
      <c r="E2845" s="379"/>
      <c r="F2845" s="380"/>
      <c r="G2845" s="379"/>
      <c r="H2845" s="379"/>
      <c r="I2845" s="379"/>
      <c r="J2845" s="379"/>
      <c r="K2845" s="379"/>
    </row>
    <row r="2846" spans="1:11">
      <c r="A2846" s="493"/>
      <c r="B2846" s="750"/>
      <c r="C2846" s="750"/>
      <c r="D2846" s="750"/>
      <c r="E2846" s="750"/>
      <c r="F2846" s="751"/>
      <c r="G2846" s="750"/>
      <c r="H2846" s="750"/>
      <c r="I2846" s="750"/>
      <c r="J2846" s="750"/>
      <c r="K2846" s="750"/>
    </row>
    <row r="2847" spans="1:11">
      <c r="A2847" s="461" t="s">
        <v>495</v>
      </c>
      <c r="B2847" s="400"/>
      <c r="C2847" s="400"/>
      <c r="D2847" s="400"/>
      <c r="E2847" s="400"/>
      <c r="F2847" s="401"/>
      <c r="G2847" s="400"/>
      <c r="H2847" s="400"/>
      <c r="I2847" s="400"/>
      <c r="J2847" s="400"/>
      <c r="K2847" s="400"/>
    </row>
    <row r="2848" spans="1:11">
      <c r="A2848" s="461"/>
      <c r="B2848" s="400"/>
      <c r="C2848" s="400"/>
      <c r="D2848" s="400"/>
      <c r="E2848" s="400"/>
      <c r="F2848" s="401"/>
      <c r="G2848" s="400"/>
      <c r="H2848" s="400"/>
      <c r="I2848" s="400"/>
      <c r="J2848" s="400"/>
      <c r="K2848" s="400"/>
    </row>
    <row r="2849" spans="1:11">
      <c r="A2849" s="461" t="s">
        <v>496</v>
      </c>
      <c r="B2849" s="400"/>
      <c r="C2849" s="400"/>
      <c r="D2849" s="400"/>
      <c r="E2849" s="400"/>
      <c r="F2849" s="401"/>
      <c r="G2849" s="400"/>
      <c r="H2849" s="400"/>
      <c r="I2849" s="400"/>
      <c r="J2849" s="400"/>
      <c r="K2849" s="400"/>
    </row>
    <row r="2850" spans="1:11">
      <c r="A2850" s="461"/>
      <c r="B2850" s="400"/>
      <c r="C2850" s="400"/>
      <c r="D2850" s="400"/>
      <c r="E2850" s="400"/>
      <c r="F2850" s="401"/>
      <c r="G2850" s="400"/>
      <c r="H2850" s="400"/>
      <c r="I2850" s="400"/>
      <c r="J2850" s="400"/>
      <c r="K2850" s="400"/>
    </row>
    <row r="2851" spans="1:11">
      <c r="A2851" s="461" t="s">
        <v>158</v>
      </c>
      <c r="B2851" s="527"/>
      <c r="C2851" s="527"/>
      <c r="D2851" s="527"/>
      <c r="E2851" s="527"/>
      <c r="F2851" s="526"/>
      <c r="G2851" s="527"/>
      <c r="H2851" s="527"/>
      <c r="I2851" s="527"/>
      <c r="J2851" s="527"/>
      <c r="K2851" s="400"/>
    </row>
    <row r="2852" spans="1:11">
      <c r="A2852" s="461" t="s">
        <v>593</v>
      </c>
      <c r="B2852" s="527"/>
      <c r="C2852" s="527"/>
      <c r="D2852" s="527"/>
      <c r="E2852" s="527"/>
      <c r="F2852" s="526"/>
      <c r="G2852" s="527"/>
      <c r="H2852" s="527"/>
      <c r="I2852" s="527"/>
      <c r="J2852" s="527"/>
      <c r="K2852" s="527"/>
    </row>
    <row r="2853" spans="1:11">
      <c r="A2853" s="461" t="s">
        <v>693</v>
      </c>
      <c r="B2853" s="527"/>
      <c r="C2853" s="527"/>
      <c r="D2853" s="527"/>
      <c r="E2853" s="527"/>
      <c r="F2853" s="526"/>
      <c r="G2853" s="527"/>
      <c r="H2853" s="527"/>
      <c r="I2853" s="527"/>
      <c r="J2853" s="527"/>
      <c r="K2853" s="527"/>
    </row>
    <row r="2854" spans="1:11">
      <c r="A2854" s="461"/>
      <c r="B2854" s="527"/>
      <c r="C2854" s="527"/>
      <c r="D2854" s="527"/>
      <c r="E2854" s="527"/>
      <c r="F2854" s="526"/>
      <c r="G2854" s="527"/>
      <c r="H2854" s="527"/>
      <c r="I2854" s="527"/>
      <c r="J2854" s="527"/>
      <c r="K2854" s="527"/>
    </row>
    <row r="2855" spans="1:11">
      <c r="A2855" s="461" t="s">
        <v>119</v>
      </c>
      <c r="B2855" s="527"/>
      <c r="C2855" s="527"/>
      <c r="D2855" s="527"/>
      <c r="E2855" s="527"/>
      <c r="F2855" s="526"/>
      <c r="G2855" s="527"/>
      <c r="H2855" s="527"/>
      <c r="I2855" s="527"/>
      <c r="J2855" s="527"/>
      <c r="K2855" s="527"/>
    </row>
    <row r="2856" spans="1:11">
      <c r="A2856" s="461" t="s">
        <v>4</v>
      </c>
      <c r="B2856" s="527"/>
      <c r="C2856" s="527"/>
      <c r="D2856" s="527"/>
      <c r="E2856" s="527"/>
      <c r="F2856" s="526"/>
      <c r="G2856" s="527"/>
      <c r="H2856" s="527"/>
      <c r="I2856" s="527"/>
      <c r="J2856" s="527"/>
      <c r="K2856" s="527"/>
    </row>
    <row r="2857" spans="1:11">
      <c r="A2857" s="461"/>
      <c r="B2857" s="527"/>
      <c r="C2857" s="527"/>
      <c r="D2857" s="527"/>
      <c r="E2857" s="527"/>
      <c r="F2857" s="526"/>
      <c r="G2857" s="527"/>
      <c r="H2857" s="527"/>
      <c r="I2857" s="527"/>
      <c r="J2857" s="527"/>
      <c r="K2857" s="527"/>
    </row>
    <row r="2858" spans="1:11">
      <c r="A2858" s="461"/>
      <c r="B2858" s="527"/>
      <c r="C2858" s="527"/>
      <c r="D2858" s="527"/>
      <c r="E2858" s="527"/>
      <c r="F2858" s="526"/>
      <c r="G2858" s="527"/>
      <c r="H2858" s="527"/>
      <c r="I2858" s="527"/>
      <c r="J2858" s="527"/>
      <c r="K2858" s="527"/>
    </row>
    <row r="2859" spans="1:11">
      <c r="A2859" s="461" t="s">
        <v>5</v>
      </c>
      <c r="B2859" s="400"/>
      <c r="C2859" s="400"/>
      <c r="D2859" s="400"/>
      <c r="E2859" s="400"/>
      <c r="F2859" s="401"/>
      <c r="G2859" s="400"/>
      <c r="H2859" s="400"/>
      <c r="I2859" s="400"/>
      <c r="J2859" s="400"/>
      <c r="K2859" s="400"/>
    </row>
    <row r="2860" spans="1:11">
      <c r="A2860" s="461"/>
      <c r="B2860" s="400"/>
      <c r="C2860" s="400"/>
      <c r="D2860" s="400"/>
      <c r="E2860" s="400"/>
      <c r="F2860" s="401"/>
      <c r="G2860" s="400"/>
      <c r="H2860" s="400"/>
      <c r="I2860" s="400"/>
      <c r="J2860" s="400"/>
      <c r="K2860" s="400"/>
    </row>
    <row r="2861" spans="1:11">
      <c r="A2861" s="461"/>
      <c r="B2861" s="400"/>
      <c r="C2861" s="400"/>
      <c r="D2861" s="400"/>
      <c r="E2861" s="400"/>
      <c r="F2861" s="401"/>
      <c r="G2861" s="400"/>
      <c r="H2861" s="400"/>
      <c r="I2861" s="400"/>
      <c r="J2861" s="400"/>
      <c r="K2861" s="400"/>
    </row>
    <row r="2862" spans="1:11">
      <c r="A2862" s="461" t="s">
        <v>6</v>
      </c>
      <c r="B2862" s="400"/>
      <c r="C2862" s="400"/>
      <c r="D2862" s="400"/>
      <c r="E2862" s="400"/>
      <c r="F2862" s="401"/>
      <c r="G2862" s="400"/>
      <c r="H2862" s="400"/>
      <c r="I2862" s="400"/>
      <c r="J2862" s="400"/>
      <c r="K2862" s="400"/>
    </row>
    <row r="2863" spans="1:11">
      <c r="A2863" s="461"/>
      <c r="B2863" s="400"/>
      <c r="C2863" s="400"/>
      <c r="D2863" s="400"/>
      <c r="E2863" s="400"/>
      <c r="F2863" s="401"/>
      <c r="G2863" s="400"/>
      <c r="H2863" s="400"/>
      <c r="I2863" s="400"/>
      <c r="J2863" s="400"/>
      <c r="K2863" s="400"/>
    </row>
    <row r="2864" spans="1:11">
      <c r="A2864" s="461" t="s">
        <v>7</v>
      </c>
      <c r="B2864" s="400"/>
      <c r="C2864" s="400"/>
      <c r="D2864" s="400"/>
      <c r="E2864" s="400"/>
      <c r="F2864" s="401"/>
      <c r="G2864" s="400"/>
      <c r="H2864" s="400"/>
      <c r="I2864" s="400"/>
      <c r="J2864" s="400"/>
      <c r="K2864" s="400"/>
    </row>
    <row r="2865" spans="1:11">
      <c r="A2865" s="461" t="s">
        <v>8</v>
      </c>
      <c r="B2865" s="400"/>
      <c r="C2865" s="400"/>
      <c r="D2865" s="400"/>
      <c r="E2865" s="400"/>
      <c r="F2865" s="401"/>
      <c r="G2865" s="400"/>
      <c r="H2865" s="400"/>
      <c r="I2865" s="400"/>
      <c r="J2865" s="400"/>
      <c r="K2865" s="400"/>
    </row>
    <row r="2866" spans="1:11">
      <c r="A2866" s="461"/>
      <c r="B2866" s="400"/>
      <c r="C2866" s="400"/>
      <c r="D2866" s="400"/>
      <c r="E2866" s="400"/>
      <c r="F2866" s="401"/>
      <c r="G2866" s="400"/>
      <c r="H2866" s="400"/>
      <c r="I2866" s="400"/>
      <c r="J2866" s="400"/>
      <c r="K2866" s="400"/>
    </row>
    <row r="2867" spans="1:11">
      <c r="A2867" s="461" t="s">
        <v>9</v>
      </c>
      <c r="B2867" s="400"/>
      <c r="C2867" s="400"/>
      <c r="D2867" s="400"/>
      <c r="E2867" s="400"/>
      <c r="F2867" s="401"/>
      <c r="G2867" s="400"/>
      <c r="H2867" s="400"/>
      <c r="I2867" s="400"/>
      <c r="J2867" s="400"/>
      <c r="K2867" s="400"/>
    </row>
    <row r="2868" spans="1:11">
      <c r="A2868" s="461" t="s">
        <v>176</v>
      </c>
      <c r="B2868" s="400"/>
      <c r="C2868" s="400"/>
      <c r="D2868" s="400"/>
      <c r="E2868" s="400"/>
      <c r="F2868" s="401"/>
      <c r="G2868" s="400"/>
      <c r="H2868" s="400"/>
      <c r="I2868" s="400"/>
      <c r="J2868" s="400"/>
      <c r="K2868" s="400"/>
    </row>
    <row r="2869" spans="1:11">
      <c r="A2869" s="464" t="s">
        <v>587</v>
      </c>
      <c r="B2869" s="485"/>
      <c r="C2869" s="485"/>
      <c r="D2869" s="485"/>
      <c r="E2869" s="485"/>
      <c r="F2869" s="417"/>
      <c r="G2869" s="416"/>
      <c r="H2869" s="528"/>
      <c r="I2869" s="528"/>
      <c r="J2869" s="416"/>
      <c r="K2869" s="416"/>
    </row>
    <row r="2870" spans="1:11" ht="14.25">
      <c r="A2870" s="572"/>
      <c r="B2870" s="573"/>
      <c r="C2870" s="573"/>
      <c r="D2870" s="573"/>
      <c r="E2870" s="573"/>
      <c r="F2870" s="573"/>
      <c r="G2870" s="573"/>
      <c r="H2870" s="573"/>
      <c r="I2870" s="573"/>
      <c r="J2870" s="573"/>
      <c r="K2870" s="573"/>
    </row>
    <row r="2871" spans="1:11" ht="14.25">
      <c r="A2871" s="574"/>
      <c r="B2871" s="574"/>
      <c r="C2871" s="574"/>
      <c r="D2871" s="574"/>
      <c r="E2871" s="574"/>
      <c r="F2871" s="574"/>
      <c r="G2871" s="574"/>
      <c r="H2871" s="574"/>
      <c r="I2871" s="574"/>
      <c r="J2871" s="574"/>
      <c r="K2871" s="574"/>
    </row>
    <row r="2872" spans="1:11">
      <c r="A2872" s="372"/>
      <c r="B2872" s="459"/>
      <c r="C2872" s="459"/>
      <c r="D2872" s="459"/>
      <c r="E2872" s="459"/>
      <c r="F2872" s="459"/>
      <c r="G2872" s="459"/>
      <c r="H2872" s="459"/>
      <c r="I2872" s="459"/>
      <c r="J2872" s="459"/>
      <c r="K2872" s="463"/>
    </row>
    <row r="2873" spans="1:11">
      <c r="A2873" s="372"/>
      <c r="B2873" s="459"/>
      <c r="C2873" s="459"/>
      <c r="D2873" s="459"/>
      <c r="E2873" s="459"/>
      <c r="F2873" s="459"/>
      <c r="G2873" s="459"/>
      <c r="H2873" s="459"/>
      <c r="I2873" s="459"/>
      <c r="J2873" s="459"/>
      <c r="K2873" s="463"/>
    </row>
    <row r="2874" spans="1:11">
      <c r="A2874" s="372"/>
      <c r="B2874" s="459"/>
      <c r="C2874" s="459"/>
      <c r="D2874" s="459"/>
      <c r="E2874" s="459"/>
      <c r="F2874" s="459"/>
      <c r="G2874" s="459"/>
      <c r="H2874" s="459"/>
      <c r="I2874" s="459"/>
      <c r="J2874" s="459"/>
      <c r="K2874" s="463"/>
    </row>
    <row r="2875" spans="1:11">
      <c r="A2875" s="372"/>
      <c r="B2875" s="459"/>
      <c r="C2875" s="459"/>
      <c r="D2875" s="459"/>
      <c r="E2875" s="459"/>
      <c r="F2875" s="459"/>
      <c r="G2875" s="459"/>
      <c r="H2875" s="459"/>
      <c r="I2875" s="459"/>
      <c r="J2875" s="459"/>
      <c r="K2875" s="463"/>
    </row>
    <row r="2876" spans="1:11">
      <c r="A2876" s="570"/>
      <c r="B2876" s="570"/>
      <c r="C2876" s="570"/>
      <c r="D2876" s="570"/>
      <c r="E2876" s="570"/>
      <c r="F2876" s="570"/>
      <c r="G2876" s="570"/>
      <c r="H2876" s="570"/>
      <c r="I2876" s="570"/>
      <c r="J2876" s="570"/>
      <c r="K2876" s="570"/>
    </row>
    <row r="2877" spans="1:11" ht="15">
      <c r="A2877" s="590"/>
      <c r="B2877" s="590"/>
      <c r="C2877" s="590"/>
      <c r="D2877" s="590"/>
      <c r="E2877" s="590"/>
      <c r="F2877" s="590"/>
      <c r="G2877" s="590"/>
      <c r="H2877" s="590"/>
      <c r="I2877" s="590"/>
      <c r="J2877" s="590"/>
      <c r="K2877" s="590"/>
    </row>
    <row r="2878" spans="1:11">
      <c r="A2878" s="492" t="s">
        <v>58</v>
      </c>
      <c r="B2878" s="459"/>
      <c r="C2878" s="459"/>
      <c r="D2878" s="459"/>
      <c r="E2878" s="459"/>
      <c r="F2878" s="459"/>
      <c r="G2878" s="459"/>
      <c r="H2878" s="459"/>
      <c r="I2878" s="459"/>
      <c r="J2878" s="459"/>
      <c r="K2878" s="463"/>
    </row>
    <row r="2879" spans="1:11">
      <c r="A2879" s="372"/>
      <c r="B2879" s="463"/>
      <c r="C2879" s="463"/>
      <c r="D2879" s="463"/>
      <c r="E2879" s="463"/>
      <c r="F2879" s="463"/>
      <c r="G2879" s="459"/>
      <c r="H2879" s="459"/>
      <c r="I2879" s="459"/>
      <c r="J2879" s="459"/>
      <c r="K2879" s="463"/>
    </row>
    <row r="2880" spans="1:11">
      <c r="A2880" s="493"/>
      <c r="B2880" s="551"/>
      <c r="C2880" s="551"/>
      <c r="D2880" s="551"/>
      <c r="E2880" s="551"/>
      <c r="F2880" s="551"/>
      <c r="G2880" s="551"/>
      <c r="H2880" s="551"/>
      <c r="I2880" s="551"/>
      <c r="J2880" s="551"/>
      <c r="K2880" s="551"/>
    </row>
    <row r="2881" spans="1:13">
      <c r="A2881" s="461"/>
      <c r="B2881" s="429"/>
      <c r="C2881" s="429"/>
      <c r="D2881" s="429"/>
      <c r="E2881" s="429"/>
      <c r="F2881" s="567"/>
      <c r="G2881" s="429"/>
      <c r="H2881" s="429"/>
      <c r="I2881" s="429"/>
      <c r="J2881" s="429"/>
      <c r="K2881" s="429"/>
    </row>
    <row r="2882" spans="1:13">
      <c r="A2882" s="510"/>
      <c r="B2882" s="379"/>
      <c r="C2882" s="379"/>
      <c r="D2882" s="379"/>
      <c r="E2882" s="379"/>
      <c r="F2882" s="380"/>
      <c r="G2882" s="379"/>
      <c r="H2882" s="379"/>
      <c r="I2882" s="379"/>
      <c r="J2882" s="379"/>
      <c r="K2882" s="379"/>
    </row>
    <row r="2883" spans="1:13">
      <c r="A2883" s="461" t="s">
        <v>33</v>
      </c>
      <c r="B2883" s="420" t="str">
        <f>IF('Tables 1-15'!B2814="nap","nav",'Tables 1-15'!B2814)</f>
        <v>nav</v>
      </c>
      <c r="C2883" s="420" t="str">
        <f>IF('Tables 1-15'!C2814="nap","nav",'Tables 1-15'!C2814)</f>
        <v>nav</v>
      </c>
      <c r="D2883" s="420" t="str">
        <f>IF('Tables 1-15'!D2814="nap","nav",'Tables 1-15'!D2814)</f>
        <v>nav</v>
      </c>
      <c r="E2883" s="420" t="str">
        <f>IF('Tables 1-15'!E2814="nap","nav",'Tables 1-15'!E2814)</f>
        <v>nav</v>
      </c>
      <c r="F2883" s="489" t="str">
        <f>IF('Tables 1-15'!F2814="nap","nav",'Tables 1-15'!F2814)</f>
        <v>nav</v>
      </c>
      <c r="G2883" s="420" t="str">
        <f>IF('Tables 1-15'!G2814="nap","nav",'Tables 1-15'!G2814)</f>
        <v>nav</v>
      </c>
      <c r="H2883" s="420" t="str">
        <f>IF('Tables 1-15'!H2814="nap","nav",'Tables 1-15'!H2814)</f>
        <v>nav</v>
      </c>
      <c r="I2883" s="420" t="str">
        <f>IF('Tables 1-15'!I2814="nap","nav",'Tables 1-15'!I2814)</f>
        <v>nav</v>
      </c>
      <c r="J2883" s="420" t="str">
        <f>IF('Tables 1-15'!J2814="nap","nav",'Tables 1-15'!J2814)</f>
        <v>nav</v>
      </c>
      <c r="K2883" s="420" t="str">
        <f>IF('Tables 1-15'!K2814="nap","nav",'Tables 1-15'!K2814)</f>
        <v>nav</v>
      </c>
      <c r="L2883" s="421">
        <f>IF('Tables 1-15'!L2814="nap","nav",'Tables 1-15'!L2814)</f>
        <v>0</v>
      </c>
      <c r="M2883" s="421">
        <f>IF('Tables 1-15'!M2814="nap","nav",'Tables 1-15'!M2814)</f>
        <v>0</v>
      </c>
    </row>
    <row r="2884" spans="1:13">
      <c r="A2884" s="461" t="s">
        <v>495</v>
      </c>
      <c r="B2884" s="419">
        <f>IF('Tables 1-15'!B2815="nap","nav",'Tables 1-15'!B2815)</f>
        <v>6.1578538326161585</v>
      </c>
      <c r="C2884" s="419">
        <f>IF('Tables 1-15'!C2815="nap","nav",'Tables 1-15'!C2815)</f>
        <v>5.5779833505457574</v>
      </c>
      <c r="D2884" s="419">
        <f>IF('Tables 1-15'!D2815="nap","nav",'Tables 1-15'!D2815)</f>
        <v>6.2189539844096489</v>
      </c>
      <c r="E2884" s="419">
        <f>IF('Tables 1-15'!E2815="nap","nav",'Tables 1-15'!E2815)</f>
        <v>5.7848141779691264</v>
      </c>
      <c r="F2884" s="470">
        <f>IF('Tables 1-15'!F2815="nap","nav",'Tables 1-15'!F2815)</f>
        <v>4.6684971906889539</v>
      </c>
      <c r="G2884" s="419">
        <f>IF('Tables 1-15'!G2815="nap","nav",'Tables 1-15'!G2815)</f>
        <v>76.574668579546611</v>
      </c>
      <c r="H2884" s="419">
        <f>IF('Tables 1-15'!H2815="nap","nav",'Tables 1-15'!H2815)</f>
        <v>75.259126138825451</v>
      </c>
      <c r="I2884" s="419">
        <f>IF('Tables 1-15'!I2815="nap","nav",'Tables 1-15'!I2815)</f>
        <v>82.255454866503811</v>
      </c>
      <c r="J2884" s="419">
        <f>IF('Tables 1-15'!J2815="nap","nav",'Tables 1-15'!J2815)</f>
        <v>82.97437212517319</v>
      </c>
      <c r="K2884" s="419">
        <f>IF('Tables 1-15'!K2815="nap","nav",'Tables 1-15'!K2815)</f>
        <v>73.842473267499415</v>
      </c>
      <c r="L2884" s="436">
        <f>IF('Tables 1-15'!L2815="nap","nav",'Tables 1-15'!L2815)</f>
        <v>0</v>
      </c>
      <c r="M2884" s="436">
        <f>IF('Tables 1-15'!M2815="nap","nav",'Tables 1-15'!M2815)</f>
        <v>0</v>
      </c>
    </row>
    <row r="2885" spans="1:13">
      <c r="A2885" s="461" t="s">
        <v>497</v>
      </c>
      <c r="B2885" s="419" t="str">
        <f>IF('Tables 1-15'!B2816="nap","nav",'Tables 1-15'!B2816)</f>
        <v>nav</v>
      </c>
      <c r="C2885" s="419" t="str">
        <f>IF('Tables 1-15'!C2816="nap","nav",'Tables 1-15'!C2816)</f>
        <v>nav</v>
      </c>
      <c r="D2885" s="419" t="str">
        <f>IF('Tables 1-15'!D2816="nap","nav",'Tables 1-15'!D2816)</f>
        <v>nav</v>
      </c>
      <c r="E2885" s="419" t="str">
        <f>IF('Tables 1-15'!E2816="nap","nav",'Tables 1-15'!E2816)</f>
        <v>nav</v>
      </c>
      <c r="F2885" s="470" t="str">
        <f>IF('Tables 1-15'!F2816="nap","nav",'Tables 1-15'!F2816)</f>
        <v>nav</v>
      </c>
      <c r="G2885" s="419">
        <f>IF('Tables 1-15'!G2816="nap","nav",'Tables 1-15'!G2816)</f>
        <v>356.19495819897293</v>
      </c>
      <c r="H2885" s="419">
        <f>IF('Tables 1-15'!H2816="nap","nav",'Tables 1-15'!H2816)</f>
        <v>359.54668491048591</v>
      </c>
      <c r="I2885" s="419">
        <f>IF('Tables 1-15'!I2816="nap","nav",'Tables 1-15'!I2816)</f>
        <v>382.73455357556122</v>
      </c>
      <c r="J2885" s="419">
        <f>IF('Tables 1-15'!J2816="nap","nav",'Tables 1-15'!J2816)</f>
        <v>400.1325013802184</v>
      </c>
      <c r="K2885" s="419">
        <f>IF('Tables 1-15'!K2816="nap","nav",'Tables 1-15'!K2816)</f>
        <v>338.57501422709441</v>
      </c>
      <c r="L2885" s="436">
        <f>IF('Tables 1-15'!L2816="nap","nav",'Tables 1-15'!L2816)</f>
        <v>0</v>
      </c>
      <c r="M2885" s="436">
        <f>IF('Tables 1-15'!M2816="nap","nav",'Tables 1-15'!M2816)</f>
        <v>0</v>
      </c>
    </row>
    <row r="2886" spans="1:13">
      <c r="A2886" s="461" t="s">
        <v>496</v>
      </c>
      <c r="B2886" s="419" t="str">
        <f>IF('Tables 1-15'!B2817="nap","nav",'Tables 1-15'!B2817)</f>
        <v>nav</v>
      </c>
      <c r="C2886" s="419" t="str">
        <f>IF('Tables 1-15'!C2817="nap","nav",'Tables 1-15'!C2817)</f>
        <v>nav</v>
      </c>
      <c r="D2886" s="419" t="str">
        <f>IF('Tables 1-15'!D2817="nap","nav",'Tables 1-15'!D2817)</f>
        <v>nav</v>
      </c>
      <c r="E2886" s="419" t="str">
        <f>IF('Tables 1-15'!E2817="nap","nav",'Tables 1-15'!E2817)</f>
        <v>nav</v>
      </c>
      <c r="F2886" s="470" t="str">
        <f>IF('Tables 1-15'!F2817="nap","nav",'Tables 1-15'!F2817)</f>
        <v>nav</v>
      </c>
      <c r="G2886" s="468" t="str">
        <f>IF('Tables 1-15'!G2817="nap","nav",'Tables 1-15'!G2817)</f>
        <v>nav</v>
      </c>
      <c r="H2886" s="468" t="str">
        <f>IF('Tables 1-15'!H2817="nap","nav",'Tables 1-15'!H2817)</f>
        <v>nav</v>
      </c>
      <c r="I2886" s="468" t="str">
        <f>IF('Tables 1-15'!I2817="nap","nav",'Tables 1-15'!I2817)</f>
        <v>nav</v>
      </c>
      <c r="J2886" s="468" t="str">
        <f>IF('Tables 1-15'!J2817="nap","nav",'Tables 1-15'!J2817)</f>
        <v>nav</v>
      </c>
      <c r="K2886" s="468" t="str">
        <f>IF('Tables 1-15'!K2817="nap","nav",'Tables 1-15'!K2817)</f>
        <v>nav</v>
      </c>
      <c r="L2886" s="436">
        <f>IF('Tables 1-15'!L2817="nap","nav",'Tables 1-15'!L2817)</f>
        <v>0</v>
      </c>
      <c r="M2886" s="436">
        <f>IF('Tables 1-15'!M2817="nap","nav",'Tables 1-15'!M2817)</f>
        <v>0</v>
      </c>
    </row>
    <row r="2887" spans="1:13">
      <c r="A2887" s="461" t="s">
        <v>498</v>
      </c>
      <c r="B2887" s="419" t="str">
        <f>IF('Tables 1-15'!B2818="nap","nav",'Tables 1-15'!B2818)</f>
        <v>nav</v>
      </c>
      <c r="C2887" s="419" t="str">
        <f>IF('Tables 1-15'!C2818="nap","nav",'Tables 1-15'!C2818)</f>
        <v>nav</v>
      </c>
      <c r="D2887" s="419" t="str">
        <f>IF('Tables 1-15'!D2818="nap","nav",'Tables 1-15'!D2818)</f>
        <v>nav</v>
      </c>
      <c r="E2887" s="419" t="str">
        <f>IF('Tables 1-15'!E2818="nap","nav",'Tables 1-15'!E2818)</f>
        <v>nav</v>
      </c>
      <c r="F2887" s="470" t="str">
        <f>IF('Tables 1-15'!F2818="nap","nav",'Tables 1-15'!F2818)</f>
        <v>nav</v>
      </c>
      <c r="G2887" s="468">
        <f>IF('Tables 1-15'!G2818="nap","nav",'Tables 1-15'!G2818)</f>
        <v>2354.269967035008</v>
      </c>
      <c r="H2887" s="468">
        <f>IF('Tables 1-15'!H2818="nap","nav",'Tables 1-15'!H2818)</f>
        <v>3299.1056838019804</v>
      </c>
      <c r="I2887" s="468">
        <f>IF('Tables 1-15'!I2818="nap","nav",'Tables 1-15'!I2818)</f>
        <v>5139.753733288122</v>
      </c>
      <c r="J2887" s="468">
        <f>IF('Tables 1-15'!J2818="nap","nav",'Tables 1-15'!J2818)</f>
        <v>6899.7849873022069</v>
      </c>
      <c r="K2887" s="468" t="str">
        <f>IF('Tables 1-15'!K2818="nap","nav",'Tables 1-15'!K2818)</f>
        <v>nav</v>
      </c>
      <c r="L2887" s="436">
        <f>IF('Tables 1-15'!L2818="nap","nav",'Tables 1-15'!L2818)</f>
        <v>0</v>
      </c>
      <c r="M2887" s="436">
        <f>IF('Tables 1-15'!M2818="nap","nav",'Tables 1-15'!M2818)</f>
        <v>0</v>
      </c>
    </row>
    <row r="2888" spans="1:13">
      <c r="A2888" s="461" t="s">
        <v>158</v>
      </c>
      <c r="B2888" s="468">
        <f>IF('Tables 1-15'!B2819="nap","nav",'Tables 1-15'!B2819)</f>
        <v>35.256709200900673</v>
      </c>
      <c r="C2888" s="468">
        <f>IF('Tables 1-15'!C2819="nap","nav",'Tables 1-15'!C2819)</f>
        <v>39.421132641279385</v>
      </c>
      <c r="D2888" s="468">
        <f>IF('Tables 1-15'!D2819="nap","nav",'Tables 1-15'!D2819)</f>
        <v>46.415409345262738</v>
      </c>
      <c r="E2888" s="468">
        <f>IF('Tables 1-15'!E2819="nap","nav",'Tables 1-15'!E2819)</f>
        <v>44.518015205661328</v>
      </c>
      <c r="F2888" s="470">
        <f>IF('Tables 1-15'!F2819="nap","nav",'Tables 1-15'!F2819)</f>
        <v>36.689032535504161</v>
      </c>
      <c r="G2888" s="468">
        <f>IF('Tables 1-15'!G2819="nap","nav",'Tables 1-15'!G2819)</f>
        <v>518.78902211722868</v>
      </c>
      <c r="H2888" s="468">
        <f>IF('Tables 1-15'!H2819="nap","nav",'Tables 1-15'!H2819)</f>
        <v>512.26012142917398</v>
      </c>
      <c r="I2888" s="468">
        <f>IF('Tables 1-15'!I2819="nap","nav",'Tables 1-15'!I2819)</f>
        <v>519.05369903738699</v>
      </c>
      <c r="J2888" s="468">
        <f>IF('Tables 1-15'!J2819="nap","nav",'Tables 1-15'!J2819)</f>
        <v>505.56137418667146</v>
      </c>
      <c r="K2888" s="468">
        <f>IF('Tables 1-15'!K2819="nap","nav",'Tables 1-15'!K2819)</f>
        <v>430.53336355553722</v>
      </c>
      <c r="L2888" s="436">
        <f>IF('Tables 1-15'!L2819="nap","nav",'Tables 1-15'!L2819)</f>
        <v>0</v>
      </c>
      <c r="M2888" s="436">
        <f>IF('Tables 1-15'!M2819="nap","nav",'Tables 1-15'!M2819)</f>
        <v>0</v>
      </c>
    </row>
    <row r="2889" spans="1:13">
      <c r="A2889" s="461" t="s">
        <v>593</v>
      </c>
      <c r="B2889" s="468" t="str">
        <f>IF('Tables 1-15'!B2820="nap","nav",'Tables 1-15'!B2820)</f>
        <v>nav</v>
      </c>
      <c r="C2889" s="468" t="str">
        <f>IF('Tables 1-15'!C2820="nap","nav",'Tables 1-15'!C2820)</f>
        <v>nav</v>
      </c>
      <c r="D2889" s="468" t="str">
        <f>IF('Tables 1-15'!D2820="nap","nav",'Tables 1-15'!D2820)</f>
        <v>nav</v>
      </c>
      <c r="E2889" s="468">
        <f>IF('Tables 1-15'!E2820="nap","nav",'Tables 1-15'!E2820)</f>
        <v>19.494678914223027</v>
      </c>
      <c r="F2889" s="469">
        <f>IF('Tables 1-15'!F2820="nap","nav",'Tables 1-15'!F2820)</f>
        <v>14.787099232946847</v>
      </c>
      <c r="G2889" s="468">
        <f>IF('Tables 1-15'!G2820="nap","nav",'Tables 1-15'!G2820)</f>
        <v>230.00479565323951</v>
      </c>
      <c r="H2889" s="468">
        <f>IF('Tables 1-15'!H2820="nap","nav",'Tables 1-15'!H2820)</f>
        <v>224.20427001557198</v>
      </c>
      <c r="I2889" s="468">
        <f>IF('Tables 1-15'!I2820="nap","nav",'Tables 1-15'!I2820)</f>
        <v>257.76311394802536</v>
      </c>
      <c r="J2889" s="468">
        <f>IF('Tables 1-15'!J2820="nap","nav",'Tables 1-15'!J2820)</f>
        <v>292.6363983729284</v>
      </c>
      <c r="K2889" s="468">
        <f>IF('Tables 1-15'!K2820="nap","nav",'Tables 1-15'!K2820)</f>
        <v>206.55080098296716</v>
      </c>
      <c r="L2889" s="436">
        <f>IF('Tables 1-15'!L2820="nap","nav",'Tables 1-15'!L2820)</f>
        <v>0</v>
      </c>
      <c r="M2889" s="436">
        <f>IF('Tables 1-15'!M2820="nap","nav",'Tables 1-15'!M2820)</f>
        <v>0</v>
      </c>
    </row>
    <row r="2890" spans="1:13">
      <c r="A2890" s="461" t="s">
        <v>693</v>
      </c>
      <c r="B2890" s="468" t="str">
        <f>IF('Tables 1-15'!B2821="nap","nav",'Tables 1-15'!B2821)</f>
        <v>nav</v>
      </c>
      <c r="C2890" s="468" t="str">
        <f>IF('Tables 1-15'!C2821="nap","nav",'Tables 1-15'!C2821)</f>
        <v>nav</v>
      </c>
      <c r="D2890" s="468" t="str">
        <f>IF('Tables 1-15'!D2821="nap","nav",'Tables 1-15'!D2821)</f>
        <v>nav</v>
      </c>
      <c r="E2890" s="468" t="str">
        <f>IF('Tables 1-15'!E2821="nap","nav",'Tables 1-15'!E2821)</f>
        <v>nav</v>
      </c>
      <c r="F2890" s="469" t="str">
        <f>IF('Tables 1-15'!F2821="nap","nav",'Tables 1-15'!F2821)</f>
        <v>nav</v>
      </c>
      <c r="G2890" s="468" t="str">
        <f>IF('Tables 1-15'!G2821="nap","nav",'Tables 1-15'!G2821)</f>
        <v>nav</v>
      </c>
      <c r="H2890" s="468" t="str">
        <f>IF('Tables 1-15'!H2821="nap","nav",'Tables 1-15'!H2821)</f>
        <v>nav</v>
      </c>
      <c r="I2890" s="468" t="str">
        <f>IF('Tables 1-15'!I2821="nap","nav",'Tables 1-15'!I2821)</f>
        <v>nav</v>
      </c>
      <c r="J2890" s="468" t="str">
        <f>IF('Tables 1-15'!J2821="nap","nav",'Tables 1-15'!J2821)</f>
        <v>nav</v>
      </c>
      <c r="K2890" s="468" t="str">
        <f>IF('Tables 1-15'!K2821="nap","nav",'Tables 1-15'!K2821)</f>
        <v>nav</v>
      </c>
      <c r="L2890" s="436">
        <f>IF('Tables 1-15'!L2821="nap","nav",'Tables 1-15'!L2821)</f>
        <v>0</v>
      </c>
      <c r="M2890" s="436">
        <f>IF('Tables 1-15'!M2821="nap","nav",'Tables 1-15'!M2821)</f>
        <v>0</v>
      </c>
    </row>
    <row r="2891" spans="1:13">
      <c r="A2891" s="461" t="s">
        <v>924</v>
      </c>
      <c r="B2891" s="468">
        <f>IF('Tables 1-15'!B2822="nap","nav",'Tables 1-15'!B2822)</f>
        <v>4.2786492581988931</v>
      </c>
      <c r="C2891" s="468">
        <f>IF('Tables 1-15'!C2822="nap","nav",'Tables 1-15'!C2822)</f>
        <v>2.683084673510491</v>
      </c>
      <c r="D2891" s="468">
        <f>IF('Tables 1-15'!D2822="nap","nav",'Tables 1-15'!D2822)</f>
        <v>3.444117887349071</v>
      </c>
      <c r="E2891" s="468">
        <f>IF('Tables 1-15'!E2822="nap","nav",'Tables 1-15'!E2822)</f>
        <v>3.5752969360974776</v>
      </c>
      <c r="F2891" s="469">
        <f>IF('Tables 1-15'!F2822="nap","nav",'Tables 1-15'!F2822)</f>
        <v>4.4201039973890071</v>
      </c>
      <c r="G2891" s="468">
        <f>IF('Tables 1-15'!G2822="nap","nav",'Tables 1-15'!G2822)</f>
        <v>27.870422960116592</v>
      </c>
      <c r="H2891" s="468">
        <f>IF('Tables 1-15'!H2822="nap","nav",'Tables 1-15'!H2822)</f>
        <v>34.197386246395411</v>
      </c>
      <c r="I2891" s="468">
        <f>IF('Tables 1-15'!I2822="nap","nav",'Tables 1-15'!I2822)</f>
        <v>39.087862002691359</v>
      </c>
      <c r="J2891" s="468">
        <f>IF('Tables 1-15'!J2822="nap","nav",'Tables 1-15'!J2822)</f>
        <v>47.43108687485978</v>
      </c>
      <c r="K2891" s="468">
        <f>IF('Tables 1-15'!K2822="nap","nav",'Tables 1-15'!K2822)</f>
        <v>57.921704984819449</v>
      </c>
      <c r="L2891" s="436">
        <f>IF('Tables 1-15'!L2822="nap","nav",'Tables 1-15'!L2822)</f>
        <v>0</v>
      </c>
      <c r="M2891" s="436">
        <f>IF('Tables 1-15'!M2822="nap","nav",'Tables 1-15'!M2822)</f>
        <v>0</v>
      </c>
    </row>
    <row r="2892" spans="1:13">
      <c r="A2892" s="461" t="s">
        <v>119</v>
      </c>
      <c r="B2892" s="468">
        <f>IF('Tables 1-15'!B2823="nap","nav",'Tables 1-15'!B2823)</f>
        <v>15.344683715061276</v>
      </c>
      <c r="C2892" s="468">
        <f>IF('Tables 1-15'!C2823="nap","nav",'Tables 1-15'!C2823)</f>
        <v>15.48466872393241</v>
      </c>
      <c r="D2892" s="468">
        <f>IF('Tables 1-15'!D2823="nap","nav",'Tables 1-15'!D2823)</f>
        <v>18.076780772533482</v>
      </c>
      <c r="E2892" s="468">
        <f>IF('Tables 1-15'!E2823="nap","nav",'Tables 1-15'!E2823)</f>
        <v>0.10415940579618489</v>
      </c>
      <c r="F2892" s="469">
        <f>IF('Tables 1-15'!F2823="nap","nav",'Tables 1-15'!F2823)</f>
        <v>6.961998304319188</v>
      </c>
      <c r="G2892" s="468">
        <f>IF('Tables 1-15'!G2823="nap","nav",'Tables 1-15'!G2823)</f>
        <v>197.09353581856206</v>
      </c>
      <c r="H2892" s="468">
        <f>IF('Tables 1-15'!H2823="nap","nav",'Tables 1-15'!H2823)</f>
        <v>206.1219820540793</v>
      </c>
      <c r="I2892" s="468">
        <f>IF('Tables 1-15'!I2823="nap","nav",'Tables 1-15'!I2823)</f>
        <v>219.65191433200928</v>
      </c>
      <c r="J2892" s="468">
        <f>IF('Tables 1-15'!J2823="nap","nav",'Tables 1-15'!J2823)</f>
        <v>187.68831235828287</v>
      </c>
      <c r="K2892" s="468">
        <f>IF('Tables 1-15'!K2823="nap","nav",'Tables 1-15'!K2823)</f>
        <v>82.380874663578822</v>
      </c>
      <c r="L2892" s="436">
        <f>IF('Tables 1-15'!L2823="nap","nav",'Tables 1-15'!L2823)</f>
        <v>0</v>
      </c>
      <c r="M2892" s="436">
        <f>IF('Tables 1-15'!M2823="nap","nav",'Tables 1-15'!M2823)</f>
        <v>0</v>
      </c>
    </row>
    <row r="2893" spans="1:13">
      <c r="A2893" s="461" t="s">
        <v>4</v>
      </c>
      <c r="B2893" s="468" t="str">
        <f>IF('Tables 1-15'!B2824="nap","nav",'Tables 1-15'!B2824)</f>
        <v>nav</v>
      </c>
      <c r="C2893" s="468" t="str">
        <f>IF('Tables 1-15'!C2824="nap","nav",'Tables 1-15'!C2824)</f>
        <v>nav</v>
      </c>
      <c r="D2893" s="468" t="str">
        <f>IF('Tables 1-15'!D2824="nap","nav",'Tables 1-15'!D2824)</f>
        <v>nav</v>
      </c>
      <c r="E2893" s="468" t="str">
        <f>IF('Tables 1-15'!E2824="nap","nav",'Tables 1-15'!E2824)</f>
        <v>nav</v>
      </c>
      <c r="F2893" s="469" t="str">
        <f>IF('Tables 1-15'!F2824="nap","nav",'Tables 1-15'!F2824)</f>
        <v>nav</v>
      </c>
      <c r="G2893" s="468" t="str">
        <f>IF('Tables 1-15'!G2824="nap","nav",'Tables 1-15'!G2824)</f>
        <v>nav</v>
      </c>
      <c r="H2893" s="468" t="str">
        <f>IF('Tables 1-15'!H2824="nap","nav",'Tables 1-15'!H2824)</f>
        <v>nav</v>
      </c>
      <c r="I2893" s="468" t="str">
        <f>IF('Tables 1-15'!I2824="nap","nav",'Tables 1-15'!I2824)</f>
        <v>nav</v>
      </c>
      <c r="J2893" s="468" t="str">
        <f>IF('Tables 1-15'!J2824="nap","nav",'Tables 1-15'!J2824)</f>
        <v>nav</v>
      </c>
      <c r="K2893" s="468" t="str">
        <f>IF('Tables 1-15'!K2824="nap","nav",'Tables 1-15'!K2824)</f>
        <v>nav</v>
      </c>
      <c r="L2893" s="436">
        <f>IF('Tables 1-15'!L2824="nap","nav",'Tables 1-15'!L2824)</f>
        <v>0</v>
      </c>
      <c r="M2893" s="436">
        <f>IF('Tables 1-15'!M2824="nap","nav",'Tables 1-15'!M2824)</f>
        <v>0</v>
      </c>
    </row>
    <row r="2894" spans="1:13">
      <c r="A2894" s="762" t="s">
        <v>871</v>
      </c>
      <c r="B2894" s="468" t="str">
        <f>IF('Tables 1-15'!B2825="nap","nav",'Tables 1-15'!B2825)</f>
        <v>nav</v>
      </c>
      <c r="C2894" s="468" t="str">
        <f>IF('Tables 1-15'!C2825="nap","nav",'Tables 1-15'!C2825)</f>
        <v>nav</v>
      </c>
      <c r="D2894" s="468" t="str">
        <f>IF('Tables 1-15'!D2825="nap","nav",'Tables 1-15'!D2825)</f>
        <v>nav</v>
      </c>
      <c r="E2894" s="468" t="str">
        <f>IF('Tables 1-15'!E2825="nap","nav",'Tables 1-15'!E2825)</f>
        <v>nav</v>
      </c>
      <c r="F2894" s="469" t="str">
        <f>IF('Tables 1-15'!F2825="nap","nav",'Tables 1-15'!F2825)</f>
        <v>nav</v>
      </c>
      <c r="G2894" s="468" t="str">
        <f>IF('Tables 1-15'!G2825="nap","nav",'Tables 1-15'!G2825)</f>
        <v>nav</v>
      </c>
      <c r="H2894" s="468" t="str">
        <f>IF('Tables 1-15'!H2825="nap","nav",'Tables 1-15'!H2825)</f>
        <v>nav</v>
      </c>
      <c r="I2894" s="468" t="str">
        <f>IF('Tables 1-15'!I2825="nap","nav",'Tables 1-15'!I2825)</f>
        <v>nav</v>
      </c>
      <c r="J2894" s="468" t="str">
        <f>IF('Tables 1-15'!J2825="nap","nav",'Tables 1-15'!J2825)</f>
        <v>nav</v>
      </c>
      <c r="K2894" s="468" t="str">
        <f>IF('Tables 1-15'!K2825="nap","nav",'Tables 1-15'!K2825)</f>
        <v>nav</v>
      </c>
      <c r="L2894" s="436">
        <f>IF('Tables 1-15'!L2825="nap","nav",'Tables 1-15'!L2825)</f>
        <v>0</v>
      </c>
      <c r="M2894" s="436">
        <f>IF('Tables 1-15'!M2825="nap","nav",'Tables 1-15'!M2825)</f>
        <v>0</v>
      </c>
    </row>
    <row r="2895" spans="1:13">
      <c r="A2895" s="762" t="s">
        <v>872</v>
      </c>
      <c r="B2895" s="468">
        <f>IF('Tables 1-15'!B2826="nap","nav",'Tables 1-15'!B2826)</f>
        <v>5.7510046035780933</v>
      </c>
      <c r="C2895" s="468">
        <f>IF('Tables 1-15'!C2826="nap","nav",'Tables 1-15'!C2826)</f>
        <v>6.6089018491096168</v>
      </c>
      <c r="D2895" s="468">
        <f>IF('Tables 1-15'!D2826="nap","nav",'Tables 1-15'!D2826)</f>
        <v>6.0099832386919916</v>
      </c>
      <c r="E2895" s="468">
        <f>IF('Tables 1-15'!E2826="nap","nav",'Tables 1-15'!E2826)</f>
        <v>5.3589961122850296</v>
      </c>
      <c r="F2895" s="469">
        <f>IF('Tables 1-15'!F2826="nap","nav",'Tables 1-15'!F2826)</f>
        <v>5.2160578402926712</v>
      </c>
      <c r="G2895" s="468">
        <f>IF('Tables 1-15'!G2826="nap","nav",'Tables 1-15'!G2826)</f>
        <v>62.145860843353631</v>
      </c>
      <c r="H2895" s="468">
        <f>IF('Tables 1-15'!H2826="nap","nav",'Tables 1-15'!H2826)</f>
        <v>71.193856475680604</v>
      </c>
      <c r="I2895" s="468">
        <f>IF('Tables 1-15'!I2826="nap","nav",'Tables 1-15'!I2826)</f>
        <v>84.008133385549257</v>
      </c>
      <c r="J2895" s="468">
        <f>IF('Tables 1-15'!J2826="nap","nav",'Tables 1-15'!J2826)</f>
        <v>88.031072242316696</v>
      </c>
      <c r="K2895" s="468">
        <f>IF('Tables 1-15'!K2826="nap","nav",'Tables 1-15'!K2826)</f>
        <v>84.075297148984475</v>
      </c>
      <c r="L2895" s="436">
        <f>IF('Tables 1-15'!L2826="nap","nav",'Tables 1-15'!L2826)</f>
        <v>0</v>
      </c>
      <c r="M2895" s="436">
        <f>IF('Tables 1-15'!M2826="nap","nav",'Tables 1-15'!M2826)</f>
        <v>0</v>
      </c>
    </row>
    <row r="2896" spans="1:13">
      <c r="A2896" s="461" t="s">
        <v>5</v>
      </c>
      <c r="B2896" s="419">
        <f>IF('Tables 1-15'!B2827="nap","nav",'Tables 1-15'!B2827)</f>
        <v>4.3568209414984898</v>
      </c>
      <c r="C2896" s="419">
        <f>IF('Tables 1-15'!C2827="nap","nav",'Tables 1-15'!C2827)</f>
        <v>3.9615635344024867</v>
      </c>
      <c r="D2896" s="419">
        <f>IF('Tables 1-15'!D2827="nap","nav",'Tables 1-15'!D2827)</f>
        <v>4.4630061639342768</v>
      </c>
      <c r="E2896" s="419">
        <f>IF('Tables 1-15'!E2827="nap","nav",'Tables 1-15'!E2827)</f>
        <v>5.8328962182023822</v>
      </c>
      <c r="F2896" s="470">
        <f>IF('Tables 1-15'!F2827="nap","nav",'Tables 1-15'!F2827)</f>
        <v>159.20002853016703</v>
      </c>
      <c r="G2896" s="419">
        <f>IF('Tables 1-15'!G2827="nap","nav",'Tables 1-15'!G2827)</f>
        <v>121.00364578607584</v>
      </c>
      <c r="H2896" s="419">
        <f>IF('Tables 1-15'!H2827="nap","nav",'Tables 1-15'!H2827)</f>
        <v>114.12476513156949</v>
      </c>
      <c r="I2896" s="419">
        <f>IF('Tables 1-15'!I2827="nap","nav",'Tables 1-15'!I2827)</f>
        <v>122.79921122678874</v>
      </c>
      <c r="J2896" s="419">
        <f>IF('Tables 1-15'!J2827="nap","nav",'Tables 1-15'!J2827)</f>
        <v>128.62491030850038</v>
      </c>
      <c r="K2896" s="419">
        <f>IF('Tables 1-15'!K2827="nap","nav",'Tables 1-15'!K2827)</f>
        <v>114.80828054315455</v>
      </c>
      <c r="L2896" s="436">
        <f>IF('Tables 1-15'!L2827="nap","nav",'Tables 1-15'!L2827)</f>
        <v>0</v>
      </c>
      <c r="M2896" s="436">
        <f>IF('Tables 1-15'!M2827="nap","nav",'Tables 1-15'!M2827)</f>
        <v>0</v>
      </c>
    </row>
    <row r="2897" spans="1:13">
      <c r="A2897" s="461" t="s">
        <v>873</v>
      </c>
      <c r="B2897" s="419">
        <f>IF('Tables 1-15'!B2828="nap","nav",'Tables 1-15'!B2828)</f>
        <v>2.822996705606601</v>
      </c>
      <c r="C2897" s="419">
        <f>IF('Tables 1-15'!C2828="nap","nav",'Tables 1-15'!C2828)</f>
        <v>3.2848357109749191</v>
      </c>
      <c r="D2897" s="419">
        <f>IF('Tables 1-15'!D2828="nap","nav",'Tables 1-15'!D2828)</f>
        <v>3.6115736844586208</v>
      </c>
      <c r="E2897" s="419">
        <f>IF('Tables 1-15'!E2828="nap","nav",'Tables 1-15'!E2828)</f>
        <v>3.5713197145965081</v>
      </c>
      <c r="F2897" s="470">
        <f>IF('Tables 1-15'!F2828="nap","nav",'Tables 1-15'!F2828)</f>
        <v>2.3795346897327097</v>
      </c>
      <c r="G2897" s="419">
        <f>IF('Tables 1-15'!G2828="nap","nav",'Tables 1-15'!G2828)</f>
        <v>51.965233111549452</v>
      </c>
      <c r="H2897" s="419">
        <f>IF('Tables 1-15'!H2828="nap","nav",'Tables 1-15'!H2828)</f>
        <v>80.100274823608174</v>
      </c>
      <c r="I2897" s="419">
        <f>IF('Tables 1-15'!I2828="nap","nav",'Tables 1-15'!I2828)</f>
        <v>109.42201121883004</v>
      </c>
      <c r="J2897" s="419">
        <f>IF('Tables 1-15'!J2828="nap","nav",'Tables 1-15'!J2828)</f>
        <v>128.65533914710815</v>
      </c>
      <c r="K2897" s="419">
        <f>IF('Tables 1-15'!K2828="nap","nav",'Tables 1-15'!K2828)</f>
        <v>100.19118619004757</v>
      </c>
      <c r="L2897" s="436">
        <f>IF('Tables 1-15'!L2828="nap","nav",'Tables 1-15'!L2828)</f>
        <v>0</v>
      </c>
      <c r="M2897" s="436">
        <f>IF('Tables 1-15'!M2828="nap","nav",'Tables 1-15'!M2828)</f>
        <v>0</v>
      </c>
    </row>
    <row r="2898" spans="1:13">
      <c r="A2898" s="461" t="s">
        <v>874</v>
      </c>
      <c r="B2898" s="419" t="str">
        <f>IF('Tables 1-15'!B2829="nap","nav",'Tables 1-15'!B2829)</f>
        <v>nav</v>
      </c>
      <c r="C2898" s="419" t="str">
        <f>IF('Tables 1-15'!C2829="nap","nav",'Tables 1-15'!C2829)</f>
        <v>nav</v>
      </c>
      <c r="D2898" s="419" t="str">
        <f>IF('Tables 1-15'!D2829="nap","nav",'Tables 1-15'!D2829)</f>
        <v>nav</v>
      </c>
      <c r="E2898" s="419" t="str">
        <f>IF('Tables 1-15'!E2829="nap","nav",'Tables 1-15'!E2829)</f>
        <v>nav</v>
      </c>
      <c r="F2898" s="470" t="str">
        <f>IF('Tables 1-15'!F2829="nap","nav",'Tables 1-15'!F2829)</f>
        <v>nav</v>
      </c>
      <c r="G2898" s="419">
        <f>IF('Tables 1-15'!G2829="nap","nav",'Tables 1-15'!G2829)</f>
        <v>26.374644266666667</v>
      </c>
      <c r="H2898" s="419">
        <f>IF('Tables 1-15'!H2829="nap","nav",'Tables 1-15'!H2829)</f>
        <v>32.593522400000005</v>
      </c>
      <c r="I2898" s="419">
        <f>IF('Tables 1-15'!I2829="nap","nav",'Tables 1-15'!I2829)</f>
        <v>38.487273066666674</v>
      </c>
      <c r="J2898" s="419">
        <f>IF('Tables 1-15'!J2829="nap","nav",'Tables 1-15'!J2829)</f>
        <v>45.314066666666669</v>
      </c>
      <c r="K2898" s="419">
        <f>IF('Tables 1-15'!K2829="nap","nav",'Tables 1-15'!K2829)</f>
        <v>51.110929599999999</v>
      </c>
      <c r="L2898" s="436">
        <f>IF('Tables 1-15'!L2829="nap","nav",'Tables 1-15'!L2829)</f>
        <v>0</v>
      </c>
      <c r="M2898" s="436">
        <f>IF('Tables 1-15'!M2829="nap","nav",'Tables 1-15'!M2829)</f>
        <v>0</v>
      </c>
    </row>
    <row r="2899" spans="1:13">
      <c r="A2899" s="461" t="s">
        <v>6</v>
      </c>
      <c r="B2899" s="419" t="str">
        <f>IF('Tables 1-15'!B2830="nap","nav",'Tables 1-15'!B2830)</f>
        <v>nav</v>
      </c>
      <c r="C2899" s="419" t="str">
        <f>IF('Tables 1-15'!C2830="nap","nav",'Tables 1-15'!C2830)</f>
        <v>nav</v>
      </c>
      <c r="D2899" s="419" t="str">
        <f>IF('Tables 1-15'!D2830="nap","nav",'Tables 1-15'!D2830)</f>
        <v>nav</v>
      </c>
      <c r="E2899" s="419" t="str">
        <f>IF('Tables 1-15'!E2830="nap","nav",'Tables 1-15'!E2830)</f>
        <v>nav</v>
      </c>
      <c r="F2899" s="470" t="str">
        <f>IF('Tables 1-15'!F2830="nap","nav",'Tables 1-15'!F2830)</f>
        <v>nav</v>
      </c>
      <c r="G2899" s="419" t="str">
        <f>IF('Tables 1-15'!G2830="nap","nav",'Tables 1-15'!G2830)</f>
        <v>nav</v>
      </c>
      <c r="H2899" s="419" t="str">
        <f>IF('Tables 1-15'!H2830="nap","nav",'Tables 1-15'!H2830)</f>
        <v>nav</v>
      </c>
      <c r="I2899" s="419" t="str">
        <f>IF('Tables 1-15'!I2830="nap","nav",'Tables 1-15'!I2830)</f>
        <v>nav</v>
      </c>
      <c r="J2899" s="419" t="str">
        <f>IF('Tables 1-15'!J2830="nap","nav",'Tables 1-15'!J2830)</f>
        <v>nav</v>
      </c>
      <c r="K2899" s="419" t="str">
        <f>IF('Tables 1-15'!K2830="nap","nav",'Tables 1-15'!K2830)</f>
        <v>nav</v>
      </c>
      <c r="L2899" s="436">
        <f>IF('Tables 1-15'!L2830="nap","nav",'Tables 1-15'!L2830)</f>
        <v>0</v>
      </c>
      <c r="M2899" s="436">
        <f>IF('Tables 1-15'!M2830="nap","nav",'Tables 1-15'!M2830)</f>
        <v>0</v>
      </c>
    </row>
    <row r="2900" spans="1:13">
      <c r="A2900" s="461" t="s">
        <v>875</v>
      </c>
      <c r="B2900" s="419" t="str">
        <f>IF('Tables 1-15'!B2831="nap","nav",'Tables 1-15'!B2831)</f>
        <v>nav</v>
      </c>
      <c r="C2900" s="419" t="str">
        <f>IF('Tables 1-15'!C2831="nap","nav",'Tables 1-15'!C2831)</f>
        <v>nav</v>
      </c>
      <c r="D2900" s="419" t="str">
        <f>IF('Tables 1-15'!D2831="nap","nav",'Tables 1-15'!D2831)</f>
        <v>nav</v>
      </c>
      <c r="E2900" s="419" t="str">
        <f>IF('Tables 1-15'!E2831="nap","nav",'Tables 1-15'!E2831)</f>
        <v>nav</v>
      </c>
      <c r="F2900" s="470" t="str">
        <f>IF('Tables 1-15'!F2831="nap","nav",'Tables 1-15'!F2831)</f>
        <v>nav</v>
      </c>
      <c r="G2900" s="419">
        <f>IF('Tables 1-15'!G2831="nap","nav",'Tables 1-15'!G2831)</f>
        <v>64.280064800772095</v>
      </c>
      <c r="H2900" s="419">
        <f>IF('Tables 1-15'!H2831="nap","nav",'Tables 1-15'!H2831)</f>
        <v>46.275873934226546</v>
      </c>
      <c r="I2900" s="419">
        <f>IF('Tables 1-15'!I2831="nap","nav",'Tables 1-15'!I2831)</f>
        <v>45.637571398963736</v>
      </c>
      <c r="J2900" s="419">
        <f>IF('Tables 1-15'!J2831="nap","nav",'Tables 1-15'!J2831)</f>
        <v>48.500661010697158</v>
      </c>
      <c r="K2900" s="419">
        <f>IF('Tables 1-15'!K2831="nap","nav",'Tables 1-15'!K2831)</f>
        <v>47.960097717826059</v>
      </c>
      <c r="L2900" s="436">
        <f>IF('Tables 1-15'!L2831="nap","nav",'Tables 1-15'!L2831)</f>
        <v>0</v>
      </c>
      <c r="M2900" s="436">
        <f>IF('Tables 1-15'!M2831="nap","nav",'Tables 1-15'!M2831)</f>
        <v>0</v>
      </c>
    </row>
    <row r="2901" spans="1:13">
      <c r="A2901" s="461" t="s">
        <v>7</v>
      </c>
      <c r="B2901" s="419">
        <f>IF('Tables 1-15'!B2832="nap","nav",'Tables 1-15'!B2832)</f>
        <v>5.7715259776969337</v>
      </c>
      <c r="C2901" s="419">
        <f>IF('Tables 1-15'!C2832="nap","nav",'Tables 1-15'!C2832)</f>
        <v>6.7608800477979623</v>
      </c>
      <c r="D2901" s="419">
        <f>IF('Tables 1-15'!D2832="nap","nav",'Tables 1-15'!D2832)</f>
        <v>6.9236597840500078</v>
      </c>
      <c r="E2901" s="419">
        <f>IF('Tables 1-15'!E2832="nap","nav",'Tables 1-15'!E2832)</f>
        <v>6.5719032216097455</v>
      </c>
      <c r="F2901" s="470">
        <f>IF('Tables 1-15'!F2832="nap","nav",'Tables 1-15'!F2832)</f>
        <v>7.2092467840457335</v>
      </c>
      <c r="G2901" s="419">
        <f>IF('Tables 1-15'!G2832="nap","nav",'Tables 1-15'!G2832)</f>
        <v>82.401314459055655</v>
      </c>
      <c r="H2901" s="419">
        <f>IF('Tables 1-15'!H2832="nap","nav",'Tables 1-15'!H2832)</f>
        <v>85.663389798114039</v>
      </c>
      <c r="I2901" s="419">
        <f>IF('Tables 1-15'!I2832="nap","nav",'Tables 1-15'!I2832)</f>
        <v>95.286086876594851</v>
      </c>
      <c r="J2901" s="419">
        <f>IF('Tables 1-15'!J2832="nap","nav",'Tables 1-15'!J2832)</f>
        <v>94.007340671719604</v>
      </c>
      <c r="K2901" s="419">
        <f>IF('Tables 1-15'!K2832="nap","nav",'Tables 1-15'!K2832)</f>
        <v>81.359162142762671</v>
      </c>
      <c r="L2901" s="436">
        <f>IF('Tables 1-15'!L2832="nap","nav",'Tables 1-15'!L2832)</f>
        <v>0</v>
      </c>
      <c r="M2901" s="436">
        <f>IF('Tables 1-15'!M2832="nap","nav",'Tables 1-15'!M2832)</f>
        <v>0</v>
      </c>
    </row>
    <row r="2902" spans="1:13">
      <c r="A2902" s="461" t="s">
        <v>8</v>
      </c>
      <c r="B2902" s="419">
        <f>IF('Tables 1-15'!B2833="nap","nav",'Tables 1-15'!B2833)</f>
        <v>8.2208857615748769</v>
      </c>
      <c r="C2902" s="419">
        <f>IF('Tables 1-15'!C2833="nap","nav",'Tables 1-15'!C2833)</f>
        <v>7.8940502075509</v>
      </c>
      <c r="D2902" s="419">
        <f>IF('Tables 1-15'!D2833="nap","nav",'Tables 1-15'!D2833)</f>
        <v>8.6058039378879947</v>
      </c>
      <c r="E2902" s="419">
        <f>IF('Tables 1-15'!E2833="nap","nav",'Tables 1-15'!E2833)</f>
        <v>9.098400996127463</v>
      </c>
      <c r="F2902" s="470">
        <f>IF('Tables 1-15'!F2833="nap","nav",'Tables 1-15'!F2833)</f>
        <v>8.7448648990749316</v>
      </c>
      <c r="G2902" s="419">
        <f>IF('Tables 1-15'!G2833="nap","nav",'Tables 1-15'!G2833)</f>
        <v>51.400270646444831</v>
      </c>
      <c r="H2902" s="419">
        <f>IF('Tables 1-15'!H2833="nap","nav",'Tables 1-15'!H2833)</f>
        <v>50.602885945839105</v>
      </c>
      <c r="I2902" s="419">
        <f>IF('Tables 1-15'!I2833="nap","nav",'Tables 1-15'!I2833)</f>
        <v>52.777950466195286</v>
      </c>
      <c r="J2902" s="419">
        <f>IF('Tables 1-15'!J2833="nap","nav",'Tables 1-15'!J2833)</f>
        <v>56.064936750446897</v>
      </c>
      <c r="K2902" s="419">
        <f>IF('Tables 1-15'!K2833="nap","nav",'Tables 1-15'!K2833)</f>
        <v>62.2007076966268</v>
      </c>
      <c r="L2902" s="436">
        <f>IF('Tables 1-15'!L2833="nap","nav",'Tables 1-15'!L2833)</f>
        <v>0</v>
      </c>
      <c r="M2902" s="436">
        <f>IF('Tables 1-15'!M2833="nap","nav",'Tables 1-15'!M2833)</f>
        <v>0</v>
      </c>
    </row>
    <row r="2903" spans="1:13">
      <c r="A2903" s="461" t="s">
        <v>876</v>
      </c>
      <c r="B2903" s="419">
        <f>IF('Tables 1-15'!B2834="nap","nav",'Tables 1-15'!B2834)</f>
        <v>5.0005191616766478</v>
      </c>
      <c r="C2903" s="419">
        <f>IF('Tables 1-15'!C2834="nap","nav",'Tables 1-15'!C2834)</f>
        <v>5.4177880055788004</v>
      </c>
      <c r="D2903" s="419">
        <f>IF('Tables 1-15'!D2834="nap","nav",'Tables 1-15'!D2834)</f>
        <v>6.3983779519276283</v>
      </c>
      <c r="E2903" s="419">
        <f>IF('Tables 1-15'!E2834="nap","nav",'Tables 1-15'!E2834)</f>
        <v>7.5811175099410395</v>
      </c>
      <c r="F2903" s="470">
        <f>IF('Tables 1-15'!F2834="nap","nav",'Tables 1-15'!F2834)</f>
        <v>7.1115878676470583</v>
      </c>
      <c r="G2903" s="419">
        <f>IF('Tables 1-15'!G2834="nap","nav",'Tables 1-15'!G2834)</f>
        <v>161.86890898203595</v>
      </c>
      <c r="H2903" s="419">
        <f>IF('Tables 1-15'!H2834="nap","nav",'Tables 1-15'!H2834)</f>
        <v>189.72887140864714</v>
      </c>
      <c r="I2903" s="419">
        <f>IF('Tables 1-15'!I2834="nap","nav",'Tables 1-15'!I2834)</f>
        <v>210.98127807289751</v>
      </c>
      <c r="J2903" s="419">
        <f>IF('Tables 1-15'!J2834="nap","nav",'Tables 1-15'!J2834)</f>
        <v>205.72979843685729</v>
      </c>
      <c r="K2903" s="419">
        <f>IF('Tables 1-15'!K2834="nap","nav",'Tables 1-15'!K2834)</f>
        <v>189.17499705882355</v>
      </c>
      <c r="L2903" s="436">
        <f>IF('Tables 1-15'!L2834="nap","nav",'Tables 1-15'!L2834)</f>
        <v>0</v>
      </c>
      <c r="M2903" s="436">
        <f>IF('Tables 1-15'!M2834="nap","nav",'Tables 1-15'!M2834)</f>
        <v>0</v>
      </c>
    </row>
    <row r="2904" spans="1:13">
      <c r="A2904" s="461" t="s">
        <v>9</v>
      </c>
      <c r="B2904" s="419">
        <f>IF('Tables 1-15'!B2835="nap","nav",'Tables 1-15'!B2835)</f>
        <v>23.193377414680612</v>
      </c>
      <c r="C2904" s="419">
        <f>IF('Tables 1-15'!C2835="nap","nav",'Tables 1-15'!C2835)</f>
        <v>48.695220257211361</v>
      </c>
      <c r="D2904" s="419">
        <f>IF('Tables 1-15'!D2835="nap","nav",'Tables 1-15'!D2835)</f>
        <v>21.341539226620817</v>
      </c>
      <c r="E2904" s="419">
        <f>IF('Tables 1-15'!E2835="nap","nav",'Tables 1-15'!E2835)</f>
        <v>40.277720739969688</v>
      </c>
      <c r="F2904" s="470" t="str">
        <f>IF('Tables 1-15'!F2835="nap","nav",'Tables 1-15'!F2835)</f>
        <v>nav</v>
      </c>
      <c r="G2904" s="419">
        <f>IF('Tables 1-15'!G2835="nap","nav",'Tables 1-15'!G2835)</f>
        <v>759.76785265901196</v>
      </c>
      <c r="H2904" s="419">
        <f>IF('Tables 1-15'!H2835="nap","nav",'Tables 1-15'!H2835)</f>
        <v>755.35727852270304</v>
      </c>
      <c r="I2904" s="419">
        <f>IF('Tables 1-15'!I2835="nap","nav",'Tables 1-15'!I2835)</f>
        <v>813.40604575836767</v>
      </c>
      <c r="J2904" s="419">
        <f>IF('Tables 1-15'!J2835="nap","nav",'Tables 1-15'!J2835)</f>
        <v>906.20179210853837</v>
      </c>
      <c r="K2904" s="419">
        <f>IF('Tables 1-15'!K2835="nap","nav",'Tables 1-15'!K2835)</f>
        <v>910.93860126605614</v>
      </c>
      <c r="L2904" s="436">
        <f>IF('Tables 1-15'!L2835="nap","nav",'Tables 1-15'!L2835)</f>
        <v>0</v>
      </c>
      <c r="M2904" s="436">
        <f>IF('Tables 1-15'!M2835="nap","nav",'Tables 1-15'!M2835)</f>
        <v>0</v>
      </c>
    </row>
    <row r="2905" spans="1:13">
      <c r="A2905" s="461" t="s">
        <v>176</v>
      </c>
      <c r="B2905" s="419" t="str">
        <f>IF('Tables 1-15'!B2836="nap","nav",'Tables 1-15'!B2836)</f>
        <v>nav</v>
      </c>
      <c r="C2905" s="419" t="str">
        <f>IF('Tables 1-15'!C2836="nap","nav",'Tables 1-15'!C2836)</f>
        <v>nav</v>
      </c>
      <c r="D2905" s="419" t="str">
        <f>IF('Tables 1-15'!D2836="nap","nav",'Tables 1-15'!D2836)</f>
        <v>nav</v>
      </c>
      <c r="E2905" s="419" t="str">
        <f>IF('Tables 1-15'!E2836="nap","nav",'Tables 1-15'!E2836)</f>
        <v>nav</v>
      </c>
      <c r="F2905" s="470" t="str">
        <f>IF('Tables 1-15'!F2836="nap","nav",'Tables 1-15'!F2836)</f>
        <v>nav</v>
      </c>
      <c r="G2905" s="419" t="str">
        <f>IF('Tables 1-15'!G2836="nap","nav",'Tables 1-15'!G2836)</f>
        <v>nav</v>
      </c>
      <c r="H2905" s="419" t="str">
        <f>IF('Tables 1-15'!H2836="nap","nav",'Tables 1-15'!H2836)</f>
        <v>nav</v>
      </c>
      <c r="I2905" s="419" t="str">
        <f>IF('Tables 1-15'!I2836="nap","nav",'Tables 1-15'!I2836)</f>
        <v>nav</v>
      </c>
      <c r="J2905" s="419" t="str">
        <f>IF('Tables 1-15'!J2836="nap","nav",'Tables 1-15'!J2836)</f>
        <v>nav</v>
      </c>
      <c r="K2905" s="419" t="str">
        <f>IF('Tables 1-15'!K2836="nap","nav",'Tables 1-15'!K2836)</f>
        <v>nav</v>
      </c>
      <c r="L2905" s="436">
        <f>IF('Tables 1-15'!L2836="nap","nav",'Tables 1-15'!L2836)</f>
        <v>0</v>
      </c>
      <c r="M2905" s="436">
        <f>IF('Tables 1-15'!M2836="nap","nav",'Tables 1-15'!M2836)</f>
        <v>0</v>
      </c>
    </row>
    <row r="2906" spans="1:13">
      <c r="A2906" s="464" t="s">
        <v>48</v>
      </c>
      <c r="B2906" s="485">
        <f>SUMIF(B2883:B2905,"&lt;&gt;nav",L2883:L2905)</f>
        <v>0</v>
      </c>
      <c r="C2906" s="485">
        <f>SUMIF(C2883:C2905,"&lt;&gt;nav",B2883:B2905)</f>
        <v>116.15502657308926</v>
      </c>
      <c r="D2906" s="485">
        <f>SUMIF(D2883:D2905,"&lt;&gt;nav",C2883:C2905)</f>
        <v>145.79010900189411</v>
      </c>
      <c r="E2906" s="485">
        <f>SUMIF(E2883:E2905,"&lt;&gt;nav",D2883:D2905)</f>
        <v>131.50920597712627</v>
      </c>
      <c r="F2906" s="417">
        <f>SUMIF(F2883:F2905,"&lt;&gt;nav",E2883:E2905)</f>
        <v>111.4915984125093</v>
      </c>
      <c r="G2906" s="457">
        <f>SUMIF(G2883:G2905,"&lt;&gt;nav",M2883:M2905)</f>
        <v>0</v>
      </c>
      <c r="H2906" s="485">
        <f>SUMIF(H2883:H2905,"&lt;&gt;nav",G2883:G2905)</f>
        <v>5142.0051659176406</v>
      </c>
      <c r="I2906" s="485">
        <f>SUMIF(I2883:I2905,"&lt;&gt;nav",H2883:H2905)</f>
        <v>6136.3359730369002</v>
      </c>
      <c r="J2906" s="457">
        <f>SUMIF(J2883:J2905,"&lt;&gt;nav",I2883:I2905)</f>
        <v>8213.1058925211528</v>
      </c>
      <c r="K2906" s="457">
        <f>SUMIF(K2883:K2905,"&lt;&gt;nav",J2883:J2905)</f>
        <v>3217.5539626409854</v>
      </c>
    </row>
    <row r="2907" spans="1:13">
      <c r="A2907" s="372" t="s">
        <v>49</v>
      </c>
      <c r="B2907" s="459">
        <f>SUMIF(L2883:L2905,"&lt;&gt;nav",B2883:B2905)</f>
        <v>116.15502657308926</v>
      </c>
      <c r="C2907" s="459">
        <f>SUMIF(B2883:B2905,"&lt;&gt;nav",C2883:C2905)</f>
        <v>145.79010900189411</v>
      </c>
      <c r="D2907" s="459">
        <f>SUMIF(C2883:C2905,"&lt;&gt;nav",D2883:D2905)</f>
        <v>131.50920597712627</v>
      </c>
      <c r="E2907" s="459">
        <f>SUMIF(D2883:D2905,"&lt;&gt;nav",E2883:E2905)</f>
        <v>132.27464023825598</v>
      </c>
      <c r="F2907" s="459">
        <f>SUMIF(E2883:E2905,"&lt;&gt;nav",F2883:F2905)</f>
        <v>257.38805187180833</v>
      </c>
      <c r="G2907" s="459">
        <f>SUMIF(M2883:M2905,"&lt;&gt;nav",G2883:G2905)</f>
        <v>5142.0051659176406</v>
      </c>
      <c r="H2907" s="459">
        <f>SUMIF(G2883:G2905,"&lt;&gt;nav",H2883:H2905)</f>
        <v>6136.3359730369002</v>
      </c>
      <c r="I2907" s="459">
        <f>SUMIF(H2883:H2905,"&lt;&gt;nav",I2883:I2905)</f>
        <v>8213.1058925211528</v>
      </c>
      <c r="J2907" s="459">
        <f>SUMIF(I2883:I2905,"&lt;&gt;nav",J2883:J2905)</f>
        <v>10117.338949943194</v>
      </c>
      <c r="K2907" s="463">
        <f>SUMIF(J2883:J2905,"&lt;&gt;nav",K2883:K2905)</f>
        <v>2831.6234910457779</v>
      </c>
    </row>
    <row r="2908" spans="1:13">
      <c r="A2908" s="372"/>
      <c r="B2908" s="459"/>
      <c r="C2908" s="459"/>
      <c r="D2908" s="459"/>
      <c r="E2908" s="459"/>
      <c r="F2908" s="459"/>
      <c r="G2908" s="459"/>
      <c r="H2908" s="459"/>
      <c r="I2908" s="459"/>
      <c r="J2908" s="459"/>
      <c r="K2908" s="463"/>
    </row>
    <row r="2909" spans="1:13">
      <c r="A2909" s="372"/>
      <c r="B2909" s="459"/>
      <c r="C2909" s="459"/>
      <c r="D2909" s="459"/>
      <c r="E2909" s="459"/>
      <c r="F2909" s="459"/>
      <c r="G2909" s="459"/>
      <c r="H2909" s="459"/>
      <c r="I2909" s="459"/>
      <c r="J2909" s="459"/>
      <c r="K2909" s="463"/>
    </row>
    <row r="2910" spans="1:13">
      <c r="A2910" s="570"/>
      <c r="B2910" s="570"/>
      <c r="C2910" s="570"/>
      <c r="D2910" s="570"/>
      <c r="E2910" s="570"/>
      <c r="F2910" s="570"/>
      <c r="G2910" s="570"/>
      <c r="H2910" s="570"/>
      <c r="I2910" s="570"/>
      <c r="J2910" s="570"/>
      <c r="K2910" s="570"/>
    </row>
    <row r="2911" spans="1:13">
      <c r="A2911" s="372"/>
      <c r="B2911" s="459"/>
      <c r="C2911" s="459"/>
      <c r="D2911" s="459"/>
      <c r="E2911" s="459"/>
      <c r="F2911" s="459"/>
      <c r="G2911" s="459"/>
      <c r="H2911" s="459"/>
      <c r="I2911" s="459"/>
      <c r="J2911" s="459"/>
      <c r="K2911" s="463"/>
    </row>
    <row r="2912" spans="1:13">
      <c r="A2912" s="493"/>
      <c r="B2912" s="593"/>
      <c r="C2912" s="593"/>
      <c r="D2912" s="593"/>
      <c r="E2912" s="593"/>
      <c r="F2912" s="594"/>
      <c r="G2912" s="593"/>
      <c r="H2912" s="593"/>
      <c r="I2912" s="593"/>
      <c r="J2912" s="593"/>
      <c r="K2912" s="593"/>
    </row>
    <row r="2913" spans="1:13">
      <c r="A2913" s="461"/>
      <c r="B2913" s="429"/>
      <c r="C2913" s="429"/>
      <c r="D2913" s="429"/>
      <c r="E2913" s="429"/>
      <c r="F2913" s="429"/>
      <c r="G2913" s="429"/>
      <c r="H2913" s="429"/>
      <c r="I2913" s="429"/>
      <c r="J2913" s="429"/>
      <c r="K2913" s="429"/>
    </row>
    <row r="2914" spans="1:13">
      <c r="A2914" s="510"/>
      <c r="B2914" s="379"/>
      <c r="C2914" s="379"/>
      <c r="D2914" s="379"/>
      <c r="E2914" s="379"/>
      <c r="F2914" s="380"/>
      <c r="G2914" s="379"/>
      <c r="H2914" s="379"/>
      <c r="I2914" s="379"/>
      <c r="J2914" s="379"/>
      <c r="K2914" s="379"/>
    </row>
    <row r="2915" spans="1:13">
      <c r="A2915" s="493" t="s">
        <v>33</v>
      </c>
      <c r="B2915" s="420" t="str">
        <f>IF('Tables 1-15'!B2846="nap","nav",'Tables 1-15'!B2846)</f>
        <v>nav</v>
      </c>
      <c r="C2915" s="420" t="str">
        <f>IF('Tables 1-15'!C2846="nap","nav",'Tables 1-15'!C2846)</f>
        <v>nav</v>
      </c>
      <c r="D2915" s="420" t="str">
        <f>IF('Tables 1-15'!D2846="nap","nav",'Tables 1-15'!D2846)</f>
        <v>nav</v>
      </c>
      <c r="E2915" s="420" t="str">
        <f>IF('Tables 1-15'!E2846="nap","nav",'Tables 1-15'!E2846)</f>
        <v>nav</v>
      </c>
      <c r="F2915" s="489" t="str">
        <f>IF('Tables 1-15'!F2846="nap","nav",'Tables 1-15'!F2846)</f>
        <v>nav</v>
      </c>
      <c r="G2915" s="750" t="str">
        <f>IF('Tables 1-15'!G2846="nap","nav",'Tables 1-15'!G2846)</f>
        <v>nav</v>
      </c>
      <c r="H2915" s="750" t="str">
        <f>IF('Tables 1-15'!H2846="nap","nav",'Tables 1-15'!H2846)</f>
        <v>nav</v>
      </c>
      <c r="I2915" s="750" t="str">
        <f>IF('Tables 1-15'!I2846="nap","nav",'Tables 1-15'!I2846)</f>
        <v>nav</v>
      </c>
      <c r="J2915" s="750" t="str">
        <f>IF('Tables 1-15'!J2846="nap","nav",'Tables 1-15'!J2846)</f>
        <v>nav</v>
      </c>
      <c r="K2915" s="750" t="str">
        <f>IF('Tables 1-15'!K2846="nap","nav",'Tables 1-15'!K2846)</f>
        <v>nav</v>
      </c>
      <c r="L2915" s="369">
        <f>IF('Tables 1-15'!L2846="nap","nav",'Tables 1-15'!L2846)</f>
        <v>0</v>
      </c>
      <c r="M2915" s="369">
        <f>IF('Tables 1-15'!M2846="nap","nav",'Tables 1-15'!M2846)</f>
        <v>0</v>
      </c>
    </row>
    <row r="2916" spans="1:13">
      <c r="A2916" s="461" t="s">
        <v>495</v>
      </c>
      <c r="B2916" s="419">
        <f>IF('Tables 1-15'!B2847="nap","nav",'Tables 1-15'!B2847)</f>
        <v>11.437406667667085</v>
      </c>
      <c r="C2916" s="419">
        <f>IF('Tables 1-15'!C2847="nap","nav",'Tables 1-15'!C2847)</f>
        <v>10.626055714893827</v>
      </c>
      <c r="D2916" s="419">
        <f>IF('Tables 1-15'!D2847="nap","nav",'Tables 1-15'!D2847)</f>
        <v>12.682207807161383</v>
      </c>
      <c r="E2916" s="419">
        <f>IF('Tables 1-15'!E2847="nap","nav",'Tables 1-15'!E2847)</f>
        <v>13.132136162958833</v>
      </c>
      <c r="F2916" s="470">
        <f>IF('Tables 1-15'!F2847="nap","nav",'Tables 1-15'!F2847)</f>
        <v>8.9688855122839826</v>
      </c>
      <c r="G2916" s="419">
        <f>IF('Tables 1-15'!G2847="nap","nav",'Tables 1-15'!G2847)</f>
        <v>0.32228980358510312</v>
      </c>
      <c r="H2916" s="419">
        <f>IF('Tables 1-15'!H2847="nap","nav",'Tables 1-15'!H2847)</f>
        <v>0.25172440976688348</v>
      </c>
      <c r="I2916" s="419">
        <f>IF('Tables 1-15'!I2847="nap","nav",'Tables 1-15'!I2847)</f>
        <v>0.18658605102905568</v>
      </c>
      <c r="J2916" s="419">
        <f>IF('Tables 1-15'!J2847="nap","nav",'Tables 1-15'!J2847)</f>
        <v>0.1244182974825586</v>
      </c>
      <c r="K2916" s="419">
        <f>IF('Tables 1-15'!K2847="nap","nav",'Tables 1-15'!K2847)</f>
        <v>7.21213794716907E-2</v>
      </c>
      <c r="L2916" s="436">
        <f>IF('Tables 1-15'!L2847="nap","nav",'Tables 1-15'!L2847)</f>
        <v>0</v>
      </c>
      <c r="M2916" s="436">
        <f>IF('Tables 1-15'!M2847="nap","nav",'Tables 1-15'!M2847)</f>
        <v>0</v>
      </c>
    </row>
    <row r="2917" spans="1:13">
      <c r="A2917" s="461" t="s">
        <v>497</v>
      </c>
      <c r="B2917" s="419">
        <f>IF('Tables 1-15'!B2848="nap","nav",'Tables 1-15'!B2848)</f>
        <v>10.852896811178788</v>
      </c>
      <c r="C2917" s="419">
        <f>IF('Tables 1-15'!C2848="nap","nav",'Tables 1-15'!C2848)</f>
        <v>10.673750383631713</v>
      </c>
      <c r="D2917" s="419">
        <f>IF('Tables 1-15'!D2848="nap","nav",'Tables 1-15'!D2848)</f>
        <v>10.723699143716734</v>
      </c>
      <c r="E2917" s="419">
        <f>IF('Tables 1-15'!E2848="nap","nav",'Tables 1-15'!E2848)</f>
        <v>11.05144774281225</v>
      </c>
      <c r="F2917" s="470">
        <f>IF('Tables 1-15'!F2848="nap","nav",'Tables 1-15'!F2848)</f>
        <v>7.3710270464552075</v>
      </c>
      <c r="G2917" s="419" t="str">
        <f>IF('Tables 1-15'!G2848="nap","nav",'Tables 1-15'!G2848)</f>
        <v>nav</v>
      </c>
      <c r="H2917" s="419" t="str">
        <f>IF('Tables 1-15'!H2848="nap","nav",'Tables 1-15'!H2848)</f>
        <v>nav</v>
      </c>
      <c r="I2917" s="419" t="str">
        <f>IF('Tables 1-15'!I2848="nap","nav",'Tables 1-15'!I2848)</f>
        <v>nav</v>
      </c>
      <c r="J2917" s="419" t="str">
        <f>IF('Tables 1-15'!J2848="nap","nav",'Tables 1-15'!J2848)</f>
        <v>nav</v>
      </c>
      <c r="K2917" s="419" t="str">
        <f>IF('Tables 1-15'!K2848="nap","nav",'Tables 1-15'!K2848)</f>
        <v>nav</v>
      </c>
      <c r="L2917" s="436">
        <f>IF('Tables 1-15'!L2848="nap","nav",'Tables 1-15'!L2848)</f>
        <v>0</v>
      </c>
      <c r="M2917" s="436">
        <f>IF('Tables 1-15'!M2848="nap","nav",'Tables 1-15'!M2848)</f>
        <v>0</v>
      </c>
    </row>
    <row r="2918" spans="1:13">
      <c r="A2918" s="461" t="s">
        <v>496</v>
      </c>
      <c r="B2918" s="419" t="str">
        <f>IF('Tables 1-15'!B2849="nap","nav",'Tables 1-15'!B2849)</f>
        <v>nav</v>
      </c>
      <c r="C2918" s="419" t="str">
        <f>IF('Tables 1-15'!C2849="nap","nav",'Tables 1-15'!C2849)</f>
        <v>nav</v>
      </c>
      <c r="D2918" s="419" t="str">
        <f>IF('Tables 1-15'!D2849="nap","nav",'Tables 1-15'!D2849)</f>
        <v>nav</v>
      </c>
      <c r="E2918" s="419" t="str">
        <f>IF('Tables 1-15'!E2849="nap","nav",'Tables 1-15'!E2849)</f>
        <v>nav</v>
      </c>
      <c r="F2918" s="470" t="str">
        <f>IF('Tables 1-15'!F2849="nap","nav",'Tables 1-15'!F2849)</f>
        <v>nav</v>
      </c>
      <c r="G2918" s="419" t="str">
        <f>IF('Tables 1-15'!G2849="nap","nav",'Tables 1-15'!G2849)</f>
        <v>nav</v>
      </c>
      <c r="H2918" s="419" t="str">
        <f>IF('Tables 1-15'!H2849="nap","nav",'Tables 1-15'!H2849)</f>
        <v>nav</v>
      </c>
      <c r="I2918" s="419" t="str">
        <f>IF('Tables 1-15'!I2849="nap","nav",'Tables 1-15'!I2849)</f>
        <v>nav</v>
      </c>
      <c r="J2918" s="419" t="str">
        <f>IF('Tables 1-15'!J2849="nap","nav",'Tables 1-15'!J2849)</f>
        <v>nav</v>
      </c>
      <c r="K2918" s="419" t="str">
        <f>IF('Tables 1-15'!K2849="nap","nav",'Tables 1-15'!K2849)</f>
        <v>nav</v>
      </c>
      <c r="L2918" s="436">
        <f>IF('Tables 1-15'!L2849="nap","nav",'Tables 1-15'!L2849)</f>
        <v>0</v>
      </c>
      <c r="M2918" s="436">
        <f>IF('Tables 1-15'!M2849="nap","nav",'Tables 1-15'!M2849)</f>
        <v>0</v>
      </c>
    </row>
    <row r="2919" spans="1:13">
      <c r="A2919" s="461" t="s">
        <v>498</v>
      </c>
      <c r="B2919" s="419" t="str">
        <f>IF('Tables 1-15'!B2850="nap","nav",'Tables 1-15'!B2850)</f>
        <v>nav</v>
      </c>
      <c r="C2919" s="419" t="str">
        <f>IF('Tables 1-15'!C2850="nap","nav",'Tables 1-15'!C2850)</f>
        <v>nav</v>
      </c>
      <c r="D2919" s="419" t="str">
        <f>IF('Tables 1-15'!D2850="nap","nav",'Tables 1-15'!D2850)</f>
        <v>nav</v>
      </c>
      <c r="E2919" s="419" t="str">
        <f>IF('Tables 1-15'!E2850="nap","nav",'Tables 1-15'!E2850)</f>
        <v>nav</v>
      </c>
      <c r="F2919" s="470" t="str">
        <f>IF('Tables 1-15'!F2850="nap","nav",'Tables 1-15'!F2850)</f>
        <v>nav</v>
      </c>
      <c r="G2919" s="419" t="str">
        <f>IF('Tables 1-15'!G2850="nap","nav",'Tables 1-15'!G2850)</f>
        <v>nav</v>
      </c>
      <c r="H2919" s="419" t="str">
        <f>IF('Tables 1-15'!H2850="nap","nav",'Tables 1-15'!H2850)</f>
        <v>nav</v>
      </c>
      <c r="I2919" s="419" t="str">
        <f>IF('Tables 1-15'!I2850="nap","nav",'Tables 1-15'!I2850)</f>
        <v>nav</v>
      </c>
      <c r="J2919" s="419" t="str">
        <f>IF('Tables 1-15'!J2850="nap","nav",'Tables 1-15'!J2850)</f>
        <v>nav</v>
      </c>
      <c r="K2919" s="419" t="str">
        <f>IF('Tables 1-15'!K2850="nap","nav",'Tables 1-15'!K2850)</f>
        <v>nav</v>
      </c>
      <c r="L2919" s="436">
        <f>IF('Tables 1-15'!L2850="nap","nav",'Tables 1-15'!L2850)</f>
        <v>0</v>
      </c>
      <c r="M2919" s="436">
        <f>IF('Tables 1-15'!M2850="nap","nav",'Tables 1-15'!M2850)</f>
        <v>0</v>
      </c>
    </row>
    <row r="2920" spans="1:13">
      <c r="A2920" s="461" t="s">
        <v>158</v>
      </c>
      <c r="B2920" s="468">
        <f>IF('Tables 1-15'!B2851="nap","nav",'Tables 1-15'!B2851)</f>
        <v>28.472769747893395</v>
      </c>
      <c r="C2920" s="468">
        <f>IF('Tables 1-15'!C2851="nap","nav",'Tables 1-15'!C2851)</f>
        <v>29.011558249652776</v>
      </c>
      <c r="D2920" s="468">
        <f>IF('Tables 1-15'!D2851="nap","nav",'Tables 1-15'!D2851)</f>
        <v>33.196040605612616</v>
      </c>
      <c r="E2920" s="468">
        <f>IF('Tables 1-15'!E2851="nap","nav",'Tables 1-15'!E2851)</f>
        <v>23.423779144266128</v>
      </c>
      <c r="F2920" s="470">
        <f>IF('Tables 1-15'!F2851="nap","nav",'Tables 1-15'!F2851)</f>
        <v>28.805200903232375</v>
      </c>
      <c r="G2920" s="468" t="str">
        <f>IF('Tables 1-15'!G2851="nap","nav",'Tables 1-15'!G2851)</f>
        <v>nav</v>
      </c>
      <c r="H2920" s="468" t="str">
        <f>IF('Tables 1-15'!H2851="nap","nav",'Tables 1-15'!H2851)</f>
        <v>nav</v>
      </c>
      <c r="I2920" s="419" t="str">
        <f>IF('Tables 1-15'!I2851="nap","nav",'Tables 1-15'!I2851)</f>
        <v>nav</v>
      </c>
      <c r="J2920" s="419">
        <f>IF('Tables 1-15'!J2851="nap","nav",'Tables 1-15'!J2851)</f>
        <v>0.23277829971522024</v>
      </c>
      <c r="K2920" s="419">
        <f>IF('Tables 1-15'!K2851="nap","nav",'Tables 1-15'!K2851)</f>
        <v>9.4983211457159308E-2</v>
      </c>
      <c r="L2920" s="436">
        <f>IF('Tables 1-15'!L2851="nap","nav",'Tables 1-15'!L2851)</f>
        <v>0</v>
      </c>
      <c r="M2920" s="436">
        <f>IF('Tables 1-15'!M2851="nap","nav",'Tables 1-15'!M2851)</f>
        <v>0</v>
      </c>
    </row>
    <row r="2921" spans="1:13">
      <c r="A2921" s="461" t="s">
        <v>593</v>
      </c>
      <c r="B2921" s="468">
        <f>IF('Tables 1-15'!B2852="nap","nav",'Tables 1-15'!B2852)</f>
        <v>29.934368947223106</v>
      </c>
      <c r="C2921" s="468">
        <f>IF('Tables 1-15'!C2852="nap","nav",'Tables 1-15'!C2852)</f>
        <v>30.59647897143574</v>
      </c>
      <c r="D2921" s="468">
        <f>IF('Tables 1-15'!D2852="nap","nav",'Tables 1-15'!D2852)</f>
        <v>39.202945012110064</v>
      </c>
      <c r="E2921" s="468">
        <f>IF('Tables 1-15'!E2852="nap","nav",'Tables 1-15'!E2852)</f>
        <v>31.854250187645473</v>
      </c>
      <c r="F2921" s="469">
        <f>IF('Tables 1-15'!F2852="nap","nav",'Tables 1-15'!F2852)</f>
        <v>24.092635449666346</v>
      </c>
      <c r="G2921" s="468">
        <f>IF('Tables 1-15'!G2852="nap","nav",'Tables 1-15'!G2852)</f>
        <v>0.16949229293819951</v>
      </c>
      <c r="H2921" s="468">
        <f>IF('Tables 1-15'!H2852="nap","nav",'Tables 1-15'!H2852)</f>
        <v>0.15539621694976363</v>
      </c>
      <c r="I2921" s="419">
        <f>IF('Tables 1-15'!I2852="nap","nav",'Tables 1-15'!I2852)</f>
        <v>0.14285197894436164</v>
      </c>
      <c r="J2921" s="419">
        <f>IF('Tables 1-15'!J2852="nap","nav",'Tables 1-15'!J2852)</f>
        <v>8.7526794708904107E-2</v>
      </c>
      <c r="K2921" s="419">
        <f>IF('Tables 1-15'!K2852="nap","nav",'Tables 1-15'!K2852)</f>
        <v>8.7512285422041827E-2</v>
      </c>
      <c r="L2921" s="436">
        <f>IF('Tables 1-15'!L2852="nap","nav",'Tables 1-15'!L2852)</f>
        <v>0</v>
      </c>
      <c r="M2921" s="436">
        <f>IF('Tables 1-15'!M2852="nap","nav",'Tables 1-15'!M2852)</f>
        <v>0</v>
      </c>
    </row>
    <row r="2922" spans="1:13">
      <c r="A2922" s="461" t="s">
        <v>693</v>
      </c>
      <c r="B2922" s="468" t="str">
        <f>IF('Tables 1-15'!B2853="nap","nav",'Tables 1-15'!B2853)</f>
        <v>nav</v>
      </c>
      <c r="C2922" s="468" t="str">
        <f>IF('Tables 1-15'!C2853="nap","nav",'Tables 1-15'!C2853)</f>
        <v>nav</v>
      </c>
      <c r="D2922" s="468" t="str">
        <f>IF('Tables 1-15'!D2853="nap","nav",'Tables 1-15'!D2853)</f>
        <v>nav</v>
      </c>
      <c r="E2922" s="468" t="str">
        <f>IF('Tables 1-15'!E2853="nap","nav",'Tables 1-15'!E2853)</f>
        <v>nav</v>
      </c>
      <c r="F2922" s="469" t="str">
        <f>IF('Tables 1-15'!F2853="nap","nav",'Tables 1-15'!F2853)</f>
        <v>nav</v>
      </c>
      <c r="G2922" s="468" t="str">
        <f>IF('Tables 1-15'!G2853="nap","nav",'Tables 1-15'!G2853)</f>
        <v>nav</v>
      </c>
      <c r="H2922" s="468" t="str">
        <f>IF('Tables 1-15'!H2853="nap","nav",'Tables 1-15'!H2853)</f>
        <v>nav</v>
      </c>
      <c r="I2922" s="468" t="str">
        <f>IF('Tables 1-15'!I2853="nap","nav",'Tables 1-15'!I2853)</f>
        <v>nav</v>
      </c>
      <c r="J2922" s="468" t="str">
        <f>IF('Tables 1-15'!J2853="nap","nav",'Tables 1-15'!J2853)</f>
        <v>nav</v>
      </c>
      <c r="K2922" s="468" t="str">
        <f>IF('Tables 1-15'!K2853="nap","nav",'Tables 1-15'!K2853)</f>
        <v>nav</v>
      </c>
      <c r="L2922" s="436">
        <f>IF('Tables 1-15'!L2853="nap","nav",'Tables 1-15'!L2853)</f>
        <v>0</v>
      </c>
      <c r="M2922" s="436">
        <f>IF('Tables 1-15'!M2853="nap","nav",'Tables 1-15'!M2853)</f>
        <v>0</v>
      </c>
    </row>
    <row r="2923" spans="1:13">
      <c r="A2923" s="461" t="s">
        <v>924</v>
      </c>
      <c r="B2923" s="468">
        <f>IF('Tables 1-15'!B2854="nap","nav",'Tables 1-15'!B2854)</f>
        <v>3.3573648951802317</v>
      </c>
      <c r="C2923" s="468">
        <f>IF('Tables 1-15'!C2854="nap","nav",'Tables 1-15'!C2854)</f>
        <v>2.4845207256712696</v>
      </c>
      <c r="D2923" s="468">
        <f>IF('Tables 1-15'!D2854="nap","nav",'Tables 1-15'!D2854)</f>
        <v>3.5326130664214923</v>
      </c>
      <c r="E2923" s="468">
        <f>IF('Tables 1-15'!E2854="nap","nav",'Tables 1-15'!E2854)</f>
        <v>4.1753036800613144</v>
      </c>
      <c r="F2923" s="469">
        <f>IF('Tables 1-15'!F2854="nap","nav",'Tables 1-15'!F2854)</f>
        <v>4.9837215483658195</v>
      </c>
      <c r="G2923" s="468">
        <f>IF('Tables 1-15'!G2854="nap","nav",'Tables 1-15'!G2854)</f>
        <v>1.3286469655811655</v>
      </c>
      <c r="H2923" s="468">
        <f>IF('Tables 1-15'!H2854="nap","nav",'Tables 1-15'!H2854)</f>
        <v>1.470684901383035</v>
      </c>
      <c r="I2923" s="468">
        <f>IF('Tables 1-15'!I2854="nap","nav",'Tables 1-15'!I2854)</f>
        <v>1.3788578966009577</v>
      </c>
      <c r="J2923" s="468">
        <f>IF('Tables 1-15'!J2854="nap","nav",'Tables 1-15'!J2854)</f>
        <v>3.4879587218991017</v>
      </c>
      <c r="K2923" s="468">
        <f>IF('Tables 1-15'!K2854="nap","nav",'Tables 1-15'!K2854)</f>
        <v>7.607035197635275</v>
      </c>
      <c r="L2923" s="436">
        <f>IF('Tables 1-15'!L2854="nap","nav",'Tables 1-15'!L2854)</f>
        <v>0</v>
      </c>
      <c r="M2923" s="436">
        <f>IF('Tables 1-15'!M2854="nap","nav",'Tables 1-15'!M2854)</f>
        <v>0</v>
      </c>
    </row>
    <row r="2924" spans="1:13">
      <c r="A2924" s="461" t="s">
        <v>119</v>
      </c>
      <c r="B2924" s="468">
        <f>IF('Tables 1-15'!B2855="nap","nav",'Tables 1-15'!B2855)</f>
        <v>2.0786790643364088</v>
      </c>
      <c r="C2924" s="468">
        <f>IF('Tables 1-15'!C2855="nap","nav",'Tables 1-15'!C2855)</f>
        <v>2.1990689632201783</v>
      </c>
      <c r="D2924" s="468">
        <f>IF('Tables 1-15'!D2855="nap","nav",'Tables 1-15'!D2855)</f>
        <v>2.9617214920642749</v>
      </c>
      <c r="E2924" s="468">
        <f>IF('Tables 1-15'!E2855="nap","nav",'Tables 1-15'!E2855)</f>
        <v>1.1134830149738598E-2</v>
      </c>
      <c r="F2924" s="469">
        <f>IF('Tables 1-15'!F2855="nap","nav",'Tables 1-15'!F2855)</f>
        <v>1.1349421029305815</v>
      </c>
      <c r="G2924" s="468" t="str">
        <f>IF('Tables 1-15'!G2855="nap","nav",'Tables 1-15'!G2855)</f>
        <v>nav</v>
      </c>
      <c r="H2924" s="468" t="str">
        <f>IF('Tables 1-15'!H2855="nap","nav",'Tables 1-15'!H2855)</f>
        <v>nav</v>
      </c>
      <c r="I2924" s="468" t="str">
        <f>IF('Tables 1-15'!I2855="nap","nav",'Tables 1-15'!I2855)</f>
        <v>nav</v>
      </c>
      <c r="J2924" s="468">
        <f>IF('Tables 1-15'!J2855="nap","nav",'Tables 1-15'!J2855)</f>
        <v>14.240326983495832</v>
      </c>
      <c r="K2924" s="468">
        <f>IF('Tables 1-15'!K2855="nap","nav",'Tables 1-15'!K2855)</f>
        <v>7.521929685698578</v>
      </c>
      <c r="L2924" s="436">
        <f>IF('Tables 1-15'!L2855="nap","nav",'Tables 1-15'!L2855)</f>
        <v>0</v>
      </c>
      <c r="M2924" s="436">
        <f>IF('Tables 1-15'!M2855="nap","nav",'Tables 1-15'!M2855)</f>
        <v>0</v>
      </c>
    </row>
    <row r="2925" spans="1:13">
      <c r="A2925" s="461" t="s">
        <v>4</v>
      </c>
      <c r="B2925" s="468" t="str">
        <f>IF('Tables 1-15'!B2856="nap","nav",'Tables 1-15'!B2856)</f>
        <v>nav</v>
      </c>
      <c r="C2925" s="468" t="str">
        <f>IF('Tables 1-15'!C2856="nap","nav",'Tables 1-15'!C2856)</f>
        <v>nav</v>
      </c>
      <c r="D2925" s="468" t="str">
        <f>IF('Tables 1-15'!D2856="nap","nav",'Tables 1-15'!D2856)</f>
        <v>nav</v>
      </c>
      <c r="E2925" s="468" t="str">
        <f>IF('Tables 1-15'!E2856="nap","nav",'Tables 1-15'!E2856)</f>
        <v>nav</v>
      </c>
      <c r="F2925" s="469" t="str">
        <f>IF('Tables 1-15'!F2856="nap","nav",'Tables 1-15'!F2856)</f>
        <v>nav</v>
      </c>
      <c r="G2925" s="468" t="str">
        <f>IF('Tables 1-15'!G2856="nap","nav",'Tables 1-15'!G2856)</f>
        <v>nav</v>
      </c>
      <c r="H2925" s="468" t="str">
        <f>IF('Tables 1-15'!H2856="nap","nav",'Tables 1-15'!H2856)</f>
        <v>nav</v>
      </c>
      <c r="I2925" s="468" t="str">
        <f>IF('Tables 1-15'!I2856="nap","nav",'Tables 1-15'!I2856)</f>
        <v>nav</v>
      </c>
      <c r="J2925" s="468" t="str">
        <f>IF('Tables 1-15'!J2856="nap","nav",'Tables 1-15'!J2856)</f>
        <v>nav</v>
      </c>
      <c r="K2925" s="468" t="str">
        <f>IF('Tables 1-15'!K2856="nap","nav",'Tables 1-15'!K2856)</f>
        <v>nav</v>
      </c>
      <c r="L2925" s="436">
        <f>IF('Tables 1-15'!L2856="nap","nav",'Tables 1-15'!L2856)</f>
        <v>0</v>
      </c>
      <c r="M2925" s="436">
        <f>IF('Tables 1-15'!M2856="nap","nav",'Tables 1-15'!M2856)</f>
        <v>0</v>
      </c>
    </row>
    <row r="2926" spans="1:13">
      <c r="A2926" s="461" t="s">
        <v>871</v>
      </c>
      <c r="B2926" s="468" t="str">
        <f>IF('Tables 1-15'!B2857="nap","nav",'Tables 1-15'!B2857)</f>
        <v>nav</v>
      </c>
      <c r="C2926" s="468" t="str">
        <f>IF('Tables 1-15'!C2857="nap","nav",'Tables 1-15'!C2857)</f>
        <v>nav</v>
      </c>
      <c r="D2926" s="468" t="str">
        <f>IF('Tables 1-15'!D2857="nap","nav",'Tables 1-15'!D2857)</f>
        <v>nav</v>
      </c>
      <c r="E2926" s="468" t="str">
        <f>IF('Tables 1-15'!E2857="nap","nav",'Tables 1-15'!E2857)</f>
        <v>nav</v>
      </c>
      <c r="F2926" s="469" t="str">
        <f>IF('Tables 1-15'!F2857="nap","nav",'Tables 1-15'!F2857)</f>
        <v>nav</v>
      </c>
      <c r="G2926" s="468" t="str">
        <f>IF('Tables 1-15'!G2857="nap","nav",'Tables 1-15'!G2857)</f>
        <v>nav</v>
      </c>
      <c r="H2926" s="468" t="str">
        <f>IF('Tables 1-15'!H2857="nap","nav",'Tables 1-15'!H2857)</f>
        <v>nav</v>
      </c>
      <c r="I2926" s="468" t="str">
        <f>IF('Tables 1-15'!I2857="nap","nav",'Tables 1-15'!I2857)</f>
        <v>nav</v>
      </c>
      <c r="J2926" s="468" t="str">
        <f>IF('Tables 1-15'!J2857="nap","nav",'Tables 1-15'!J2857)</f>
        <v>nav</v>
      </c>
      <c r="K2926" s="468" t="str">
        <f>IF('Tables 1-15'!K2857="nap","nav",'Tables 1-15'!K2857)</f>
        <v>nav</v>
      </c>
      <c r="L2926" s="436">
        <f>IF('Tables 1-15'!L2857="nap","nav",'Tables 1-15'!L2857)</f>
        <v>0</v>
      </c>
      <c r="M2926" s="436">
        <f>IF('Tables 1-15'!M2857="nap","nav",'Tables 1-15'!M2857)</f>
        <v>0</v>
      </c>
    </row>
    <row r="2927" spans="1:13">
      <c r="A2927" s="461" t="s">
        <v>872</v>
      </c>
      <c r="B2927" s="468">
        <f>IF('Tables 1-15'!B2858="nap","nav",'Tables 1-15'!B2858)</f>
        <v>5.2780042149173321</v>
      </c>
      <c r="C2927" s="468">
        <f>IF('Tables 1-15'!C2858="nap","nav",'Tables 1-15'!C2858)</f>
        <v>6.0669198466036374</v>
      </c>
      <c r="D2927" s="468">
        <f>IF('Tables 1-15'!D2858="nap","nav",'Tables 1-15'!D2858)</f>
        <v>7.9909777168592138</v>
      </c>
      <c r="E2927" s="468">
        <f>IF('Tables 1-15'!E2858="nap","nav",'Tables 1-15'!E2858)</f>
        <v>8.3709939616341948</v>
      </c>
      <c r="F2927" s="469">
        <f>IF('Tables 1-15'!F2858="nap","nav",'Tables 1-15'!F2858)</f>
        <v>5.257058344897187</v>
      </c>
      <c r="G2927" s="468" t="str">
        <f>IF('Tables 1-15'!G2858="nap","nav",'Tables 1-15'!G2858)</f>
        <v>nav</v>
      </c>
      <c r="H2927" s="468" t="str">
        <f>IF('Tables 1-15'!H2858="nap","nav",'Tables 1-15'!H2858)</f>
        <v>nav</v>
      </c>
      <c r="I2927" s="468" t="str">
        <f>IF('Tables 1-15'!I2858="nap","nav",'Tables 1-15'!I2858)</f>
        <v>nav</v>
      </c>
      <c r="J2927" s="468" t="str">
        <f>IF('Tables 1-15'!J2858="nap","nav",'Tables 1-15'!J2858)</f>
        <v>nav</v>
      </c>
      <c r="K2927" s="468" t="str">
        <f>IF('Tables 1-15'!K2858="nap","nav",'Tables 1-15'!K2858)</f>
        <v>nav</v>
      </c>
      <c r="L2927" s="436">
        <f>IF('Tables 1-15'!L2858="nap","nav",'Tables 1-15'!L2858)</f>
        <v>0</v>
      </c>
      <c r="M2927" s="436">
        <f>IF('Tables 1-15'!M2858="nap","nav",'Tables 1-15'!M2858)</f>
        <v>0</v>
      </c>
    </row>
    <row r="2928" spans="1:13">
      <c r="A2928" s="461" t="s">
        <v>5</v>
      </c>
      <c r="B2928" s="419">
        <f>IF('Tables 1-15'!B2859="nap","nav",'Tables 1-15'!B2859)</f>
        <v>12.916666991729372</v>
      </c>
      <c r="C2928" s="419">
        <f>IF('Tables 1-15'!C2859="nap","nav",'Tables 1-15'!C2859)</f>
        <v>12.670783866355784</v>
      </c>
      <c r="D2928" s="419">
        <f>IF('Tables 1-15'!D2859="nap","nav",'Tables 1-15'!D2859)</f>
        <v>14.069551825683174</v>
      </c>
      <c r="E2928" s="400">
        <f>IF('Tables 1-15'!E2859="nap","nav",'Tables 1-15'!E2859)</f>
        <v>1.8460341396552924</v>
      </c>
      <c r="F2928" s="470">
        <f>IF('Tables 1-15'!F2859="nap","nav",'Tables 1-15'!F2859)</f>
        <v>1.8019135152544958</v>
      </c>
      <c r="G2928" s="419" t="str">
        <f>IF('Tables 1-15'!G2859="nap","nav",'Tables 1-15'!G2859)</f>
        <v>nav</v>
      </c>
      <c r="H2928" s="419" t="str">
        <f>IF('Tables 1-15'!H2859="nap","nav",'Tables 1-15'!H2859)</f>
        <v>nav</v>
      </c>
      <c r="I2928" s="419">
        <f>IF('Tables 1-15'!I2859="nap","nav",'Tables 1-15'!I2859)</f>
        <v>0.39153159701467849</v>
      </c>
      <c r="J2928" s="419">
        <f>IF('Tables 1-15'!J2859="nap","nav",'Tables 1-15'!J2859)</f>
        <v>0.25920611278651756</v>
      </c>
      <c r="K2928" s="419">
        <f>IF('Tables 1-15'!K2859="nap","nav",'Tables 1-15'!K2859)</f>
        <v>2.8353594623037152E-2</v>
      </c>
      <c r="L2928" s="436">
        <f>IF('Tables 1-15'!L2859="nap","nav",'Tables 1-15'!L2859)</f>
        <v>0</v>
      </c>
      <c r="M2928" s="436">
        <f>IF('Tables 1-15'!M2859="nap","nav",'Tables 1-15'!M2859)</f>
        <v>0</v>
      </c>
    </row>
    <row r="2929" spans="1:13">
      <c r="A2929" s="461" t="s">
        <v>873</v>
      </c>
      <c r="B2929" s="419">
        <f>IF('Tables 1-15'!B2860="nap","nav",'Tables 1-15'!B2860)</f>
        <v>13.552761941750218</v>
      </c>
      <c r="C2929" s="419">
        <f>IF('Tables 1-15'!C2860="nap","nav",'Tables 1-15'!C2860)</f>
        <v>18.375235843590669</v>
      </c>
      <c r="D2929" s="419">
        <f>IF('Tables 1-15'!D2860="nap","nav",'Tables 1-15'!D2860)</f>
        <v>23.725099319642382</v>
      </c>
      <c r="E2929" s="400">
        <f>IF('Tables 1-15'!E2860="nap","nav",'Tables 1-15'!E2860)</f>
        <v>23.204571539192937</v>
      </c>
      <c r="F2929" s="470">
        <f>IF('Tables 1-15'!F2860="nap","nav",'Tables 1-15'!F2860)</f>
        <v>13.091463025423421</v>
      </c>
      <c r="G2929" s="419" t="str">
        <f>IF('Tables 1-15'!G2860="nap","nav",'Tables 1-15'!G2860)</f>
        <v>nav</v>
      </c>
      <c r="H2929" s="419" t="str">
        <f>IF('Tables 1-15'!H2860="nap","nav",'Tables 1-15'!H2860)</f>
        <v>nav</v>
      </c>
      <c r="I2929" s="419" t="str">
        <f>IF('Tables 1-15'!I2860="nap","nav",'Tables 1-15'!I2860)</f>
        <v>nav</v>
      </c>
      <c r="J2929" s="419" t="str">
        <f>IF('Tables 1-15'!J2860="nap","nav",'Tables 1-15'!J2860)</f>
        <v>nav</v>
      </c>
      <c r="K2929" s="419" t="str">
        <f>IF('Tables 1-15'!K2860="nap","nav",'Tables 1-15'!K2860)</f>
        <v>nav</v>
      </c>
      <c r="L2929" s="436">
        <f>IF('Tables 1-15'!L2860="nap","nav",'Tables 1-15'!L2860)</f>
        <v>0</v>
      </c>
      <c r="M2929" s="436">
        <f>IF('Tables 1-15'!M2860="nap","nav",'Tables 1-15'!M2860)</f>
        <v>0</v>
      </c>
    </row>
    <row r="2930" spans="1:13">
      <c r="A2930" s="461" t="s">
        <v>874</v>
      </c>
      <c r="B2930" s="419" t="str">
        <f>IF('Tables 1-15'!B2861="nap","nav",'Tables 1-15'!B2861)</f>
        <v>nav</v>
      </c>
      <c r="C2930" s="419" t="str">
        <f>IF('Tables 1-15'!C2861="nap","nav",'Tables 1-15'!C2861)</f>
        <v>nav</v>
      </c>
      <c r="D2930" s="419" t="str">
        <f>IF('Tables 1-15'!D2861="nap","nav",'Tables 1-15'!D2861)</f>
        <v>nav</v>
      </c>
      <c r="E2930" s="400" t="str">
        <f>IF('Tables 1-15'!E2861="nap","nav",'Tables 1-15'!E2861)</f>
        <v>nav</v>
      </c>
      <c r="F2930" s="470" t="str">
        <f>IF('Tables 1-15'!F2861="nap","nav",'Tables 1-15'!F2861)</f>
        <v>nav</v>
      </c>
      <c r="G2930" s="419" t="str">
        <f>IF('Tables 1-15'!G2861="nap","nav",'Tables 1-15'!G2861)</f>
        <v>nav</v>
      </c>
      <c r="H2930" s="419" t="str">
        <f>IF('Tables 1-15'!H2861="nap","nav",'Tables 1-15'!H2861)</f>
        <v>nav</v>
      </c>
      <c r="I2930" s="419" t="str">
        <f>IF('Tables 1-15'!I2861="nap","nav",'Tables 1-15'!I2861)</f>
        <v>nav</v>
      </c>
      <c r="J2930" s="419" t="str">
        <f>IF('Tables 1-15'!J2861="nap","nav",'Tables 1-15'!J2861)</f>
        <v>nav</v>
      </c>
      <c r="K2930" s="419" t="str">
        <f>IF('Tables 1-15'!K2861="nap","nav",'Tables 1-15'!K2861)</f>
        <v>nav</v>
      </c>
      <c r="L2930" s="436">
        <f>IF('Tables 1-15'!L2861="nap","nav",'Tables 1-15'!L2861)</f>
        <v>0</v>
      </c>
      <c r="M2930" s="436">
        <f>IF('Tables 1-15'!M2861="nap","nav",'Tables 1-15'!M2861)</f>
        <v>0</v>
      </c>
    </row>
    <row r="2931" spans="1:13">
      <c r="A2931" s="461" t="s">
        <v>6</v>
      </c>
      <c r="B2931" s="419" t="str">
        <f>IF('Tables 1-15'!B2862="nap","nav",'Tables 1-15'!B2862)</f>
        <v>nav</v>
      </c>
      <c r="C2931" s="419" t="str">
        <f>IF('Tables 1-15'!C2862="nap","nav",'Tables 1-15'!C2862)</f>
        <v>nav</v>
      </c>
      <c r="D2931" s="419" t="str">
        <f>IF('Tables 1-15'!D2862="nap","nav",'Tables 1-15'!D2862)</f>
        <v>nav</v>
      </c>
      <c r="E2931" s="419" t="str">
        <f>IF('Tables 1-15'!E2862="nap","nav",'Tables 1-15'!E2862)</f>
        <v>nav</v>
      </c>
      <c r="F2931" s="470" t="str">
        <f>IF('Tables 1-15'!F2862="nap","nav",'Tables 1-15'!F2862)</f>
        <v>nav</v>
      </c>
      <c r="G2931" s="468" t="str">
        <f>IF('Tables 1-15'!G2862="nap","nav",'Tables 1-15'!G2862)</f>
        <v>nav</v>
      </c>
      <c r="H2931" s="468" t="str">
        <f>IF('Tables 1-15'!H2862="nap","nav",'Tables 1-15'!H2862)</f>
        <v>nav</v>
      </c>
      <c r="I2931" s="419" t="str">
        <f>IF('Tables 1-15'!I2862="nap","nav",'Tables 1-15'!I2862)</f>
        <v>nav</v>
      </c>
      <c r="J2931" s="419" t="str">
        <f>IF('Tables 1-15'!J2862="nap","nav",'Tables 1-15'!J2862)</f>
        <v>nav</v>
      </c>
      <c r="K2931" s="419" t="str">
        <f>IF('Tables 1-15'!K2862="nap","nav",'Tables 1-15'!K2862)</f>
        <v>nav</v>
      </c>
      <c r="L2931" s="436">
        <f>IF('Tables 1-15'!L2862="nap","nav",'Tables 1-15'!L2862)</f>
        <v>0</v>
      </c>
      <c r="M2931" s="436">
        <f>IF('Tables 1-15'!M2862="nap","nav",'Tables 1-15'!M2862)</f>
        <v>0</v>
      </c>
    </row>
    <row r="2932" spans="1:13">
      <c r="A2932" s="461" t="s">
        <v>875</v>
      </c>
      <c r="B2932" s="419" t="str">
        <f>IF('Tables 1-15'!B2863="nap","nav",'Tables 1-15'!B2863)</f>
        <v>nav</v>
      </c>
      <c r="C2932" s="419" t="str">
        <f>IF('Tables 1-15'!C2863="nap","nav",'Tables 1-15'!C2863)</f>
        <v>nav</v>
      </c>
      <c r="D2932" s="419" t="str">
        <f>IF('Tables 1-15'!D2863="nap","nav",'Tables 1-15'!D2863)</f>
        <v>nav</v>
      </c>
      <c r="E2932" s="419" t="str">
        <f>IF('Tables 1-15'!E2863="nap","nav",'Tables 1-15'!E2863)</f>
        <v>nav</v>
      </c>
      <c r="F2932" s="470" t="str">
        <f>IF('Tables 1-15'!F2863="nap","nav",'Tables 1-15'!F2863)</f>
        <v>nav</v>
      </c>
      <c r="G2932" s="468" t="str">
        <f>IF('Tables 1-15'!G2863="nap","nav",'Tables 1-15'!G2863)</f>
        <v>nav</v>
      </c>
      <c r="H2932" s="468" t="str">
        <f>IF('Tables 1-15'!H2863="nap","nav",'Tables 1-15'!H2863)</f>
        <v>nav</v>
      </c>
      <c r="I2932" s="419" t="str">
        <f>IF('Tables 1-15'!I2863="nap","nav",'Tables 1-15'!I2863)</f>
        <v>nav</v>
      </c>
      <c r="J2932" s="419" t="str">
        <f>IF('Tables 1-15'!J2863="nap","nav",'Tables 1-15'!J2863)</f>
        <v>nav</v>
      </c>
      <c r="K2932" s="419" t="str">
        <f>IF('Tables 1-15'!K2863="nap","nav",'Tables 1-15'!K2863)</f>
        <v>nav</v>
      </c>
      <c r="L2932" s="436">
        <f>IF('Tables 1-15'!L2863="nap","nav",'Tables 1-15'!L2863)</f>
        <v>0</v>
      </c>
      <c r="M2932" s="436">
        <f>IF('Tables 1-15'!M2863="nap","nav",'Tables 1-15'!M2863)</f>
        <v>0</v>
      </c>
    </row>
    <row r="2933" spans="1:13">
      <c r="A2933" s="461" t="s">
        <v>7</v>
      </c>
      <c r="B2933" s="419">
        <f>IF('Tables 1-15'!B2864="nap","nav",'Tables 1-15'!B2864)</f>
        <v>3.8574366526496315</v>
      </c>
      <c r="C2933" s="419">
        <f>IF('Tables 1-15'!C2864="nap","nav",'Tables 1-15'!C2864)</f>
        <v>4.0960722419657669</v>
      </c>
      <c r="D2933" s="419">
        <f>IF('Tables 1-15'!D2864="nap","nav",'Tables 1-15'!D2864)</f>
        <v>4.8964627909458676</v>
      </c>
      <c r="E2933" s="419">
        <f>IF('Tables 1-15'!E2864="nap","nav",'Tables 1-15'!E2864)</f>
        <v>4.6608106072072131</v>
      </c>
      <c r="F2933" s="470">
        <f>IF('Tables 1-15'!F2864="nap","nav",'Tables 1-15'!F2864)</f>
        <v>9.055424769198348</v>
      </c>
      <c r="G2933" s="468" t="str">
        <f>IF('Tables 1-15'!G2864="nap","nav",'Tables 1-15'!G2864)</f>
        <v>nav</v>
      </c>
      <c r="H2933" s="468" t="str">
        <f>IF('Tables 1-15'!H2864="nap","nav",'Tables 1-15'!H2864)</f>
        <v>nav</v>
      </c>
      <c r="I2933" s="468" t="str">
        <f>IF('Tables 1-15'!I2864="nap","nav",'Tables 1-15'!I2864)</f>
        <v>nav</v>
      </c>
      <c r="J2933" s="468" t="str">
        <f>IF('Tables 1-15'!J2864="nap","nav",'Tables 1-15'!J2864)</f>
        <v>nav</v>
      </c>
      <c r="K2933" s="468" t="str">
        <f>IF('Tables 1-15'!K2864="nap","nav",'Tables 1-15'!K2864)</f>
        <v>nav</v>
      </c>
      <c r="L2933" s="436">
        <f>IF('Tables 1-15'!L2864="nap","nav",'Tables 1-15'!L2864)</f>
        <v>0</v>
      </c>
      <c r="M2933" s="436">
        <f>IF('Tables 1-15'!M2864="nap","nav",'Tables 1-15'!M2864)</f>
        <v>0</v>
      </c>
    </row>
    <row r="2934" spans="1:13">
      <c r="A2934" s="461" t="s">
        <v>8</v>
      </c>
      <c r="B2934" s="419">
        <f>IF('Tables 1-15'!B2865="nap","nav",'Tables 1-15'!B2865)</f>
        <v>16.949233607197584</v>
      </c>
      <c r="C2934" s="419">
        <f>IF('Tables 1-15'!C2865="nap","nav",'Tables 1-15'!C2865)</f>
        <v>17.695030222323947</v>
      </c>
      <c r="D2934" s="419">
        <f>IF('Tables 1-15'!D2865="nap","nav",'Tables 1-15'!D2865)</f>
        <v>19.519429984432669</v>
      </c>
      <c r="E2934" s="419">
        <f>IF('Tables 1-15'!E2865="nap","nav",'Tables 1-15'!E2865)</f>
        <v>21.036639037864941</v>
      </c>
      <c r="F2934" s="470">
        <f>IF('Tables 1-15'!F2865="nap","nav",'Tables 1-15'!F2865)</f>
        <v>20.013485345032532</v>
      </c>
      <c r="G2934" s="468">
        <f>IF('Tables 1-15'!G2865="nap","nav",'Tables 1-15'!G2865)</f>
        <v>5.6384676005314653E-2</v>
      </c>
      <c r="H2934" s="468">
        <f>IF('Tables 1-15'!H2865="nap","nav",'Tables 1-15'!H2865)</f>
        <v>1.0653239146492443E-2</v>
      </c>
      <c r="I2934" s="419">
        <f>IF('Tables 1-15'!I2865="nap","nav",'Tables 1-15'!I2865)</f>
        <v>1.0784215461012523E-2</v>
      </c>
      <c r="J2934" s="419" t="str">
        <f>IF('Tables 1-15'!J2865="nap","nav",'Tables 1-15'!J2865)</f>
        <v>nav</v>
      </c>
      <c r="K2934" s="419">
        <f>IF('Tables 1-15'!K2865="nap","nav",'Tables 1-15'!K2865)</f>
        <v>0.43620466242416522</v>
      </c>
      <c r="L2934" s="436">
        <f>IF('Tables 1-15'!L2865="nap","nav",'Tables 1-15'!L2865)</f>
        <v>0</v>
      </c>
      <c r="M2934" s="436">
        <f>IF('Tables 1-15'!M2865="nap","nav",'Tables 1-15'!M2865)</f>
        <v>0</v>
      </c>
    </row>
    <row r="2935" spans="1:13">
      <c r="A2935" s="461" t="s">
        <v>876</v>
      </c>
      <c r="B2935" s="419">
        <f>IF('Tables 1-15'!B2866="nap","nav",'Tables 1-15'!B2866)</f>
        <v>3.0940856287425151</v>
      </c>
      <c r="C2935" s="419">
        <f>IF('Tables 1-15'!C2866="nap","nav",'Tables 1-15'!C2866)</f>
        <v>3.3456635983263596</v>
      </c>
      <c r="D2935" s="419">
        <f>IF('Tables 1-15'!D2866="nap","nav",'Tables 1-15'!D2866)</f>
        <v>3.9923510229842742</v>
      </c>
      <c r="E2935" s="419">
        <f>IF('Tables 1-15'!E2866="nap","nav",'Tables 1-15'!E2866)</f>
        <v>4.1612496000731296</v>
      </c>
      <c r="F2935" s="470">
        <f>IF('Tables 1-15'!F2866="nap","nav",'Tables 1-15'!F2866)</f>
        <v>4.1726150735294123</v>
      </c>
      <c r="G2935" s="468" t="str">
        <f>IF('Tables 1-15'!G2866="nap","nav",'Tables 1-15'!G2866)</f>
        <v>nav</v>
      </c>
      <c r="H2935" s="468" t="str">
        <f>IF('Tables 1-15'!H2866="nap","nav",'Tables 1-15'!H2866)</f>
        <v>nav</v>
      </c>
      <c r="I2935" s="419" t="str">
        <f>IF('Tables 1-15'!I2866="nap","nav",'Tables 1-15'!I2866)</f>
        <v>nav</v>
      </c>
      <c r="J2935" s="419" t="str">
        <f>IF('Tables 1-15'!J2866="nap","nav",'Tables 1-15'!J2866)</f>
        <v>nav</v>
      </c>
      <c r="K2935" s="419" t="str">
        <f>IF('Tables 1-15'!K2866="nap","nav",'Tables 1-15'!K2866)</f>
        <v>nav</v>
      </c>
      <c r="L2935" s="436">
        <f>IF('Tables 1-15'!L2866="nap","nav",'Tables 1-15'!L2866)</f>
        <v>0</v>
      </c>
      <c r="M2935" s="436">
        <f>IF('Tables 1-15'!M2866="nap","nav",'Tables 1-15'!M2866)</f>
        <v>0</v>
      </c>
    </row>
    <row r="2936" spans="1:13">
      <c r="A2936" s="461" t="s">
        <v>9</v>
      </c>
      <c r="B2936" s="419">
        <f>IF('Tables 1-15'!B2867="nap","nav",'Tables 1-15'!B2867)</f>
        <v>45.035450858072551</v>
      </c>
      <c r="C2936" s="419">
        <f>IF('Tables 1-15'!C2867="nap","nav",'Tables 1-15'!C2867)</f>
        <v>54.36788075627036</v>
      </c>
      <c r="D2936" s="419">
        <f>IF('Tables 1-15'!D2867="nap","nav",'Tables 1-15'!D2867)</f>
        <v>63.224290419624424</v>
      </c>
      <c r="E2936" s="419">
        <f>IF('Tables 1-15'!E2867="nap","nav",'Tables 1-15'!E2867)</f>
        <v>92.06759548451231</v>
      </c>
      <c r="F2936" s="470">
        <f>IF('Tables 1-15'!F2867="nap","nav",'Tables 1-15'!F2867)</f>
        <v>98.359856586614981</v>
      </c>
      <c r="G2936" s="468" t="str">
        <f>IF('Tables 1-15'!G2867="nap","nav",'Tables 1-15'!G2867)</f>
        <v>nav</v>
      </c>
      <c r="H2936" s="468" t="str">
        <f>IF('Tables 1-15'!H2867="nap","nav",'Tables 1-15'!H2867)</f>
        <v>nav</v>
      </c>
      <c r="I2936" s="468" t="str">
        <f>IF('Tables 1-15'!I2867="nap","nav",'Tables 1-15'!I2867)</f>
        <v>nav</v>
      </c>
      <c r="J2936" s="468" t="str">
        <f>IF('Tables 1-15'!J2867="nap","nav",'Tables 1-15'!J2867)</f>
        <v>nav</v>
      </c>
      <c r="K2936" s="468" t="str">
        <f>IF('Tables 1-15'!K2867="nap","nav",'Tables 1-15'!K2867)</f>
        <v>nav</v>
      </c>
      <c r="L2936" s="436">
        <f>IF('Tables 1-15'!L2867="nap","nav",'Tables 1-15'!L2867)</f>
        <v>0</v>
      </c>
      <c r="M2936" s="436">
        <f>IF('Tables 1-15'!M2867="nap","nav",'Tables 1-15'!M2867)</f>
        <v>0</v>
      </c>
    </row>
    <row r="2937" spans="1:13">
      <c r="A2937" s="461" t="s">
        <v>176</v>
      </c>
      <c r="B2937" s="419" t="str">
        <f>IF('Tables 1-15'!B2868="nap","nav",'Tables 1-15'!B2868)</f>
        <v>nav</v>
      </c>
      <c r="C2937" s="419" t="str">
        <f>IF('Tables 1-15'!C2868="nap","nav",'Tables 1-15'!C2868)</f>
        <v>nav</v>
      </c>
      <c r="D2937" s="419" t="str">
        <f>IF('Tables 1-15'!D2868="nap","nav",'Tables 1-15'!D2868)</f>
        <v>nav</v>
      </c>
      <c r="E2937" s="419" t="str">
        <f>IF('Tables 1-15'!E2868="nap","nav",'Tables 1-15'!E2868)</f>
        <v>nav</v>
      </c>
      <c r="F2937" s="470" t="str">
        <f>IF('Tables 1-15'!F2868="nap","nav",'Tables 1-15'!F2868)</f>
        <v>nav</v>
      </c>
      <c r="G2937" s="419" t="str">
        <f>IF('Tables 1-15'!G2868="nap","nav",'Tables 1-15'!G2868)</f>
        <v>nav</v>
      </c>
      <c r="H2937" s="419" t="str">
        <f>IF('Tables 1-15'!H2868="nap","nav",'Tables 1-15'!H2868)</f>
        <v>nav</v>
      </c>
      <c r="I2937" s="419" t="str">
        <f>IF('Tables 1-15'!I2868="nap","nav",'Tables 1-15'!I2868)</f>
        <v>nav</v>
      </c>
      <c r="J2937" s="419" t="str">
        <f>IF('Tables 1-15'!J2868="nap","nav",'Tables 1-15'!J2868)</f>
        <v>nav</v>
      </c>
      <c r="K2937" s="419" t="str">
        <f>IF('Tables 1-15'!K2868="nap","nav",'Tables 1-15'!K2868)</f>
        <v>nav</v>
      </c>
      <c r="L2937" s="436">
        <f>IF('Tables 1-15'!L2868="nap","nav",'Tables 1-15'!L2868)</f>
        <v>0</v>
      </c>
      <c r="M2937" s="436">
        <f>IF('Tables 1-15'!M2868="nap","nav",'Tables 1-15'!M2868)</f>
        <v>0</v>
      </c>
    </row>
    <row r="2938" spans="1:13">
      <c r="A2938" s="464" t="s">
        <v>48</v>
      </c>
      <c r="B2938" s="485">
        <f>SUMIF(B2915:B2937,"&lt;&gt;nav",L2915:L2937)</f>
        <v>0</v>
      </c>
      <c r="C2938" s="485">
        <f>SUMIF(C2915:C2937,"&lt;&gt;nav",B2915:B2937)</f>
        <v>186.81712602853818</v>
      </c>
      <c r="D2938" s="485">
        <f>SUMIF(D2915:D2937,"&lt;&gt;nav",C2915:C2937)</f>
        <v>202.20901938394204</v>
      </c>
      <c r="E2938" s="485">
        <f>SUMIF(E2915:E2937,"&lt;&gt;nav",D2915:D2937)</f>
        <v>239.71739020725855</v>
      </c>
      <c r="F2938" s="417">
        <f>SUMIF(F2915:F2937,"&lt;&gt;nav",E2915:E2937)</f>
        <v>238.99594611803374</v>
      </c>
      <c r="G2938" s="485">
        <f>SUMIF(G2915:G2937,"&lt;&gt;nav",M2915:M2937)</f>
        <v>0</v>
      </c>
      <c r="H2938" s="485">
        <f>SUMIF(H2915:H2937,"&lt;&gt;nav",G2915:G2937)</f>
        <v>1.8768137381097827</v>
      </c>
      <c r="I2938" s="485">
        <f>SUMIF(I2915:I2937,"&lt;&gt;nav",H2915:H2937)</f>
        <v>1.8884587672461746</v>
      </c>
      <c r="J2938" s="485">
        <f>SUMIF(J2915:J2937,"&lt;&gt;nav",I2915:I2937)</f>
        <v>2.0998275235890538</v>
      </c>
      <c r="K2938" s="416">
        <f>SUMIF(K2915:K2937,"&lt;&gt;nav",J2915:J2937)</f>
        <v>18.432215210088135</v>
      </c>
    </row>
    <row r="2939" spans="1:13">
      <c r="A2939" s="372" t="s">
        <v>49</v>
      </c>
      <c r="B2939" s="459">
        <f>SUMIF(L2915:L2937,"&lt;&gt;nav",B2915:B2937)</f>
        <v>186.81712602853818</v>
      </c>
      <c r="C2939" s="459">
        <f>SUMIF(B2915:B2937,"&lt;&gt;nav",C2915:C2937)</f>
        <v>202.20901938394204</v>
      </c>
      <c r="D2939" s="459">
        <f>SUMIF(C2915:C2937,"&lt;&gt;nav",D2915:D2937)</f>
        <v>239.71739020725855</v>
      </c>
      <c r="E2939" s="459">
        <f>SUMIF(D2915:D2937,"&lt;&gt;nav",E2915:E2937)</f>
        <v>238.99594611803374</v>
      </c>
      <c r="F2939" s="459">
        <f>SUMIF(E2915:E2937,"&lt;&gt;nav",F2915:F2937)</f>
        <v>227.10822922288469</v>
      </c>
      <c r="G2939" s="459">
        <f>SUMIF(M2915:M2937,"&lt;&gt;nav",G2915:G2937)</f>
        <v>1.8768137381097827</v>
      </c>
      <c r="H2939" s="459">
        <f>SUMIF(G2915:G2937,"&lt;&gt;nav",H2915:H2937)</f>
        <v>1.8884587672461746</v>
      </c>
      <c r="I2939" s="459">
        <f>SUMIF(H2915:H2937,"&lt;&gt;nav",I2915:I2937)</f>
        <v>1.7190801420353876</v>
      </c>
      <c r="J2939" s="459">
        <f>SUMIF(I2915:I2937,"&lt;&gt;nav",J2915:J2937)</f>
        <v>3.959109926877082</v>
      </c>
      <c r="K2939" s="463">
        <f>SUMIF(J2915:J2937,"&lt;&gt;nav",K2915:K2937)</f>
        <v>15.411935354307783</v>
      </c>
    </row>
    <row r="2940" spans="1:13" ht="14.25">
      <c r="A2940" s="574"/>
      <c r="B2940" s="574"/>
      <c r="C2940" s="574"/>
      <c r="D2940" s="574"/>
      <c r="E2940" s="574"/>
      <c r="F2940" s="574"/>
      <c r="G2940" s="574"/>
      <c r="H2940" s="574"/>
      <c r="I2940" s="574"/>
      <c r="J2940" s="574"/>
      <c r="K2940" s="574"/>
    </row>
    <row r="2941" spans="1:13">
      <c r="A2941" s="525"/>
      <c r="B2941" s="459"/>
      <c r="C2941" s="459"/>
      <c r="D2941" s="459"/>
      <c r="E2941" s="459"/>
      <c r="F2941" s="459"/>
      <c r="G2941" s="459"/>
      <c r="H2941" s="459"/>
      <c r="I2941" s="459"/>
      <c r="J2941" s="459"/>
      <c r="K2941" s="463"/>
    </row>
    <row r="2942" spans="1:13">
      <c r="A2942" s="525"/>
      <c r="B2942" s="459"/>
      <c r="C2942" s="459"/>
      <c r="D2942" s="459"/>
      <c r="E2942" s="459"/>
      <c r="F2942" s="459"/>
      <c r="G2942" s="459"/>
      <c r="H2942" s="459"/>
      <c r="I2942" s="459"/>
      <c r="J2942" s="459"/>
      <c r="K2942" s="463"/>
    </row>
    <row r="2943" spans="1:13">
      <c r="A2943" s="525"/>
      <c r="B2943" s="459"/>
      <c r="C2943" s="459"/>
      <c r="D2943" s="459"/>
      <c r="E2943" s="459"/>
      <c r="F2943" s="459"/>
      <c r="G2943" s="459"/>
      <c r="H2943" s="459"/>
      <c r="I2943" s="459"/>
      <c r="J2943" s="459"/>
      <c r="K2943" s="463"/>
    </row>
    <row r="2944" spans="1:13">
      <c r="A2944" s="525"/>
      <c r="B2944" s="459"/>
      <c r="C2944" s="459"/>
      <c r="D2944" s="459"/>
      <c r="E2944" s="459"/>
      <c r="F2944" s="459"/>
      <c r="G2944" s="459"/>
      <c r="H2944" s="459"/>
      <c r="I2944" s="459"/>
      <c r="J2944" s="459"/>
      <c r="K2944" s="463"/>
    </row>
    <row r="2945" spans="1:11">
      <c r="A2945" s="525"/>
      <c r="B2945" s="459"/>
      <c r="C2945" s="459"/>
      <c r="D2945" s="459"/>
      <c r="E2945" s="459"/>
      <c r="F2945" s="459"/>
      <c r="G2945" s="459"/>
      <c r="H2945" s="459"/>
      <c r="I2945" s="459"/>
      <c r="J2945" s="459"/>
      <c r="K2945" s="463"/>
    </row>
    <row r="2946" spans="1:11">
      <c r="A2946" s="525"/>
      <c r="B2946" s="459"/>
      <c r="C2946" s="459"/>
      <c r="D2946" s="459"/>
      <c r="E2946" s="459"/>
      <c r="F2946" s="459"/>
      <c r="G2946" s="459"/>
      <c r="H2946" s="459"/>
      <c r="I2946" s="459"/>
      <c r="J2946" s="459"/>
      <c r="K2946" s="463"/>
    </row>
    <row r="2947" spans="1:11">
      <c r="A2947" s="525"/>
      <c r="B2947" s="459"/>
      <c r="C2947" s="459"/>
      <c r="D2947" s="459"/>
      <c r="E2947" s="459"/>
      <c r="F2947" s="459"/>
      <c r="G2947" s="459"/>
      <c r="H2947" s="459"/>
      <c r="I2947" s="459"/>
      <c r="J2947" s="459"/>
      <c r="K2947" s="463"/>
    </row>
    <row r="2948" spans="1:11">
      <c r="A2948" s="525"/>
      <c r="B2948" s="459"/>
      <c r="C2948" s="459"/>
      <c r="D2948" s="459"/>
      <c r="E2948" s="459"/>
      <c r="F2948" s="459"/>
      <c r="G2948" s="459"/>
      <c r="H2948" s="459"/>
      <c r="I2948" s="459"/>
      <c r="J2948" s="459"/>
      <c r="K2948" s="463"/>
    </row>
    <row r="2949" spans="1:11">
      <c r="A2949" s="525"/>
      <c r="B2949" s="459"/>
      <c r="C2949" s="459"/>
      <c r="D2949" s="459"/>
      <c r="E2949" s="459"/>
      <c r="F2949" s="459"/>
      <c r="G2949" s="459"/>
      <c r="H2949" s="459"/>
      <c r="I2949" s="459"/>
      <c r="J2949" s="459"/>
      <c r="K2949" s="463"/>
    </row>
    <row r="2950" spans="1:11">
      <c r="A2950" s="525"/>
      <c r="B2950" s="459"/>
      <c r="C2950" s="459"/>
      <c r="D2950" s="459"/>
      <c r="E2950" s="459"/>
      <c r="F2950" s="459"/>
      <c r="G2950" s="459"/>
      <c r="H2950" s="459"/>
      <c r="I2950" s="459"/>
      <c r="J2950" s="459"/>
      <c r="K2950" s="463"/>
    </row>
    <row r="2951" spans="1:11">
      <c r="A2951" s="525"/>
      <c r="B2951" s="459"/>
      <c r="C2951" s="459"/>
      <c r="D2951" s="459"/>
      <c r="E2951" s="459"/>
      <c r="F2951" s="459"/>
      <c r="G2951" s="459"/>
      <c r="H2951" s="459"/>
      <c r="I2951" s="459"/>
      <c r="J2951" s="459"/>
      <c r="K2951" s="463"/>
    </row>
    <row r="2952" spans="1:11">
      <c r="A2952" s="525"/>
      <c r="B2952" s="459"/>
      <c r="C2952" s="459"/>
      <c r="D2952" s="459"/>
      <c r="E2952" s="459"/>
      <c r="F2952" s="459"/>
      <c r="G2952" s="459"/>
      <c r="H2952" s="459"/>
      <c r="I2952" s="459"/>
      <c r="J2952" s="459"/>
      <c r="K2952" s="463"/>
    </row>
    <row r="2953" spans="1:11">
      <c r="A2953" s="525"/>
      <c r="B2953" s="459"/>
      <c r="C2953" s="459"/>
      <c r="D2953" s="459"/>
      <c r="E2953" s="459"/>
      <c r="F2953" s="459"/>
      <c r="G2953" s="459"/>
      <c r="H2953" s="459"/>
      <c r="I2953" s="459"/>
      <c r="J2953" s="459"/>
      <c r="K2953" s="463"/>
    </row>
    <row r="2954" spans="1:11">
      <c r="A2954" s="525"/>
      <c r="B2954" s="459"/>
      <c r="C2954" s="459"/>
      <c r="D2954" s="459"/>
      <c r="E2954" s="459"/>
      <c r="F2954" s="459"/>
      <c r="G2954" s="459"/>
      <c r="H2954" s="459"/>
      <c r="I2954" s="459"/>
      <c r="J2954" s="459"/>
      <c r="K2954" s="463"/>
    </row>
    <row r="2955" spans="1:11">
      <c r="A2955" s="525"/>
      <c r="B2955" s="459"/>
      <c r="C2955" s="459"/>
      <c r="D2955" s="459"/>
      <c r="E2955" s="459"/>
      <c r="F2955" s="459"/>
      <c r="G2955" s="459"/>
      <c r="H2955" s="459"/>
      <c r="I2955" s="459"/>
      <c r="J2955" s="459"/>
      <c r="K2955" s="463"/>
    </row>
    <row r="2956" spans="1:11">
      <c r="A2956" s="525"/>
      <c r="B2956" s="459"/>
      <c r="C2956" s="459"/>
      <c r="D2956" s="459"/>
      <c r="E2956" s="459"/>
      <c r="F2956" s="459"/>
      <c r="G2956" s="459"/>
      <c r="H2956" s="459"/>
      <c r="I2956" s="459"/>
      <c r="J2956" s="459"/>
      <c r="K2956" s="463"/>
    </row>
    <row r="2957" spans="1:11">
      <c r="A2957" s="525"/>
      <c r="B2957" s="459"/>
      <c r="C2957" s="459"/>
      <c r="D2957" s="459"/>
      <c r="E2957" s="459"/>
      <c r="F2957" s="459"/>
      <c r="G2957" s="459"/>
      <c r="H2957" s="459"/>
      <c r="I2957" s="459"/>
      <c r="J2957" s="459"/>
      <c r="K2957" s="463"/>
    </row>
    <row r="2958" spans="1:11">
      <c r="A2958" s="525"/>
      <c r="B2958" s="459"/>
      <c r="C2958" s="459"/>
      <c r="D2958" s="459"/>
      <c r="E2958" s="459"/>
      <c r="F2958" s="459"/>
      <c r="G2958" s="459"/>
      <c r="H2958" s="459"/>
      <c r="I2958" s="459"/>
      <c r="J2958" s="459"/>
      <c r="K2958" s="463"/>
    </row>
    <row r="2959" spans="1:11">
      <c r="A2959" s="525"/>
      <c r="B2959" s="459"/>
      <c r="C2959" s="459"/>
      <c r="D2959" s="459"/>
      <c r="E2959" s="459"/>
      <c r="F2959" s="459"/>
      <c r="G2959" s="459"/>
      <c r="H2959" s="459"/>
      <c r="I2959" s="459"/>
      <c r="J2959" s="459"/>
      <c r="K2959" s="463"/>
    </row>
    <row r="2960" spans="1:11">
      <c r="A2960" s="525"/>
      <c r="B2960" s="459"/>
      <c r="C2960" s="459"/>
      <c r="D2960" s="459"/>
      <c r="E2960" s="459"/>
      <c r="F2960" s="459"/>
      <c r="G2960" s="459"/>
      <c r="H2960" s="459"/>
      <c r="I2960" s="459"/>
      <c r="J2960" s="459"/>
      <c r="K2960" s="463"/>
    </row>
    <row r="2961" spans="1:11">
      <c r="A2961" s="525"/>
      <c r="B2961" s="459"/>
      <c r="C2961" s="459"/>
      <c r="D2961" s="459"/>
      <c r="E2961" s="459"/>
      <c r="F2961" s="459"/>
      <c r="G2961" s="459"/>
      <c r="H2961" s="459"/>
      <c r="I2961" s="459"/>
      <c r="J2961" s="459"/>
      <c r="K2961" s="463"/>
    </row>
    <row r="2962" spans="1:11">
      <c r="A2962" s="525"/>
      <c r="B2962" s="459"/>
      <c r="C2962" s="459"/>
      <c r="D2962" s="459"/>
      <c r="E2962" s="459"/>
      <c r="F2962" s="459"/>
      <c r="G2962" s="459"/>
      <c r="H2962" s="459"/>
      <c r="I2962" s="459"/>
      <c r="J2962" s="459"/>
      <c r="K2962" s="463"/>
    </row>
    <row r="2963" spans="1:11">
      <c r="A2963" s="525"/>
      <c r="B2963" s="459"/>
      <c r="C2963" s="459"/>
      <c r="D2963" s="459"/>
      <c r="E2963" s="459"/>
      <c r="F2963" s="459"/>
      <c r="G2963" s="459"/>
      <c r="H2963" s="459"/>
      <c r="I2963" s="459"/>
      <c r="J2963" s="459"/>
      <c r="K2963" s="463"/>
    </row>
    <row r="2964" spans="1:11">
      <c r="A2964" s="525"/>
      <c r="B2964" s="459"/>
      <c r="C2964" s="459"/>
      <c r="D2964" s="459"/>
      <c r="E2964" s="459"/>
      <c r="F2964" s="459"/>
      <c r="G2964" s="459"/>
      <c r="H2964" s="459"/>
      <c r="I2964" s="459"/>
      <c r="J2964" s="459"/>
      <c r="K2964" s="463"/>
    </row>
    <row r="2965" spans="1:11">
      <c r="A2965" s="525"/>
      <c r="B2965" s="459"/>
      <c r="C2965" s="459"/>
      <c r="D2965" s="459"/>
      <c r="E2965" s="459"/>
      <c r="F2965" s="459"/>
      <c r="G2965" s="459"/>
      <c r="H2965" s="459"/>
      <c r="I2965" s="459"/>
      <c r="J2965" s="459"/>
      <c r="K2965" s="463"/>
    </row>
    <row r="2966" spans="1:11">
      <c r="A2966" s="525"/>
      <c r="B2966" s="459"/>
      <c r="C2966" s="459"/>
      <c r="D2966" s="459"/>
      <c r="E2966" s="459"/>
      <c r="F2966" s="459"/>
      <c r="G2966" s="459"/>
      <c r="H2966" s="459"/>
      <c r="I2966" s="459"/>
      <c r="J2966" s="459"/>
      <c r="K2966" s="463"/>
    </row>
    <row r="2967" spans="1:11">
      <c r="A2967" s="525"/>
      <c r="B2967" s="459"/>
      <c r="C2967" s="459"/>
      <c r="D2967" s="459"/>
      <c r="E2967" s="459"/>
      <c r="F2967" s="459"/>
      <c r="G2967" s="459"/>
      <c r="H2967" s="459"/>
      <c r="I2967" s="459"/>
      <c r="J2967" s="459"/>
      <c r="K2967" s="463"/>
    </row>
    <row r="2968" spans="1:11">
      <c r="A2968" s="525"/>
      <c r="B2968" s="459"/>
      <c r="C2968" s="459"/>
      <c r="D2968" s="459"/>
      <c r="E2968" s="459"/>
      <c r="F2968" s="459"/>
      <c r="G2968" s="459"/>
      <c r="H2968" s="459"/>
      <c r="I2968" s="459"/>
      <c r="J2968" s="459"/>
      <c r="K2968" s="463"/>
    </row>
    <row r="2969" spans="1:11">
      <c r="A2969" s="525"/>
      <c r="B2969" s="459"/>
      <c r="C2969" s="459"/>
      <c r="D2969" s="459"/>
      <c r="E2969" s="459"/>
      <c r="F2969" s="459"/>
      <c r="G2969" s="459"/>
      <c r="H2969" s="459"/>
      <c r="I2969" s="459"/>
      <c r="J2969" s="459"/>
      <c r="K2969" s="463"/>
    </row>
    <row r="2970" spans="1:11">
      <c r="A2970" s="525"/>
      <c r="B2970" s="459"/>
      <c r="C2970" s="459"/>
      <c r="D2970" s="459"/>
      <c r="E2970" s="459"/>
      <c r="F2970" s="459"/>
      <c r="G2970" s="459"/>
      <c r="H2970" s="459"/>
      <c r="I2970" s="459"/>
      <c r="J2970" s="459"/>
      <c r="K2970" s="463"/>
    </row>
    <row r="2971" spans="1:11">
      <c r="A2971" s="525"/>
      <c r="B2971" s="459"/>
      <c r="C2971" s="459"/>
      <c r="D2971" s="459"/>
      <c r="E2971" s="459"/>
      <c r="F2971" s="459"/>
      <c r="G2971" s="459"/>
      <c r="H2971" s="459"/>
      <c r="I2971" s="459"/>
      <c r="J2971" s="459"/>
      <c r="K2971" s="463"/>
    </row>
    <row r="2972" spans="1:11">
      <c r="A2972" s="525"/>
      <c r="B2972" s="459"/>
      <c r="C2972" s="459"/>
      <c r="D2972" s="459"/>
      <c r="E2972" s="459"/>
      <c r="F2972" s="459"/>
      <c r="G2972" s="459"/>
      <c r="H2972" s="459"/>
      <c r="I2972" s="459"/>
      <c r="J2972" s="459"/>
      <c r="K2972" s="463"/>
    </row>
    <row r="2973" spans="1:11">
      <c r="A2973" s="525"/>
      <c r="B2973" s="459"/>
      <c r="C2973" s="459"/>
      <c r="D2973" s="459"/>
      <c r="E2973" s="459"/>
      <c r="F2973" s="459"/>
      <c r="G2973" s="459"/>
      <c r="H2973" s="459"/>
      <c r="I2973" s="459"/>
      <c r="J2973" s="459"/>
      <c r="K2973" s="463"/>
    </row>
    <row r="2974" spans="1:11">
      <c r="A2974" s="525"/>
      <c r="B2974" s="459"/>
      <c r="C2974" s="459"/>
      <c r="D2974" s="459"/>
      <c r="E2974" s="459"/>
      <c r="F2974" s="459"/>
      <c r="G2974" s="459"/>
      <c r="H2974" s="459"/>
      <c r="I2974" s="459"/>
      <c r="J2974" s="459"/>
      <c r="K2974" s="463"/>
    </row>
    <row r="2975" spans="1:11">
      <c r="A2975" s="525"/>
      <c r="B2975" s="459"/>
      <c r="C2975" s="459"/>
      <c r="D2975" s="459"/>
      <c r="E2975" s="459"/>
      <c r="F2975" s="459"/>
      <c r="G2975" s="459"/>
      <c r="H2975" s="459"/>
      <c r="I2975" s="459"/>
      <c r="J2975" s="459"/>
      <c r="K2975" s="463"/>
    </row>
    <row r="2976" spans="1:11">
      <c r="A2976" s="525"/>
      <c r="B2976" s="459"/>
      <c r="C2976" s="459"/>
      <c r="D2976" s="459"/>
      <c r="E2976" s="459"/>
      <c r="F2976" s="459"/>
      <c r="G2976" s="459"/>
      <c r="H2976" s="459"/>
      <c r="I2976" s="459"/>
      <c r="J2976" s="459"/>
      <c r="K2976" s="463"/>
    </row>
    <row r="2977" spans="1:11">
      <c r="A2977" s="525"/>
      <c r="B2977" s="459"/>
      <c r="C2977" s="459"/>
      <c r="D2977" s="459"/>
      <c r="E2977" s="459"/>
      <c r="F2977" s="459"/>
      <c r="G2977" s="459"/>
      <c r="H2977" s="459"/>
      <c r="I2977" s="459"/>
      <c r="J2977" s="459"/>
      <c r="K2977" s="463"/>
    </row>
    <row r="2978" spans="1:11">
      <c r="A2978" s="525"/>
      <c r="B2978" s="459"/>
      <c r="C2978" s="459"/>
      <c r="D2978" s="459"/>
      <c r="E2978" s="459"/>
      <c r="F2978" s="459"/>
      <c r="G2978" s="459"/>
      <c r="H2978" s="459"/>
      <c r="I2978" s="459"/>
      <c r="J2978" s="459"/>
      <c r="K2978" s="463"/>
    </row>
    <row r="2979" spans="1:11">
      <c r="A2979" s="525"/>
      <c r="B2979" s="459"/>
      <c r="C2979" s="459"/>
      <c r="D2979" s="459"/>
      <c r="E2979" s="459"/>
      <c r="F2979" s="459"/>
      <c r="G2979" s="459"/>
      <c r="H2979" s="459"/>
      <c r="I2979" s="459"/>
      <c r="J2979" s="459"/>
      <c r="K2979" s="463"/>
    </row>
    <row r="2980" spans="1:11">
      <c r="A2980" s="525"/>
      <c r="B2980" s="459"/>
      <c r="C2980" s="459"/>
      <c r="D2980" s="459"/>
      <c r="E2980" s="459"/>
      <c r="F2980" s="459"/>
      <c r="G2980" s="459"/>
      <c r="H2980" s="459"/>
      <c r="I2980" s="459"/>
      <c r="J2980" s="459"/>
      <c r="K2980" s="463"/>
    </row>
    <row r="2981" spans="1:11">
      <c r="A2981" s="525"/>
      <c r="B2981" s="459"/>
      <c r="C2981" s="459"/>
      <c r="D2981" s="459"/>
      <c r="E2981" s="459"/>
      <c r="F2981" s="459"/>
      <c r="G2981" s="459"/>
      <c r="H2981" s="459"/>
      <c r="I2981" s="459"/>
      <c r="J2981" s="459"/>
      <c r="K2981" s="463"/>
    </row>
    <row r="2982" spans="1:11">
      <c r="A2982" s="525"/>
      <c r="B2982" s="459"/>
      <c r="C2982" s="459"/>
      <c r="D2982" s="459"/>
      <c r="E2982" s="459"/>
      <c r="F2982" s="459"/>
      <c r="G2982" s="459"/>
      <c r="H2982" s="459"/>
      <c r="I2982" s="459"/>
      <c r="J2982" s="459"/>
      <c r="K2982" s="463"/>
    </row>
    <row r="2983" spans="1:11">
      <c r="A2983" s="525"/>
      <c r="B2983" s="459"/>
      <c r="C2983" s="459"/>
      <c r="D2983" s="459"/>
      <c r="E2983" s="459"/>
      <c r="F2983" s="459"/>
      <c r="G2983" s="459"/>
      <c r="H2983" s="459"/>
      <c r="I2983" s="459"/>
      <c r="J2983" s="459"/>
      <c r="K2983" s="463"/>
    </row>
    <row r="2984" spans="1:11">
      <c r="A2984" s="525"/>
      <c r="B2984" s="459"/>
      <c r="C2984" s="459"/>
      <c r="D2984" s="459"/>
      <c r="E2984" s="459"/>
      <c r="F2984" s="459"/>
      <c r="G2984" s="459"/>
      <c r="H2984" s="459"/>
      <c r="I2984" s="459"/>
      <c r="J2984" s="459"/>
      <c r="K2984" s="463"/>
    </row>
    <row r="2985" spans="1:11">
      <c r="A2985" s="525"/>
      <c r="B2985" s="459"/>
      <c r="C2985" s="459"/>
      <c r="D2985" s="459"/>
      <c r="E2985" s="459"/>
      <c r="F2985" s="459"/>
      <c r="G2985" s="459"/>
      <c r="H2985" s="459"/>
      <c r="I2985" s="459"/>
      <c r="J2985" s="459"/>
      <c r="K2985" s="463"/>
    </row>
    <row r="2986" spans="1:11">
      <c r="A2986" s="525"/>
      <c r="B2986" s="459"/>
      <c r="C2986" s="459"/>
      <c r="D2986" s="459"/>
      <c r="E2986" s="459"/>
      <c r="F2986" s="459"/>
      <c r="G2986" s="459"/>
      <c r="H2986" s="459"/>
      <c r="I2986" s="459"/>
      <c r="J2986" s="459"/>
      <c r="K2986" s="463"/>
    </row>
    <row r="2987" spans="1:11">
      <c r="A2987" s="525"/>
      <c r="B2987" s="459"/>
      <c r="C2987" s="459"/>
      <c r="D2987" s="459"/>
      <c r="E2987" s="459"/>
      <c r="F2987" s="459"/>
      <c r="G2987" s="459"/>
      <c r="H2987" s="459"/>
      <c r="I2987" s="459"/>
      <c r="J2987" s="459"/>
      <c r="K2987" s="463"/>
    </row>
    <row r="2988" spans="1:11">
      <c r="A2988" s="525"/>
      <c r="B2988" s="459"/>
      <c r="C2988" s="459"/>
      <c r="D2988" s="459"/>
      <c r="E2988" s="459"/>
      <c r="F2988" s="459"/>
      <c r="G2988" s="459"/>
      <c r="H2988" s="459"/>
      <c r="I2988" s="459"/>
      <c r="J2988" s="459"/>
      <c r="K2988" s="463"/>
    </row>
    <row r="2989" spans="1:11">
      <c r="A2989" s="525"/>
      <c r="B2989" s="459"/>
      <c r="C2989" s="459"/>
      <c r="D2989" s="459"/>
      <c r="E2989" s="459"/>
      <c r="F2989" s="459"/>
      <c r="G2989" s="459"/>
      <c r="H2989" s="459"/>
      <c r="I2989" s="459"/>
      <c r="J2989" s="459"/>
      <c r="K2989" s="463"/>
    </row>
    <row r="2990" spans="1:11">
      <c r="A2990" s="525"/>
      <c r="B2990" s="459"/>
      <c r="C2990" s="459"/>
      <c r="D2990" s="459"/>
      <c r="E2990" s="459"/>
      <c r="F2990" s="459"/>
      <c r="G2990" s="459"/>
      <c r="H2990" s="459"/>
      <c r="I2990" s="459"/>
      <c r="J2990" s="459"/>
      <c r="K2990" s="463"/>
    </row>
    <row r="2991" spans="1:11">
      <c r="A2991" s="525"/>
      <c r="B2991" s="459"/>
      <c r="C2991" s="459"/>
      <c r="D2991" s="459"/>
      <c r="E2991" s="459"/>
      <c r="F2991" s="459"/>
      <c r="G2991" s="459"/>
      <c r="H2991" s="459"/>
      <c r="I2991" s="459"/>
      <c r="J2991" s="459"/>
      <c r="K2991" s="463"/>
    </row>
    <row r="2992" spans="1:11">
      <c r="A2992" s="525"/>
      <c r="B2992" s="459"/>
      <c r="C2992" s="459"/>
      <c r="D2992" s="459"/>
      <c r="E2992" s="459"/>
      <c r="F2992" s="459"/>
      <c r="G2992" s="459"/>
      <c r="H2992" s="459"/>
      <c r="I2992" s="459"/>
      <c r="J2992" s="459"/>
      <c r="K2992" s="463"/>
    </row>
    <row r="2993" spans="1:11">
      <c r="A2993" s="525"/>
      <c r="B2993" s="459"/>
      <c r="C2993" s="459"/>
      <c r="D2993" s="459"/>
      <c r="E2993" s="459"/>
      <c r="F2993" s="459"/>
      <c r="G2993" s="459"/>
      <c r="H2993" s="459"/>
      <c r="I2993" s="459"/>
      <c r="J2993" s="459"/>
      <c r="K2993" s="463"/>
    </row>
    <row r="2994" spans="1:11">
      <c r="A2994" s="525"/>
      <c r="B2994" s="459"/>
      <c r="C2994" s="459"/>
      <c r="D2994" s="459"/>
      <c r="E2994" s="459"/>
      <c r="F2994" s="459"/>
      <c r="G2994" s="459"/>
      <c r="H2994" s="459"/>
      <c r="I2994" s="459"/>
      <c r="J2994" s="459"/>
      <c r="K2994" s="463"/>
    </row>
    <row r="2995" spans="1:11">
      <c r="A2995" s="525"/>
      <c r="B2995" s="459"/>
      <c r="C2995" s="459"/>
      <c r="D2995" s="459"/>
      <c r="E2995" s="459"/>
      <c r="F2995" s="459"/>
      <c r="G2995" s="459"/>
      <c r="H2995" s="459"/>
      <c r="I2995" s="459"/>
      <c r="J2995" s="459"/>
      <c r="K2995" s="463"/>
    </row>
    <row r="2996" spans="1:11">
      <c r="A2996" s="525"/>
      <c r="B2996" s="459"/>
      <c r="C2996" s="459"/>
      <c r="D2996" s="459"/>
      <c r="E2996" s="459"/>
      <c r="F2996" s="459"/>
      <c r="G2996" s="459"/>
      <c r="H2996" s="459"/>
      <c r="I2996" s="459"/>
      <c r="J2996" s="459"/>
      <c r="K2996" s="463"/>
    </row>
    <row r="2997" spans="1:11">
      <c r="A2997" s="525"/>
      <c r="B2997" s="459"/>
      <c r="C2997" s="459"/>
      <c r="D2997" s="459"/>
      <c r="E2997" s="459"/>
      <c r="F2997" s="459"/>
      <c r="G2997" s="459"/>
      <c r="H2997" s="459"/>
      <c r="I2997" s="459"/>
      <c r="J2997" s="459"/>
      <c r="K2997" s="463"/>
    </row>
    <row r="2998" spans="1:11">
      <c r="A2998" s="525"/>
      <c r="B2998" s="459"/>
      <c r="C2998" s="459"/>
      <c r="D2998" s="459"/>
      <c r="E2998" s="459"/>
      <c r="F2998" s="459"/>
      <c r="G2998" s="459"/>
      <c r="H2998" s="459"/>
      <c r="I2998" s="459"/>
      <c r="J2998" s="459"/>
      <c r="K2998" s="463"/>
    </row>
    <row r="2999" spans="1:11">
      <c r="A2999" s="525"/>
      <c r="B2999" s="459"/>
      <c r="C2999" s="459"/>
      <c r="D2999" s="459"/>
      <c r="E2999" s="459"/>
      <c r="F2999" s="459"/>
      <c r="G2999" s="459"/>
      <c r="H2999" s="459"/>
      <c r="I2999" s="459"/>
      <c r="J2999" s="459"/>
      <c r="K2999" s="463"/>
    </row>
    <row r="3000" spans="1:11">
      <c r="A3000" s="525"/>
      <c r="B3000" s="459"/>
      <c r="C3000" s="459"/>
      <c r="D3000" s="459"/>
      <c r="E3000" s="459"/>
      <c r="F3000" s="459"/>
      <c r="G3000" s="459"/>
      <c r="H3000" s="459"/>
      <c r="I3000" s="459"/>
      <c r="J3000" s="459"/>
      <c r="K3000" s="463"/>
    </row>
    <row r="3001" spans="1:11">
      <c r="A3001" s="525"/>
      <c r="B3001" s="459"/>
      <c r="C3001" s="459"/>
      <c r="D3001" s="459"/>
      <c r="E3001" s="459"/>
      <c r="F3001" s="459"/>
      <c r="G3001" s="459"/>
      <c r="H3001" s="459"/>
      <c r="I3001" s="459"/>
      <c r="J3001" s="459"/>
      <c r="K3001" s="463"/>
    </row>
    <row r="3002" spans="1:11">
      <c r="A3002" s="525"/>
      <c r="B3002" s="459"/>
      <c r="C3002" s="459"/>
      <c r="D3002" s="459"/>
      <c r="E3002" s="459"/>
      <c r="F3002" s="459"/>
      <c r="G3002" s="459"/>
      <c r="H3002" s="459"/>
      <c r="I3002" s="459"/>
      <c r="J3002" s="459"/>
      <c r="K3002" s="463"/>
    </row>
    <row r="3003" spans="1:11">
      <c r="A3003" s="525"/>
      <c r="B3003" s="459"/>
      <c r="C3003" s="459"/>
      <c r="D3003" s="459"/>
      <c r="E3003" s="459"/>
      <c r="F3003" s="459"/>
      <c r="G3003" s="459"/>
      <c r="H3003" s="459"/>
      <c r="I3003" s="459"/>
      <c r="J3003" s="459"/>
      <c r="K3003" s="463"/>
    </row>
    <row r="3004" spans="1:11">
      <c r="A3004" s="525"/>
      <c r="B3004" s="459"/>
      <c r="C3004" s="459"/>
      <c r="D3004" s="459"/>
      <c r="E3004" s="459"/>
      <c r="F3004" s="459"/>
      <c r="G3004" s="459"/>
      <c r="H3004" s="459"/>
      <c r="I3004" s="459"/>
      <c r="J3004" s="459"/>
      <c r="K3004" s="463"/>
    </row>
    <row r="3005" spans="1:11">
      <c r="A3005" s="525"/>
      <c r="B3005" s="459"/>
      <c r="C3005" s="459"/>
      <c r="D3005" s="459"/>
      <c r="E3005" s="459"/>
      <c r="F3005" s="459"/>
      <c r="G3005" s="459"/>
      <c r="H3005" s="459"/>
      <c r="I3005" s="459"/>
      <c r="J3005" s="459"/>
      <c r="K3005" s="463"/>
    </row>
    <row r="3006" spans="1:11">
      <c r="A3006" s="525"/>
      <c r="B3006" s="459"/>
      <c r="C3006" s="459"/>
      <c r="D3006" s="459"/>
      <c r="E3006" s="459"/>
      <c r="F3006" s="459"/>
      <c r="G3006" s="459"/>
      <c r="H3006" s="459"/>
      <c r="I3006" s="459"/>
      <c r="J3006" s="459"/>
      <c r="K3006" s="463"/>
    </row>
    <row r="3007" spans="1:11">
      <c r="A3007" s="525"/>
      <c r="B3007" s="459"/>
      <c r="C3007" s="459"/>
      <c r="D3007" s="459"/>
      <c r="E3007" s="459"/>
      <c r="F3007" s="459"/>
      <c r="G3007" s="459"/>
      <c r="H3007" s="459"/>
      <c r="I3007" s="459"/>
      <c r="J3007" s="459"/>
      <c r="K3007" s="463"/>
    </row>
    <row r="3008" spans="1:11">
      <c r="A3008" s="525"/>
      <c r="B3008" s="459"/>
      <c r="C3008" s="459"/>
      <c r="D3008" s="459"/>
      <c r="E3008" s="459"/>
      <c r="F3008" s="459"/>
      <c r="G3008" s="459"/>
      <c r="H3008" s="459"/>
      <c r="I3008" s="459"/>
      <c r="J3008" s="459"/>
      <c r="K3008" s="463"/>
    </row>
    <row r="3009" spans="1:11">
      <c r="A3009" s="525"/>
      <c r="B3009" s="459"/>
      <c r="C3009" s="459"/>
      <c r="D3009" s="459"/>
      <c r="E3009" s="459"/>
      <c r="F3009" s="459"/>
      <c r="G3009" s="459"/>
      <c r="H3009" s="459"/>
      <c r="I3009" s="459"/>
      <c r="J3009" s="459"/>
      <c r="K3009" s="463"/>
    </row>
  </sheetData>
  <mergeCells count="1">
    <mergeCell ref="G8:K8"/>
  </mergeCells>
  <phoneticPr fontId="2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41"/>
  <sheetViews>
    <sheetView view="pageBreakPreview" zoomScaleNormal="100" zoomScaleSheetLayoutView="100" workbookViewId="0"/>
  </sheetViews>
  <sheetFormatPr defaultRowHeight="12.75"/>
  <cols>
    <col min="1" max="1" width="22.85546875" style="702" customWidth="1"/>
    <col min="2" max="2" width="11.28515625" style="698" customWidth="1"/>
    <col min="3" max="3" width="14.42578125" style="699" customWidth="1"/>
    <col min="4" max="4" width="15" style="699" customWidth="1"/>
    <col min="5" max="6" width="14.140625" style="699" customWidth="1"/>
    <col min="7" max="7" width="14.140625" style="700" customWidth="1"/>
    <col min="8" max="8" width="7.85546875" style="118" customWidth="1"/>
    <col min="9" max="12" width="8.85546875" style="118" customWidth="1"/>
    <col min="13" max="17" width="9.140625" style="112"/>
    <col min="18" max="36" width="7.28515625" style="114" customWidth="1"/>
    <col min="37" max="37" width="6.140625" style="114" customWidth="1"/>
    <col min="38" max="16384" width="9.140625" style="114"/>
  </cols>
  <sheetData>
    <row r="1" spans="1:17">
      <c r="A1" s="684"/>
      <c r="B1" s="120"/>
      <c r="C1" s="685"/>
      <c r="D1" s="685"/>
      <c r="E1" s="685"/>
      <c r="F1" s="685"/>
      <c r="G1" s="111"/>
      <c r="H1" s="113"/>
      <c r="I1" s="113"/>
      <c r="J1" s="113"/>
      <c r="K1" s="113"/>
      <c r="L1" s="113"/>
    </row>
    <row r="2" spans="1:17">
      <c r="A2" s="684"/>
      <c r="B2" s="120"/>
      <c r="C2" s="685"/>
      <c r="D2" s="685"/>
      <c r="E2" s="685"/>
      <c r="F2" s="685"/>
      <c r="G2" s="111"/>
      <c r="H2" s="113"/>
      <c r="I2" s="113"/>
      <c r="J2" s="113"/>
      <c r="K2" s="113"/>
      <c r="L2" s="113"/>
    </row>
    <row r="3" spans="1:17">
      <c r="A3" s="684"/>
      <c r="B3" s="120"/>
      <c r="C3" s="685"/>
      <c r="D3" s="685"/>
      <c r="E3" s="685"/>
      <c r="F3" s="685"/>
      <c r="G3" s="111"/>
      <c r="H3" s="113"/>
      <c r="I3" s="113"/>
      <c r="J3" s="113"/>
      <c r="K3" s="113"/>
      <c r="L3" s="113"/>
    </row>
    <row r="4" spans="1:17" ht="12.75" customHeight="1">
      <c r="A4" s="979" t="s">
        <v>501</v>
      </c>
      <c r="B4" s="979"/>
      <c r="C4" s="979"/>
      <c r="D4" s="979"/>
      <c r="E4" s="979"/>
      <c r="F4" s="979"/>
      <c r="G4" s="979"/>
      <c r="H4" s="115"/>
      <c r="I4" s="115"/>
      <c r="J4" s="116"/>
      <c r="K4" s="116"/>
      <c r="L4" s="116"/>
    </row>
    <row r="5" spans="1:17" ht="15" customHeight="1">
      <c r="A5" s="980" t="s">
        <v>357</v>
      </c>
      <c r="B5" s="980"/>
      <c r="C5" s="980"/>
      <c r="D5" s="980"/>
      <c r="E5" s="980"/>
      <c r="F5" s="980"/>
      <c r="G5" s="980"/>
      <c r="H5" s="117"/>
      <c r="I5" s="117"/>
    </row>
    <row r="6" spans="1:17" ht="12.75" customHeight="1">
      <c r="A6" s="686" t="s">
        <v>1309</v>
      </c>
      <c r="B6" s="687"/>
      <c r="C6" s="687"/>
      <c r="D6" s="685"/>
      <c r="E6" s="685"/>
      <c r="F6" s="111"/>
      <c r="G6" s="685"/>
      <c r="H6" s="113"/>
      <c r="I6" s="113"/>
      <c r="J6" s="113"/>
      <c r="K6" s="113"/>
      <c r="L6" s="112"/>
      <c r="Q6" s="114"/>
    </row>
    <row r="7" spans="1:17" ht="12.75" customHeight="1">
      <c r="A7" s="684"/>
      <c r="B7" s="685"/>
      <c r="C7" s="685"/>
      <c r="D7" s="685"/>
      <c r="E7" s="685"/>
      <c r="F7" s="111"/>
      <c r="G7" s="685"/>
      <c r="H7" s="113"/>
      <c r="I7" s="113"/>
      <c r="J7" s="113"/>
      <c r="K7" s="113"/>
      <c r="L7" s="112"/>
      <c r="Q7" s="114"/>
    </row>
    <row r="8" spans="1:17" ht="27.75" customHeight="1">
      <c r="A8" s="688" t="s">
        <v>502</v>
      </c>
      <c r="B8" s="689" t="s">
        <v>503</v>
      </c>
      <c r="C8" s="690" t="s">
        <v>916</v>
      </c>
      <c r="D8" s="690" t="s">
        <v>265</v>
      </c>
      <c r="E8" s="683" t="s">
        <v>358</v>
      </c>
      <c r="F8" s="683" t="s">
        <v>359</v>
      </c>
      <c r="G8" s="683" t="s">
        <v>360</v>
      </c>
      <c r="H8" s="112"/>
      <c r="I8" s="112"/>
      <c r="J8" s="112"/>
      <c r="K8" s="112"/>
      <c r="L8" s="112"/>
      <c r="Q8" s="114"/>
    </row>
    <row r="9" spans="1:17" s="655" customFormat="1">
      <c r="A9" s="126" t="s">
        <v>33</v>
      </c>
      <c r="B9" s="691"/>
      <c r="C9" s="683"/>
      <c r="D9" s="683"/>
      <c r="E9" s="683"/>
      <c r="F9" s="683"/>
      <c r="G9" s="683"/>
      <c r="H9" s="654"/>
      <c r="I9" s="654"/>
      <c r="J9" s="654"/>
      <c r="K9" s="654"/>
      <c r="L9" s="654"/>
      <c r="M9" s="654"/>
      <c r="N9" s="654"/>
      <c r="O9" s="654"/>
      <c r="P9" s="654"/>
    </row>
    <row r="10" spans="1:17" s="655" customFormat="1">
      <c r="A10" s="125" t="s">
        <v>388</v>
      </c>
      <c r="B10" s="121" t="s">
        <v>504</v>
      </c>
      <c r="C10" s="111" t="s">
        <v>505</v>
      </c>
      <c r="D10" s="119" t="s">
        <v>927</v>
      </c>
      <c r="E10" s="111" t="s">
        <v>27</v>
      </c>
      <c r="F10" s="119" t="s">
        <v>1062</v>
      </c>
      <c r="G10" s="119" t="s">
        <v>28</v>
      </c>
      <c r="H10" s="654"/>
      <c r="I10" s="654"/>
      <c r="J10" s="654"/>
      <c r="K10" s="654"/>
      <c r="L10" s="654"/>
      <c r="M10" s="654"/>
      <c r="N10" s="654"/>
      <c r="O10" s="654"/>
      <c r="P10" s="654"/>
    </row>
    <row r="11" spans="1:17" s="120" customFormat="1" ht="12.75" customHeight="1">
      <c r="A11" s="127" t="s">
        <v>495</v>
      </c>
      <c r="B11" s="121"/>
      <c r="C11" s="111"/>
      <c r="D11" s="119"/>
      <c r="E11" s="111"/>
      <c r="F11" s="119"/>
      <c r="G11" s="119"/>
    </row>
    <row r="12" spans="1:17" s="120" customFormat="1" ht="12.75" customHeight="1">
      <c r="A12" s="125" t="s">
        <v>668</v>
      </c>
      <c r="B12" s="121" t="s">
        <v>504</v>
      </c>
      <c r="C12" s="111" t="s">
        <v>505</v>
      </c>
      <c r="D12" s="119" t="s">
        <v>927</v>
      </c>
      <c r="E12" s="111" t="s">
        <v>27</v>
      </c>
      <c r="F12" s="119" t="s">
        <v>506</v>
      </c>
      <c r="G12" s="119" t="s">
        <v>28</v>
      </c>
    </row>
    <row r="13" spans="1:17" s="120" customFormat="1" ht="12.75" customHeight="1">
      <c r="A13" s="125" t="s">
        <v>230</v>
      </c>
      <c r="B13" s="121" t="s">
        <v>506</v>
      </c>
      <c r="C13" s="111" t="s">
        <v>312</v>
      </c>
      <c r="D13" s="119" t="s">
        <v>211</v>
      </c>
      <c r="E13" s="111" t="s">
        <v>27</v>
      </c>
      <c r="F13" s="119" t="s">
        <v>30</v>
      </c>
      <c r="G13" s="119" t="s">
        <v>28</v>
      </c>
    </row>
    <row r="14" spans="1:17" s="120" customFormat="1" ht="12.75" customHeight="1">
      <c r="A14" s="125" t="s">
        <v>445</v>
      </c>
      <c r="B14" s="121" t="s">
        <v>506</v>
      </c>
      <c r="C14" s="111" t="s">
        <v>312</v>
      </c>
      <c r="D14" s="119" t="s">
        <v>211</v>
      </c>
      <c r="E14" s="111" t="s">
        <v>27</v>
      </c>
      <c r="F14" s="119" t="s">
        <v>30</v>
      </c>
      <c r="G14" s="119" t="s">
        <v>28</v>
      </c>
    </row>
    <row r="15" spans="1:17" s="654" customFormat="1" ht="12.75" customHeight="1">
      <c r="A15" s="127" t="s">
        <v>497</v>
      </c>
      <c r="B15" s="121"/>
      <c r="C15" s="111"/>
      <c r="D15" s="119"/>
      <c r="E15" s="111"/>
      <c r="F15" s="119"/>
      <c r="G15" s="119"/>
    </row>
    <row r="16" spans="1:17" s="654" customFormat="1" ht="14.25" customHeight="1">
      <c r="A16" s="125" t="s">
        <v>389</v>
      </c>
      <c r="B16" s="121" t="s">
        <v>504</v>
      </c>
      <c r="C16" s="111" t="s">
        <v>505</v>
      </c>
      <c r="D16" s="119" t="s">
        <v>927</v>
      </c>
      <c r="E16" s="111" t="s">
        <v>27</v>
      </c>
      <c r="F16" s="119" t="s">
        <v>930</v>
      </c>
      <c r="G16" s="119" t="s">
        <v>28</v>
      </c>
    </row>
    <row r="17" spans="1:7" s="654" customFormat="1" ht="14.25">
      <c r="A17" s="125" t="s">
        <v>390</v>
      </c>
      <c r="B17" s="856" t="s">
        <v>506</v>
      </c>
      <c r="C17" s="111" t="s">
        <v>96</v>
      </c>
      <c r="D17" s="119" t="s">
        <v>148</v>
      </c>
      <c r="E17" s="111" t="s">
        <v>27</v>
      </c>
      <c r="F17" s="340" t="s">
        <v>930</v>
      </c>
      <c r="G17" s="119" t="s">
        <v>28</v>
      </c>
    </row>
    <row r="18" spans="1:7" s="654" customFormat="1" ht="14.25">
      <c r="A18" s="125" t="s">
        <v>391</v>
      </c>
      <c r="B18" s="121" t="s">
        <v>884</v>
      </c>
      <c r="C18" s="111" t="s">
        <v>312</v>
      </c>
      <c r="D18" s="119" t="s">
        <v>149</v>
      </c>
      <c r="E18" s="111" t="s">
        <v>308</v>
      </c>
      <c r="F18" s="119" t="s">
        <v>150</v>
      </c>
      <c r="G18" s="119" t="s">
        <v>28</v>
      </c>
    </row>
    <row r="19" spans="1:7" s="654" customFormat="1" ht="14.25">
      <c r="A19" s="125" t="s">
        <v>572</v>
      </c>
      <c r="B19" s="121" t="s">
        <v>506</v>
      </c>
      <c r="C19" s="111" t="s">
        <v>312</v>
      </c>
      <c r="D19" s="119" t="s">
        <v>148</v>
      </c>
      <c r="E19" s="111" t="s">
        <v>308</v>
      </c>
      <c r="F19" s="340" t="s">
        <v>930</v>
      </c>
      <c r="G19" s="119" t="s">
        <v>28</v>
      </c>
    </row>
    <row r="20" spans="1:7" s="654" customFormat="1" ht="14.25">
      <c r="A20" s="125" t="s">
        <v>896</v>
      </c>
      <c r="B20" s="121" t="s">
        <v>506</v>
      </c>
      <c r="C20" s="111" t="s">
        <v>312</v>
      </c>
      <c r="D20" s="119" t="s">
        <v>309</v>
      </c>
      <c r="E20" s="111" t="s">
        <v>308</v>
      </c>
      <c r="F20" s="119" t="s">
        <v>930</v>
      </c>
      <c r="G20" s="119" t="s">
        <v>28</v>
      </c>
    </row>
    <row r="21" spans="1:7" s="120" customFormat="1" ht="12.75" customHeight="1">
      <c r="A21" s="127" t="s">
        <v>496</v>
      </c>
      <c r="B21" s="121"/>
      <c r="C21" s="111"/>
      <c r="D21" s="111"/>
      <c r="E21" s="111"/>
      <c r="F21" s="111"/>
      <c r="G21" s="111"/>
    </row>
    <row r="22" spans="1:7" s="120" customFormat="1" ht="12.75" customHeight="1">
      <c r="A22" s="125" t="s">
        <v>446</v>
      </c>
      <c r="B22" s="121" t="s">
        <v>504</v>
      </c>
      <c r="C22" s="111" t="s">
        <v>312</v>
      </c>
      <c r="D22" s="119" t="s">
        <v>313</v>
      </c>
      <c r="E22" s="111" t="s">
        <v>27</v>
      </c>
      <c r="F22" s="119" t="s">
        <v>30</v>
      </c>
      <c r="G22" s="119" t="s">
        <v>28</v>
      </c>
    </row>
    <row r="23" spans="1:7" s="120" customFormat="1" ht="14.25" customHeight="1">
      <c r="A23" s="125" t="s">
        <v>908</v>
      </c>
      <c r="B23" s="121" t="s">
        <v>506</v>
      </c>
      <c r="C23" s="111" t="s">
        <v>312</v>
      </c>
      <c r="D23" s="119" t="s">
        <v>313</v>
      </c>
      <c r="E23" s="111" t="s">
        <v>921</v>
      </c>
      <c r="F23" s="119" t="s">
        <v>995</v>
      </c>
      <c r="G23" s="119" t="s">
        <v>839</v>
      </c>
    </row>
    <row r="24" spans="1:7" s="120" customFormat="1" ht="14.25" customHeight="1">
      <c r="A24" s="855" t="s">
        <v>1320</v>
      </c>
      <c r="B24" s="856" t="s">
        <v>506</v>
      </c>
      <c r="C24" s="863" t="s">
        <v>1321</v>
      </c>
      <c r="D24" s="340" t="s">
        <v>1324</v>
      </c>
      <c r="E24" s="863" t="s">
        <v>989</v>
      </c>
      <c r="F24" s="340" t="s">
        <v>989</v>
      </c>
      <c r="G24" s="340" t="s">
        <v>839</v>
      </c>
    </row>
    <row r="25" spans="1:7" s="654" customFormat="1" ht="12.75" customHeight="1">
      <c r="A25" s="127" t="s">
        <v>498</v>
      </c>
      <c r="B25" s="121"/>
      <c r="C25" s="111"/>
      <c r="D25" s="119"/>
      <c r="E25" s="111"/>
      <c r="F25" s="119"/>
      <c r="G25" s="119"/>
    </row>
    <row r="26" spans="1:7" s="654" customFormat="1" ht="12.75" customHeight="1">
      <c r="A26" s="125" t="s">
        <v>151</v>
      </c>
      <c r="B26" s="121" t="s">
        <v>504</v>
      </c>
      <c r="C26" s="111" t="s">
        <v>505</v>
      </c>
      <c r="D26" s="119" t="s">
        <v>927</v>
      </c>
      <c r="E26" s="111" t="s">
        <v>27</v>
      </c>
      <c r="F26" s="119" t="s">
        <v>1062</v>
      </c>
      <c r="G26" s="119" t="s">
        <v>28</v>
      </c>
    </row>
    <row r="27" spans="1:7" s="654" customFormat="1" ht="12.75" customHeight="1">
      <c r="A27" s="125" t="s">
        <v>152</v>
      </c>
      <c r="B27" s="121" t="s">
        <v>506</v>
      </c>
      <c r="C27" s="111" t="s">
        <v>312</v>
      </c>
      <c r="D27" s="119" t="s">
        <v>927</v>
      </c>
      <c r="E27" s="111" t="s">
        <v>27</v>
      </c>
      <c r="F27" s="119" t="s">
        <v>1062</v>
      </c>
      <c r="G27" s="119" t="s">
        <v>28</v>
      </c>
    </row>
    <row r="28" spans="1:7" s="120" customFormat="1" ht="12.75" customHeight="1">
      <c r="A28" s="127" t="s">
        <v>158</v>
      </c>
      <c r="B28" s="121"/>
      <c r="C28" s="111"/>
      <c r="D28" s="119"/>
      <c r="E28" s="111"/>
      <c r="F28" s="119"/>
      <c r="G28" s="119"/>
    </row>
    <row r="29" spans="1:7" s="120" customFormat="1" ht="14.25" customHeight="1">
      <c r="A29" s="125" t="s">
        <v>1043</v>
      </c>
      <c r="B29" s="121" t="s">
        <v>504</v>
      </c>
      <c r="C29" s="111" t="s">
        <v>505</v>
      </c>
      <c r="D29" s="119" t="s">
        <v>466</v>
      </c>
      <c r="E29" s="111" t="s">
        <v>27</v>
      </c>
      <c r="F29" s="119" t="s">
        <v>506</v>
      </c>
      <c r="G29" s="111" t="s">
        <v>28</v>
      </c>
    </row>
    <row r="30" spans="1:7" s="120" customFormat="1" ht="12.75" hidden="1" customHeight="1">
      <c r="A30" s="125" t="s">
        <v>355</v>
      </c>
      <c r="B30" s="121" t="s">
        <v>504</v>
      </c>
      <c r="C30" s="111" t="s">
        <v>800</v>
      </c>
      <c r="D30" s="119" t="s">
        <v>307</v>
      </c>
      <c r="E30" s="111" t="s">
        <v>27</v>
      </c>
      <c r="F30" s="119" t="s">
        <v>30</v>
      </c>
      <c r="G30" s="111" t="s">
        <v>28</v>
      </c>
    </row>
    <row r="31" spans="1:7" s="120" customFormat="1" ht="14.25" customHeight="1">
      <c r="A31" s="855" t="s">
        <v>1243</v>
      </c>
      <c r="B31" s="121" t="s">
        <v>506</v>
      </c>
      <c r="C31" s="111" t="s">
        <v>312</v>
      </c>
      <c r="D31" s="119" t="s">
        <v>309</v>
      </c>
      <c r="E31" s="111" t="s">
        <v>308</v>
      </c>
      <c r="F31" s="119" t="s">
        <v>30</v>
      </c>
      <c r="G31" s="111" t="s">
        <v>28</v>
      </c>
    </row>
    <row r="32" spans="1:7" s="120" customFormat="1">
      <c r="A32" s="127" t="s">
        <v>159</v>
      </c>
      <c r="B32" s="121"/>
      <c r="C32" s="111"/>
      <c r="D32" s="119"/>
      <c r="E32" s="111"/>
      <c r="F32" s="119"/>
      <c r="G32" s="119"/>
    </row>
    <row r="33" spans="1:7" s="120" customFormat="1" ht="14.25" customHeight="1">
      <c r="A33" s="855" t="s">
        <v>1101</v>
      </c>
      <c r="B33" s="121" t="s">
        <v>504</v>
      </c>
      <c r="C33" s="111" t="s">
        <v>505</v>
      </c>
      <c r="D33" s="343" t="s">
        <v>466</v>
      </c>
      <c r="E33" s="111" t="s">
        <v>27</v>
      </c>
      <c r="F33" s="862" t="s">
        <v>30</v>
      </c>
      <c r="G33" s="343" t="s">
        <v>28</v>
      </c>
    </row>
    <row r="34" spans="1:7" s="120" customFormat="1" ht="12.75" customHeight="1">
      <c r="A34" s="125" t="s">
        <v>670</v>
      </c>
      <c r="B34" s="121" t="s">
        <v>506</v>
      </c>
      <c r="C34" s="111" t="s">
        <v>178</v>
      </c>
      <c r="D34" s="119" t="s">
        <v>466</v>
      </c>
      <c r="E34" s="111" t="s">
        <v>308</v>
      </c>
      <c r="F34" s="119" t="s">
        <v>30</v>
      </c>
      <c r="G34" s="119" t="s">
        <v>28</v>
      </c>
    </row>
    <row r="35" spans="1:7" s="120" customFormat="1" ht="12.75" customHeight="1">
      <c r="A35" s="127" t="s">
        <v>693</v>
      </c>
      <c r="B35" s="121"/>
      <c r="C35" s="111"/>
      <c r="D35" s="119"/>
      <c r="E35" s="111"/>
      <c r="F35" s="119"/>
      <c r="G35" s="119"/>
    </row>
    <row r="36" spans="1:7" s="120" customFormat="1" ht="14.25" customHeight="1">
      <c r="A36" s="125" t="s">
        <v>708</v>
      </c>
      <c r="B36" s="121" t="s">
        <v>97</v>
      </c>
      <c r="C36" s="111" t="s">
        <v>505</v>
      </c>
      <c r="D36" s="119" t="s">
        <v>170</v>
      </c>
      <c r="E36" s="111" t="s">
        <v>27</v>
      </c>
      <c r="F36" s="119" t="s">
        <v>470</v>
      </c>
      <c r="G36" s="119" t="s">
        <v>28</v>
      </c>
    </row>
    <row r="37" spans="1:7" s="120" customFormat="1" ht="12.75" customHeight="1">
      <c r="A37" s="125" t="s">
        <v>709</v>
      </c>
      <c r="B37" s="121" t="s">
        <v>97</v>
      </c>
      <c r="C37" s="111" t="s">
        <v>505</v>
      </c>
      <c r="D37" s="340" t="s">
        <v>724</v>
      </c>
      <c r="E37" s="111" t="s">
        <v>27</v>
      </c>
      <c r="F37" s="119" t="s">
        <v>471</v>
      </c>
      <c r="G37" s="119" t="s">
        <v>28</v>
      </c>
    </row>
    <row r="38" spans="1:7" s="120" customFormat="1" ht="12.75" customHeight="1">
      <c r="A38" s="125" t="s">
        <v>617</v>
      </c>
      <c r="B38" s="121" t="s">
        <v>97</v>
      </c>
      <c r="C38" s="111" t="s">
        <v>505</v>
      </c>
      <c r="D38" s="340" t="s">
        <v>724</v>
      </c>
      <c r="E38" s="111" t="s">
        <v>27</v>
      </c>
      <c r="F38" s="119" t="s">
        <v>472</v>
      </c>
      <c r="G38" s="119" t="s">
        <v>28</v>
      </c>
    </row>
    <row r="39" spans="1:7" s="120" customFormat="1" ht="12.75" customHeight="1">
      <c r="A39" s="125" t="s">
        <v>435</v>
      </c>
      <c r="B39" s="121" t="s">
        <v>97</v>
      </c>
      <c r="C39" s="111" t="s">
        <v>505</v>
      </c>
      <c r="D39" s="340" t="s">
        <v>724</v>
      </c>
      <c r="E39" s="111" t="s">
        <v>27</v>
      </c>
      <c r="F39" s="119" t="s">
        <v>30</v>
      </c>
      <c r="G39" s="119" t="s">
        <v>28</v>
      </c>
    </row>
    <row r="40" spans="1:7" s="654" customFormat="1" ht="12.75" customHeight="1">
      <c r="A40" s="127" t="s">
        <v>924</v>
      </c>
      <c r="B40" s="121"/>
      <c r="C40" s="111"/>
      <c r="D40" s="119"/>
      <c r="E40" s="111"/>
      <c r="F40" s="119"/>
      <c r="G40" s="119"/>
    </row>
    <row r="41" spans="1:7" s="654" customFormat="1" ht="12.75" customHeight="1">
      <c r="A41" s="125" t="s">
        <v>505</v>
      </c>
      <c r="B41" s="121" t="s">
        <v>504</v>
      </c>
      <c r="C41" s="111" t="s">
        <v>505</v>
      </c>
      <c r="D41" s="119" t="s">
        <v>927</v>
      </c>
      <c r="E41" s="111" t="s">
        <v>27</v>
      </c>
      <c r="F41" s="119" t="s">
        <v>506</v>
      </c>
      <c r="G41" s="119" t="s">
        <v>28</v>
      </c>
    </row>
    <row r="42" spans="1:7" s="654" customFormat="1" ht="12.75" customHeight="1">
      <c r="A42" s="125" t="s">
        <v>225</v>
      </c>
      <c r="B42" s="121"/>
      <c r="C42" s="111"/>
      <c r="D42" s="119"/>
      <c r="E42" s="111"/>
      <c r="F42" s="119"/>
      <c r="G42" s="119"/>
    </row>
    <row r="43" spans="1:7" s="654" customFormat="1" ht="12.75" customHeight="1">
      <c r="A43" s="692" t="s">
        <v>226</v>
      </c>
      <c r="B43" s="121" t="s">
        <v>506</v>
      </c>
      <c r="C43" s="111" t="s">
        <v>312</v>
      </c>
      <c r="D43" s="119" t="s">
        <v>44</v>
      </c>
      <c r="E43" s="111" t="s">
        <v>171</v>
      </c>
      <c r="F43" s="119" t="s">
        <v>506</v>
      </c>
      <c r="G43" s="119" t="s">
        <v>839</v>
      </c>
    </row>
    <row r="44" spans="1:7" s="654" customFormat="1" ht="12.75" customHeight="1">
      <c r="A44" s="692" t="s">
        <v>415</v>
      </c>
      <c r="B44" s="121" t="s">
        <v>506</v>
      </c>
      <c r="C44" s="111" t="s">
        <v>312</v>
      </c>
      <c r="D44" s="119" t="s">
        <v>211</v>
      </c>
      <c r="E44" s="111" t="s">
        <v>171</v>
      </c>
      <c r="F44" s="119" t="s">
        <v>506</v>
      </c>
      <c r="G44" s="119" t="s">
        <v>490</v>
      </c>
    </row>
    <row r="45" spans="1:7" s="654" customFormat="1" ht="12.75" customHeight="1">
      <c r="A45" s="692" t="s">
        <v>833</v>
      </c>
      <c r="B45" s="121" t="s">
        <v>506</v>
      </c>
      <c r="C45" s="111" t="s">
        <v>312</v>
      </c>
      <c r="D45" s="119" t="s">
        <v>927</v>
      </c>
      <c r="E45" s="111" t="s">
        <v>308</v>
      </c>
      <c r="F45" s="119" t="s">
        <v>506</v>
      </c>
      <c r="G45" s="119" t="s">
        <v>28</v>
      </c>
    </row>
    <row r="46" spans="1:7" s="120" customFormat="1" ht="12.75" customHeight="1">
      <c r="A46" s="127" t="s">
        <v>119</v>
      </c>
      <c r="B46" s="121"/>
      <c r="C46" s="111"/>
      <c r="D46" s="119"/>
      <c r="E46" s="111"/>
      <c r="F46" s="119"/>
      <c r="G46" s="119"/>
    </row>
    <row r="47" spans="1:7" s="120" customFormat="1" ht="12.75" customHeight="1">
      <c r="A47" s="125" t="s">
        <v>416</v>
      </c>
      <c r="B47" s="121" t="s">
        <v>504</v>
      </c>
      <c r="C47" s="111" t="s">
        <v>505</v>
      </c>
      <c r="D47" s="111" t="s">
        <v>466</v>
      </c>
      <c r="E47" s="111" t="s">
        <v>27</v>
      </c>
      <c r="F47" s="111" t="s">
        <v>30</v>
      </c>
      <c r="G47" s="111" t="s">
        <v>28</v>
      </c>
    </row>
    <row r="48" spans="1:7" s="120" customFormat="1" ht="12.75" customHeight="1">
      <c r="A48" s="125" t="s">
        <v>990</v>
      </c>
      <c r="B48" s="121" t="s">
        <v>506</v>
      </c>
      <c r="C48" s="111" t="s">
        <v>312</v>
      </c>
      <c r="D48" s="119" t="s">
        <v>466</v>
      </c>
      <c r="E48" s="111" t="s">
        <v>308</v>
      </c>
      <c r="F48" s="119" t="s">
        <v>30</v>
      </c>
      <c r="G48" s="119" t="s">
        <v>28</v>
      </c>
    </row>
    <row r="49" spans="1:30" s="120" customFormat="1" ht="12.75" customHeight="1">
      <c r="A49" s="127" t="s">
        <v>4</v>
      </c>
      <c r="B49" s="121"/>
      <c r="C49" s="111"/>
      <c r="D49" s="119"/>
      <c r="E49" s="111"/>
      <c r="F49" s="119"/>
      <c r="G49" s="119"/>
    </row>
    <row r="50" spans="1:30" s="120" customFormat="1" ht="12.75" customHeight="1">
      <c r="A50" s="125" t="s">
        <v>377</v>
      </c>
      <c r="B50" s="121" t="s">
        <v>504</v>
      </c>
      <c r="C50" s="111" t="s">
        <v>505</v>
      </c>
      <c r="D50" s="119" t="s">
        <v>466</v>
      </c>
      <c r="E50" s="111" t="s">
        <v>27</v>
      </c>
      <c r="F50" s="119" t="s">
        <v>506</v>
      </c>
      <c r="G50" s="119" t="s">
        <v>28</v>
      </c>
    </row>
    <row r="51" spans="1:30" s="112" customFormat="1" ht="14.25" customHeight="1">
      <c r="A51" s="855" t="s">
        <v>376</v>
      </c>
      <c r="B51" s="121" t="s">
        <v>504</v>
      </c>
      <c r="C51" s="111" t="s">
        <v>505</v>
      </c>
      <c r="D51" s="111" t="s">
        <v>309</v>
      </c>
      <c r="E51" s="111" t="s">
        <v>27</v>
      </c>
      <c r="F51" s="119" t="s">
        <v>506</v>
      </c>
      <c r="G51" s="111" t="s">
        <v>28</v>
      </c>
    </row>
    <row r="52" spans="1:30" s="120" customFormat="1" ht="14.25" customHeight="1">
      <c r="A52" s="125" t="s">
        <v>375</v>
      </c>
      <c r="B52" s="121" t="s">
        <v>506</v>
      </c>
      <c r="C52" s="111" t="s">
        <v>312</v>
      </c>
      <c r="D52" s="119" t="s">
        <v>309</v>
      </c>
      <c r="E52" s="111" t="s">
        <v>27</v>
      </c>
      <c r="F52" s="119" t="s">
        <v>506</v>
      </c>
      <c r="G52" s="119" t="s">
        <v>28</v>
      </c>
    </row>
    <row r="53" spans="1:30" s="112" customFormat="1" ht="12.75" customHeight="1">
      <c r="A53" s="125" t="s">
        <v>576</v>
      </c>
      <c r="B53" s="121" t="s">
        <v>506</v>
      </c>
      <c r="C53" s="111" t="s">
        <v>312</v>
      </c>
      <c r="D53" s="119" t="s">
        <v>309</v>
      </c>
      <c r="E53" s="111" t="s">
        <v>308</v>
      </c>
      <c r="F53" s="119" t="s">
        <v>506</v>
      </c>
      <c r="G53" s="119" t="s">
        <v>28</v>
      </c>
      <c r="H53" s="153"/>
      <c r="I53" s="153"/>
      <c r="J53" s="153"/>
      <c r="K53" s="153"/>
      <c r="S53" s="114"/>
      <c r="T53" s="114"/>
      <c r="U53" s="114"/>
      <c r="V53" s="114"/>
      <c r="W53" s="114"/>
      <c r="X53" s="114"/>
      <c r="Y53" s="114"/>
      <c r="Z53" s="114"/>
      <c r="AA53" s="114"/>
      <c r="AB53" s="114"/>
      <c r="AC53" s="114"/>
      <c r="AD53" s="114"/>
    </row>
    <row r="54" spans="1:30" s="654" customFormat="1" ht="12.75" customHeight="1">
      <c r="A54" s="127" t="s">
        <v>871</v>
      </c>
      <c r="B54" s="121"/>
      <c r="C54" s="111"/>
      <c r="D54" s="119"/>
      <c r="E54" s="111"/>
      <c r="F54" s="119"/>
      <c r="G54" s="119"/>
      <c r="H54" s="656"/>
      <c r="I54" s="656"/>
      <c r="J54" s="656"/>
      <c r="K54" s="656"/>
      <c r="S54" s="655"/>
      <c r="T54" s="655"/>
      <c r="U54" s="655"/>
      <c r="V54" s="655"/>
      <c r="W54" s="655"/>
      <c r="X54" s="655"/>
      <c r="Y54" s="655"/>
      <c r="Z54" s="655"/>
      <c r="AA54" s="655"/>
      <c r="AB54" s="655"/>
      <c r="AC54" s="655"/>
      <c r="AD54" s="655"/>
    </row>
    <row r="55" spans="1:30" s="654" customFormat="1" ht="12.75" customHeight="1">
      <c r="A55" s="125" t="s">
        <v>834</v>
      </c>
      <c r="B55" s="121" t="s">
        <v>504</v>
      </c>
      <c r="C55" s="111" t="s">
        <v>505</v>
      </c>
      <c r="D55" s="119" t="s">
        <v>927</v>
      </c>
      <c r="E55" s="111" t="s">
        <v>27</v>
      </c>
      <c r="F55" s="119" t="s">
        <v>506</v>
      </c>
      <c r="G55" s="119" t="s">
        <v>28</v>
      </c>
      <c r="H55" s="656"/>
      <c r="I55" s="656"/>
      <c r="J55" s="656"/>
      <c r="K55" s="656"/>
      <c r="S55" s="655"/>
      <c r="T55" s="655"/>
      <c r="U55" s="655"/>
      <c r="V55" s="655"/>
      <c r="W55" s="655"/>
      <c r="X55" s="655"/>
      <c r="Y55" s="655"/>
      <c r="Z55" s="655"/>
      <c r="AA55" s="655"/>
      <c r="AB55" s="655"/>
      <c r="AC55" s="655"/>
      <c r="AD55" s="655"/>
    </row>
    <row r="56" spans="1:30" s="654" customFormat="1" ht="12.75" customHeight="1">
      <c r="A56" s="125" t="s">
        <v>835</v>
      </c>
      <c r="B56" s="121" t="s">
        <v>506</v>
      </c>
      <c r="C56" s="111" t="s">
        <v>312</v>
      </c>
      <c r="D56" s="119" t="s">
        <v>313</v>
      </c>
      <c r="E56" s="111" t="s">
        <v>171</v>
      </c>
      <c r="F56" s="119" t="s">
        <v>1062</v>
      </c>
      <c r="G56" s="119" t="s">
        <v>172</v>
      </c>
      <c r="H56" s="656"/>
      <c r="I56" s="656"/>
      <c r="J56" s="656"/>
      <c r="K56" s="656"/>
      <c r="S56" s="655"/>
      <c r="T56" s="655"/>
      <c r="U56" s="655"/>
      <c r="V56" s="655"/>
      <c r="W56" s="655"/>
      <c r="X56" s="655"/>
      <c r="Y56" s="655"/>
      <c r="Z56" s="655"/>
      <c r="AA56" s="655"/>
      <c r="AB56" s="655"/>
      <c r="AC56" s="655"/>
      <c r="AD56" s="655"/>
    </row>
    <row r="57" spans="1:30" s="654" customFormat="1" ht="25.5" customHeight="1">
      <c r="A57" s="168" t="s">
        <v>607</v>
      </c>
      <c r="B57" s="336" t="s">
        <v>506</v>
      </c>
      <c r="C57" s="696" t="s">
        <v>312</v>
      </c>
      <c r="D57" s="292" t="s">
        <v>313</v>
      </c>
      <c r="E57" s="696" t="s">
        <v>27</v>
      </c>
      <c r="F57" s="292" t="s">
        <v>1062</v>
      </c>
      <c r="G57" s="292" t="s">
        <v>28</v>
      </c>
      <c r="H57" s="656"/>
      <c r="I57" s="656"/>
      <c r="J57" s="656"/>
      <c r="K57" s="656"/>
      <c r="S57" s="655"/>
      <c r="T57" s="655"/>
      <c r="U57" s="655"/>
      <c r="V57" s="655"/>
      <c r="W57" s="655"/>
      <c r="X57" s="655"/>
      <c r="Y57" s="655"/>
      <c r="Z57" s="655"/>
      <c r="AA57" s="655"/>
      <c r="AB57" s="655"/>
      <c r="AC57" s="655"/>
      <c r="AD57" s="655"/>
    </row>
    <row r="58" spans="1:30" s="112" customFormat="1" ht="12.75" customHeight="1">
      <c r="A58" s="973" t="s">
        <v>893</v>
      </c>
      <c r="B58" s="973"/>
      <c r="C58" s="973"/>
      <c r="D58" s="973"/>
      <c r="E58" s="973"/>
      <c r="F58" s="973"/>
      <c r="G58" s="973"/>
      <c r="H58" s="153"/>
      <c r="I58" s="153"/>
      <c r="J58" s="153"/>
      <c r="K58" s="153"/>
      <c r="S58" s="114"/>
      <c r="T58" s="114"/>
      <c r="U58" s="114"/>
      <c r="V58" s="114"/>
      <c r="W58" s="114"/>
      <c r="X58" s="114"/>
      <c r="Y58" s="114"/>
      <c r="Z58" s="114"/>
      <c r="AA58" s="114"/>
      <c r="AB58" s="114"/>
      <c r="AC58" s="114"/>
      <c r="AD58" s="114"/>
    </row>
    <row r="59" spans="1:30" s="112" customFormat="1" ht="12.75" customHeight="1">
      <c r="A59" s="693"/>
      <c r="B59" s="110"/>
      <c r="C59" s="111"/>
      <c r="D59" s="119"/>
      <c r="E59" s="111"/>
      <c r="F59" s="119"/>
      <c r="G59" s="119"/>
      <c r="H59" s="153"/>
      <c r="I59" s="153"/>
      <c r="J59" s="153"/>
      <c r="K59" s="153"/>
      <c r="S59" s="114"/>
      <c r="T59" s="114"/>
      <c r="U59" s="114"/>
      <c r="V59" s="114"/>
      <c r="W59" s="114"/>
      <c r="X59" s="114"/>
      <c r="Y59" s="114"/>
      <c r="Z59" s="114"/>
      <c r="AA59" s="114"/>
      <c r="AB59" s="114"/>
      <c r="AC59" s="114"/>
      <c r="AD59" s="114"/>
    </row>
    <row r="60" spans="1:30" s="112" customFormat="1" ht="12.75" customHeight="1">
      <c r="A60" s="154"/>
      <c r="B60" s="111"/>
      <c r="C60" s="111"/>
      <c r="D60" s="119"/>
      <c r="E60" s="111"/>
      <c r="F60" s="119"/>
      <c r="G60" s="119"/>
      <c r="H60" s="153"/>
      <c r="I60" s="153"/>
      <c r="J60" s="153"/>
      <c r="K60" s="153"/>
      <c r="S60" s="114"/>
      <c r="T60" s="114"/>
      <c r="U60" s="114"/>
      <c r="V60" s="114"/>
      <c r="W60" s="114"/>
      <c r="X60" s="114"/>
      <c r="Y60" s="114"/>
      <c r="Z60" s="114"/>
      <c r="AA60" s="114"/>
      <c r="AB60" s="114"/>
      <c r="AC60" s="114"/>
      <c r="AD60" s="114"/>
    </row>
    <row r="61" spans="1:30" s="112" customFormat="1" ht="12.75" customHeight="1">
      <c r="A61" s="154"/>
      <c r="B61" s="111"/>
      <c r="C61" s="111"/>
      <c r="D61" s="119"/>
      <c r="E61" s="111"/>
      <c r="F61" s="119"/>
      <c r="G61" s="119"/>
      <c r="H61" s="153"/>
      <c r="I61" s="153"/>
      <c r="J61" s="153"/>
      <c r="K61" s="153"/>
      <c r="S61" s="114"/>
      <c r="T61" s="114"/>
      <c r="U61" s="114"/>
      <c r="V61" s="114"/>
      <c r="W61" s="114"/>
      <c r="X61" s="114"/>
      <c r="Y61" s="114"/>
      <c r="Z61" s="114"/>
      <c r="AA61" s="114"/>
      <c r="AB61" s="114"/>
      <c r="AC61" s="114"/>
      <c r="AD61" s="114"/>
    </row>
    <row r="62" spans="1:30" s="112" customFormat="1" ht="12.75" customHeight="1">
      <c r="A62" s="154"/>
      <c r="B62" s="111"/>
      <c r="C62" s="111"/>
      <c r="D62" s="119"/>
      <c r="E62" s="111"/>
      <c r="F62" s="119"/>
      <c r="G62" s="119"/>
      <c r="H62" s="153"/>
      <c r="I62" s="153"/>
      <c r="J62" s="153"/>
      <c r="K62" s="153"/>
      <c r="S62" s="114"/>
      <c r="T62" s="114"/>
      <c r="U62" s="114"/>
      <c r="V62" s="114"/>
      <c r="W62" s="114"/>
      <c r="X62" s="114"/>
      <c r="Y62" s="114"/>
      <c r="Z62" s="114"/>
      <c r="AA62" s="114"/>
      <c r="AB62" s="114"/>
      <c r="AC62" s="114"/>
      <c r="AD62" s="114"/>
    </row>
    <row r="63" spans="1:30" s="112" customFormat="1" ht="12.75" customHeight="1">
      <c r="A63" s="979" t="s">
        <v>420</v>
      </c>
      <c r="B63" s="979"/>
      <c r="C63" s="979"/>
      <c r="D63" s="979"/>
      <c r="E63" s="979"/>
      <c r="F63" s="979"/>
      <c r="G63" s="979"/>
      <c r="H63" s="153"/>
      <c r="I63" s="153"/>
      <c r="J63" s="153"/>
      <c r="K63" s="153"/>
      <c r="S63" s="114"/>
      <c r="T63" s="114"/>
      <c r="U63" s="114"/>
      <c r="V63" s="114"/>
      <c r="W63" s="114"/>
      <c r="X63" s="114"/>
      <c r="Y63" s="114"/>
      <c r="Z63" s="114"/>
      <c r="AA63" s="114"/>
      <c r="AB63" s="114"/>
      <c r="AC63" s="114"/>
      <c r="AD63" s="114"/>
    </row>
    <row r="64" spans="1:30" s="112" customFormat="1" ht="12.75" customHeight="1">
      <c r="A64" s="684"/>
      <c r="B64" s="685"/>
      <c r="C64" s="685"/>
      <c r="D64" s="685"/>
      <c r="E64" s="685"/>
      <c r="F64" s="111"/>
      <c r="G64" s="685"/>
      <c r="H64" s="153"/>
      <c r="I64" s="153"/>
      <c r="J64" s="153"/>
      <c r="K64" s="153"/>
      <c r="S64" s="114"/>
      <c r="T64" s="114"/>
      <c r="U64" s="114"/>
      <c r="V64" s="114"/>
      <c r="W64" s="114"/>
      <c r="X64" s="114"/>
      <c r="Y64" s="114"/>
      <c r="Z64" s="114"/>
      <c r="AA64" s="114"/>
      <c r="AB64" s="114"/>
      <c r="AC64" s="114"/>
      <c r="AD64" s="114"/>
    </row>
    <row r="65" spans="1:30" s="112" customFormat="1" ht="27.75" customHeight="1">
      <c r="A65" s="688" t="s">
        <v>502</v>
      </c>
      <c r="B65" s="689" t="s">
        <v>503</v>
      </c>
      <c r="C65" s="690" t="s">
        <v>916</v>
      </c>
      <c r="D65" s="690" t="s">
        <v>265</v>
      </c>
      <c r="E65" s="690" t="s">
        <v>358</v>
      </c>
      <c r="F65" s="690" t="s">
        <v>359</v>
      </c>
      <c r="G65" s="690" t="s">
        <v>360</v>
      </c>
      <c r="H65" s="153"/>
      <c r="I65" s="153"/>
      <c r="J65" s="153"/>
      <c r="K65" s="153"/>
      <c r="S65" s="114"/>
      <c r="T65" s="114"/>
      <c r="U65" s="114"/>
      <c r="V65" s="114"/>
      <c r="W65" s="114"/>
      <c r="X65" s="114"/>
      <c r="Y65" s="114"/>
      <c r="Z65" s="114"/>
      <c r="AA65" s="114"/>
      <c r="AB65" s="114"/>
      <c r="AC65" s="114"/>
      <c r="AD65" s="114"/>
    </row>
    <row r="66" spans="1:30" s="654" customFormat="1" ht="12.75" customHeight="1">
      <c r="A66" s="127" t="s">
        <v>872</v>
      </c>
      <c r="B66" s="121"/>
      <c r="C66" s="111"/>
      <c r="D66" s="119"/>
      <c r="E66" s="111"/>
      <c r="F66" s="119"/>
      <c r="G66" s="119"/>
      <c r="H66" s="656"/>
      <c r="I66" s="656"/>
      <c r="J66" s="656"/>
      <c r="K66" s="656"/>
      <c r="S66" s="655"/>
      <c r="T66" s="655"/>
      <c r="U66" s="655"/>
      <c r="V66" s="655"/>
      <c r="W66" s="655"/>
      <c r="X66" s="655"/>
      <c r="Y66" s="655"/>
      <c r="Z66" s="655"/>
      <c r="AA66" s="655"/>
      <c r="AB66" s="655"/>
      <c r="AC66" s="655"/>
      <c r="AD66" s="655"/>
    </row>
    <row r="67" spans="1:30" s="654" customFormat="1" ht="12.75" customHeight="1">
      <c r="A67" s="125" t="s">
        <v>608</v>
      </c>
      <c r="B67" s="121" t="s">
        <v>173</v>
      </c>
      <c r="C67" s="111" t="s">
        <v>312</v>
      </c>
      <c r="D67" s="119" t="s">
        <v>927</v>
      </c>
      <c r="E67" s="111" t="s">
        <v>27</v>
      </c>
      <c r="F67" s="119" t="s">
        <v>1062</v>
      </c>
      <c r="G67" s="119" t="s">
        <v>28</v>
      </c>
      <c r="H67" s="656"/>
      <c r="I67" s="656"/>
      <c r="J67" s="656"/>
      <c r="K67" s="656"/>
      <c r="S67" s="655"/>
      <c r="T67" s="655"/>
      <c r="U67" s="655"/>
      <c r="V67" s="655"/>
      <c r="W67" s="655"/>
      <c r="X67" s="655"/>
      <c r="Y67" s="655"/>
      <c r="Z67" s="655"/>
      <c r="AA67" s="655"/>
      <c r="AB67" s="655"/>
      <c r="AC67" s="655"/>
      <c r="AD67" s="655"/>
    </row>
    <row r="68" spans="1:30" s="654" customFormat="1" ht="12.75" customHeight="1">
      <c r="A68" s="125" t="s">
        <v>609</v>
      </c>
      <c r="B68" s="121" t="s">
        <v>506</v>
      </c>
      <c r="C68" s="111" t="s">
        <v>312</v>
      </c>
      <c r="D68" s="119" t="s">
        <v>309</v>
      </c>
      <c r="E68" s="111" t="s">
        <v>308</v>
      </c>
      <c r="F68" s="119" t="s">
        <v>1062</v>
      </c>
      <c r="G68" s="119" t="s">
        <v>28</v>
      </c>
      <c r="H68" s="656"/>
      <c r="I68" s="656"/>
      <c r="J68" s="656"/>
      <c r="K68" s="656"/>
      <c r="S68" s="655"/>
      <c r="T68" s="655"/>
      <c r="U68" s="655"/>
      <c r="V68" s="655"/>
      <c r="W68" s="655"/>
      <c r="X68" s="655"/>
      <c r="Y68" s="655"/>
      <c r="Z68" s="655"/>
      <c r="AA68" s="655"/>
      <c r="AB68" s="655"/>
      <c r="AC68" s="655"/>
      <c r="AD68" s="655"/>
    </row>
    <row r="69" spans="1:30" s="120" customFormat="1" ht="12.75" customHeight="1">
      <c r="A69" s="127" t="s">
        <v>5</v>
      </c>
      <c r="B69" s="121"/>
      <c r="C69" s="111"/>
      <c r="D69" s="119"/>
      <c r="E69" s="111"/>
      <c r="F69" s="119"/>
      <c r="G69" s="119"/>
    </row>
    <row r="70" spans="1:30" s="120" customFormat="1" ht="12.75" customHeight="1">
      <c r="A70" s="125" t="s">
        <v>417</v>
      </c>
      <c r="B70" s="121" t="s">
        <v>504</v>
      </c>
      <c r="C70" s="111" t="s">
        <v>505</v>
      </c>
      <c r="D70" s="119" t="s">
        <v>466</v>
      </c>
      <c r="E70" s="111" t="s">
        <v>27</v>
      </c>
      <c r="F70" s="119" t="s">
        <v>506</v>
      </c>
      <c r="G70" s="119" t="s">
        <v>28</v>
      </c>
    </row>
    <row r="71" spans="1:30" s="120" customFormat="1" ht="12.75" customHeight="1">
      <c r="A71" s="125" t="s">
        <v>1004</v>
      </c>
      <c r="B71" s="121" t="s">
        <v>506</v>
      </c>
      <c r="C71" s="111" t="s">
        <v>533</v>
      </c>
      <c r="D71" s="340" t="s">
        <v>309</v>
      </c>
      <c r="E71" s="111" t="s">
        <v>308</v>
      </c>
      <c r="F71" s="119" t="s">
        <v>506</v>
      </c>
      <c r="G71" s="119" t="s">
        <v>28</v>
      </c>
    </row>
    <row r="72" spans="1:30" s="654" customFormat="1" ht="12.75" customHeight="1">
      <c r="A72" s="127" t="s">
        <v>873</v>
      </c>
      <c r="B72" s="121"/>
      <c r="C72" s="111"/>
      <c r="D72" s="119"/>
      <c r="E72" s="111"/>
      <c r="F72" s="119"/>
      <c r="G72" s="119"/>
    </row>
    <row r="73" spans="1:30" s="654" customFormat="1" ht="12.75" customHeight="1">
      <c r="A73" s="125" t="s">
        <v>677</v>
      </c>
      <c r="B73" s="121" t="s">
        <v>504</v>
      </c>
      <c r="C73" s="111" t="s">
        <v>505</v>
      </c>
      <c r="D73" s="119" t="s">
        <v>927</v>
      </c>
      <c r="E73" s="111" t="s">
        <v>27</v>
      </c>
      <c r="F73" s="119" t="s">
        <v>506</v>
      </c>
      <c r="G73" s="119" t="s">
        <v>28</v>
      </c>
    </row>
    <row r="74" spans="1:30" s="654" customFormat="1" ht="14.25">
      <c r="A74" s="125" t="s">
        <v>678</v>
      </c>
      <c r="B74" s="121" t="s">
        <v>173</v>
      </c>
      <c r="C74" s="111" t="s">
        <v>992</v>
      </c>
      <c r="D74" s="119" t="s">
        <v>927</v>
      </c>
      <c r="E74" s="863" t="s">
        <v>27</v>
      </c>
      <c r="F74" s="119" t="s">
        <v>1062</v>
      </c>
      <c r="G74" s="340" t="s">
        <v>1176</v>
      </c>
    </row>
    <row r="75" spans="1:30" s="654" customFormat="1">
      <c r="A75" s="125" t="s">
        <v>679</v>
      </c>
      <c r="B75" s="121" t="s">
        <v>173</v>
      </c>
      <c r="C75" s="111" t="s">
        <v>992</v>
      </c>
      <c r="D75" s="119" t="s">
        <v>927</v>
      </c>
      <c r="E75" s="863" t="s">
        <v>27</v>
      </c>
      <c r="F75" s="119" t="s">
        <v>1062</v>
      </c>
      <c r="G75" s="340" t="s">
        <v>28</v>
      </c>
    </row>
    <row r="76" spans="1:30" s="654" customFormat="1" ht="25.5" customHeight="1">
      <c r="A76" s="168" t="s">
        <v>964</v>
      </c>
      <c r="B76" s="336" t="s">
        <v>173</v>
      </c>
      <c r="C76" s="696" t="s">
        <v>992</v>
      </c>
      <c r="D76" s="292" t="s">
        <v>927</v>
      </c>
      <c r="E76" s="696" t="s">
        <v>980</v>
      </c>
      <c r="F76" s="292" t="s">
        <v>30</v>
      </c>
      <c r="G76" s="292" t="s">
        <v>839</v>
      </c>
    </row>
    <row r="77" spans="1:30" s="654" customFormat="1">
      <c r="A77" s="127" t="s">
        <v>874</v>
      </c>
      <c r="B77" s="121"/>
      <c r="C77" s="111"/>
      <c r="D77" s="119"/>
      <c r="E77" s="111"/>
      <c r="F77" s="119"/>
      <c r="G77" s="119"/>
    </row>
    <row r="78" spans="1:30" s="654" customFormat="1">
      <c r="A78" s="125" t="s">
        <v>680</v>
      </c>
      <c r="B78" s="121" t="s">
        <v>173</v>
      </c>
      <c r="C78" s="111" t="s">
        <v>505</v>
      </c>
      <c r="D78" s="119" t="s">
        <v>927</v>
      </c>
      <c r="E78" s="111" t="s">
        <v>27</v>
      </c>
      <c r="F78" s="119" t="s">
        <v>506</v>
      </c>
      <c r="G78" s="119" t="s">
        <v>28</v>
      </c>
    </row>
    <row r="79" spans="1:30" s="120" customFormat="1" ht="12.75" customHeight="1">
      <c r="A79" s="127" t="s">
        <v>6</v>
      </c>
      <c r="B79" s="121"/>
      <c r="C79" s="111"/>
      <c r="D79" s="119"/>
      <c r="E79" s="111"/>
      <c r="F79" s="119"/>
      <c r="G79" s="119"/>
    </row>
    <row r="80" spans="1:30" s="120" customFormat="1" ht="12.75" customHeight="1">
      <c r="A80" s="125" t="s">
        <v>828</v>
      </c>
      <c r="B80" s="121" t="s">
        <v>504</v>
      </c>
      <c r="C80" s="111" t="s">
        <v>505</v>
      </c>
      <c r="D80" s="119" t="s">
        <v>466</v>
      </c>
      <c r="E80" s="111" t="s">
        <v>27</v>
      </c>
      <c r="F80" s="119" t="s">
        <v>30</v>
      </c>
      <c r="G80" s="119" t="s">
        <v>28</v>
      </c>
    </row>
    <row r="81" spans="1:7" s="120" customFormat="1" ht="12.75" customHeight="1">
      <c r="A81" s="125" t="s">
        <v>1012</v>
      </c>
      <c r="B81" s="121" t="s">
        <v>506</v>
      </c>
      <c r="C81" s="111" t="s">
        <v>312</v>
      </c>
      <c r="D81" s="119" t="s">
        <v>313</v>
      </c>
      <c r="E81" s="111" t="s">
        <v>308</v>
      </c>
      <c r="F81" s="119" t="s">
        <v>30</v>
      </c>
      <c r="G81" s="119" t="s">
        <v>28</v>
      </c>
    </row>
    <row r="82" spans="1:7" s="120" customFormat="1" ht="12.75" customHeight="1">
      <c r="A82" s="125" t="s">
        <v>1013</v>
      </c>
      <c r="B82" s="121" t="s">
        <v>506</v>
      </c>
      <c r="C82" s="111" t="s">
        <v>312</v>
      </c>
      <c r="D82" s="119" t="s">
        <v>313</v>
      </c>
      <c r="E82" s="111" t="s">
        <v>308</v>
      </c>
      <c r="F82" s="119" t="s">
        <v>30</v>
      </c>
      <c r="G82" s="119" t="s">
        <v>28</v>
      </c>
    </row>
    <row r="83" spans="1:7" s="120" customFormat="1" ht="12.75" customHeight="1">
      <c r="A83" s="125" t="s">
        <v>231</v>
      </c>
      <c r="B83" s="121" t="s">
        <v>506</v>
      </c>
      <c r="C83" s="111" t="s">
        <v>312</v>
      </c>
      <c r="D83" s="119" t="s">
        <v>313</v>
      </c>
      <c r="E83" s="111" t="s">
        <v>308</v>
      </c>
      <c r="F83" s="119" t="s">
        <v>30</v>
      </c>
      <c r="G83" s="119" t="s">
        <v>28</v>
      </c>
    </row>
    <row r="84" spans="1:7" s="654" customFormat="1" ht="12.75" customHeight="1">
      <c r="A84" s="127" t="s">
        <v>875</v>
      </c>
      <c r="B84" s="121"/>
      <c r="C84" s="111"/>
      <c r="D84" s="119"/>
      <c r="E84" s="111"/>
      <c r="F84" s="119"/>
      <c r="G84" s="119"/>
    </row>
    <row r="85" spans="1:7" s="654" customFormat="1" ht="12.75" customHeight="1">
      <c r="A85" s="125" t="s">
        <v>965</v>
      </c>
      <c r="B85" s="121" t="s">
        <v>173</v>
      </c>
      <c r="C85" s="111" t="s">
        <v>505</v>
      </c>
      <c r="D85" s="119" t="s">
        <v>927</v>
      </c>
      <c r="E85" s="111" t="s">
        <v>27</v>
      </c>
      <c r="F85" s="119" t="s">
        <v>506</v>
      </c>
      <c r="G85" s="119" t="s">
        <v>28</v>
      </c>
    </row>
    <row r="86" spans="1:7" s="120" customFormat="1" ht="12.75" customHeight="1">
      <c r="A86" s="127" t="s">
        <v>7</v>
      </c>
      <c r="B86" s="121"/>
      <c r="C86" s="111"/>
      <c r="D86" s="119"/>
      <c r="E86" s="111"/>
      <c r="F86" s="119"/>
      <c r="G86" s="119"/>
    </row>
    <row r="87" spans="1:7" s="120" customFormat="1" ht="12.75" hidden="1" customHeight="1">
      <c r="A87" s="867" t="s">
        <v>1014</v>
      </c>
      <c r="B87" s="868" t="s">
        <v>504</v>
      </c>
      <c r="C87" s="869" t="s">
        <v>505</v>
      </c>
      <c r="D87" s="870" t="s">
        <v>927</v>
      </c>
      <c r="E87" s="871" t="s">
        <v>27</v>
      </c>
      <c r="F87" s="870" t="s">
        <v>506</v>
      </c>
      <c r="G87" s="870" t="s">
        <v>28</v>
      </c>
    </row>
    <row r="88" spans="1:7" s="120" customFormat="1" ht="12.75" customHeight="1">
      <c r="A88" s="855" t="s">
        <v>1148</v>
      </c>
      <c r="B88" s="121" t="s">
        <v>504</v>
      </c>
      <c r="C88" s="111" t="s">
        <v>505</v>
      </c>
      <c r="D88" s="344" t="s">
        <v>927</v>
      </c>
      <c r="E88" s="4" t="s">
        <v>27</v>
      </c>
      <c r="F88" s="344" t="s">
        <v>506</v>
      </c>
      <c r="G88" s="4" t="s">
        <v>28</v>
      </c>
    </row>
    <row r="89" spans="1:7" s="120" customFormat="1" ht="12.75" customHeight="1">
      <c r="A89" s="125" t="s">
        <v>1015</v>
      </c>
      <c r="B89" s="121" t="s">
        <v>506</v>
      </c>
      <c r="C89" s="111" t="s">
        <v>312</v>
      </c>
      <c r="D89" s="344" t="s">
        <v>309</v>
      </c>
      <c r="E89" s="4" t="s">
        <v>308</v>
      </c>
      <c r="F89" s="344" t="s">
        <v>1062</v>
      </c>
      <c r="G89" s="344" t="s">
        <v>28</v>
      </c>
    </row>
    <row r="90" spans="1:7" s="120" customFormat="1" ht="12.75" customHeight="1">
      <c r="A90" s="125" t="s">
        <v>1016</v>
      </c>
      <c r="B90" s="121" t="s">
        <v>506</v>
      </c>
      <c r="C90" s="111" t="s">
        <v>312</v>
      </c>
      <c r="D90" s="344" t="s">
        <v>309</v>
      </c>
      <c r="E90" s="4" t="s">
        <v>308</v>
      </c>
      <c r="F90" s="344" t="s">
        <v>1062</v>
      </c>
      <c r="G90" s="344" t="s">
        <v>28</v>
      </c>
    </row>
    <row r="91" spans="1:7" s="120" customFormat="1" ht="12.75" customHeight="1">
      <c r="A91" s="127" t="s">
        <v>8</v>
      </c>
      <c r="B91" s="121"/>
      <c r="C91" s="111"/>
      <c r="D91" s="119"/>
      <c r="E91" s="111"/>
      <c r="F91" s="119"/>
      <c r="G91" s="119"/>
    </row>
    <row r="92" spans="1:7" s="120" customFormat="1" ht="14.25" hidden="1" customHeight="1">
      <c r="A92" s="867" t="s">
        <v>1017</v>
      </c>
      <c r="B92" s="121" t="s">
        <v>173</v>
      </c>
      <c r="C92" s="111" t="s">
        <v>505</v>
      </c>
      <c r="D92" s="144" t="s">
        <v>211</v>
      </c>
      <c r="E92" s="4" t="s">
        <v>27</v>
      </c>
      <c r="F92" s="119" t="s">
        <v>30</v>
      </c>
      <c r="G92" s="144" t="s">
        <v>28</v>
      </c>
    </row>
    <row r="93" spans="1:7" s="120" customFormat="1" ht="14.25" customHeight="1">
      <c r="A93" s="125" t="s">
        <v>856</v>
      </c>
      <c r="B93" s="121" t="s">
        <v>506</v>
      </c>
      <c r="C93" s="111" t="s">
        <v>992</v>
      </c>
      <c r="D93" s="144" t="s">
        <v>309</v>
      </c>
      <c r="E93" s="4" t="s">
        <v>308</v>
      </c>
      <c r="F93" s="119" t="s">
        <v>930</v>
      </c>
      <c r="G93" s="144" t="s">
        <v>28</v>
      </c>
    </row>
    <row r="94" spans="1:7" s="654" customFormat="1" ht="14.25" customHeight="1">
      <c r="A94" s="127" t="s">
        <v>876</v>
      </c>
      <c r="B94" s="121" t="s">
        <v>979</v>
      </c>
      <c r="C94" s="111"/>
      <c r="D94" s="144"/>
      <c r="E94" s="4"/>
      <c r="F94" s="119"/>
      <c r="G94" s="144"/>
    </row>
    <row r="95" spans="1:7" s="654" customFormat="1" ht="14.25" customHeight="1">
      <c r="A95" s="855" t="s">
        <v>1174</v>
      </c>
      <c r="B95" s="121" t="s">
        <v>173</v>
      </c>
      <c r="C95" s="111" t="s">
        <v>505</v>
      </c>
      <c r="D95" s="144" t="s">
        <v>927</v>
      </c>
      <c r="E95" s="4" t="s">
        <v>27</v>
      </c>
      <c r="F95" s="119" t="s">
        <v>1062</v>
      </c>
      <c r="G95" s="144" t="s">
        <v>28</v>
      </c>
    </row>
    <row r="96" spans="1:7" s="654" customFormat="1" ht="25.5" customHeight="1">
      <c r="A96" s="850" t="s">
        <v>1319</v>
      </c>
      <c r="B96" s="886" t="s">
        <v>506</v>
      </c>
      <c r="C96" s="901" t="s">
        <v>312</v>
      </c>
      <c r="D96" s="920" t="s">
        <v>309</v>
      </c>
      <c r="E96" s="921" t="s">
        <v>27</v>
      </c>
      <c r="F96" s="846" t="s">
        <v>506</v>
      </c>
      <c r="G96" s="920" t="s">
        <v>28</v>
      </c>
    </row>
    <row r="97" spans="1:17" s="654" customFormat="1" ht="12.75" customHeight="1">
      <c r="A97" s="850" t="s">
        <v>1200</v>
      </c>
      <c r="B97" s="121" t="s">
        <v>506</v>
      </c>
      <c r="C97" s="111" t="s">
        <v>312</v>
      </c>
      <c r="D97" s="144" t="s">
        <v>309</v>
      </c>
      <c r="E97" s="4" t="s">
        <v>27</v>
      </c>
      <c r="F97" s="119" t="s">
        <v>1062</v>
      </c>
      <c r="G97" s="144" t="s">
        <v>28</v>
      </c>
    </row>
    <row r="98" spans="1:17" s="654" customFormat="1" ht="25.5" customHeight="1">
      <c r="A98" s="850" t="s">
        <v>1201</v>
      </c>
      <c r="B98" s="336" t="s">
        <v>506</v>
      </c>
      <c r="C98" s="696" t="s">
        <v>312</v>
      </c>
      <c r="D98" s="922" t="s">
        <v>44</v>
      </c>
      <c r="E98" s="923" t="s">
        <v>308</v>
      </c>
      <c r="F98" s="292" t="s">
        <v>1062</v>
      </c>
      <c r="G98" s="922" t="s">
        <v>839</v>
      </c>
    </row>
    <row r="99" spans="1:17" s="120" customFormat="1" ht="12.75" customHeight="1">
      <c r="A99" s="127" t="s">
        <v>9</v>
      </c>
      <c r="B99" s="121"/>
      <c r="C99" s="111"/>
      <c r="D99" s="119"/>
      <c r="E99" s="111"/>
      <c r="F99" s="119"/>
      <c r="G99" s="119"/>
    </row>
    <row r="100" spans="1:17" s="120" customFormat="1" ht="12.75" hidden="1" customHeight="1">
      <c r="A100" s="867" t="s">
        <v>1018</v>
      </c>
      <c r="B100" s="121" t="s">
        <v>504</v>
      </c>
      <c r="C100" s="11" t="s">
        <v>505</v>
      </c>
      <c r="D100" s="344" t="s">
        <v>211</v>
      </c>
      <c r="E100" s="4" t="s">
        <v>27</v>
      </c>
      <c r="F100" s="344" t="s">
        <v>506</v>
      </c>
      <c r="G100" s="344" t="s">
        <v>28</v>
      </c>
    </row>
    <row r="101" spans="1:17" ht="12.75" customHeight="1">
      <c r="A101" s="125" t="s">
        <v>899</v>
      </c>
      <c r="B101" s="121" t="s">
        <v>504</v>
      </c>
      <c r="C101" s="11" t="s">
        <v>505</v>
      </c>
      <c r="D101" s="344" t="s">
        <v>211</v>
      </c>
      <c r="E101" s="4" t="s">
        <v>27</v>
      </c>
      <c r="F101" s="344" t="s">
        <v>506</v>
      </c>
      <c r="G101" s="344" t="s">
        <v>28</v>
      </c>
      <c r="H101" s="112"/>
      <c r="I101" s="112"/>
      <c r="J101" s="112"/>
      <c r="K101" s="112"/>
      <c r="L101" s="112"/>
      <c r="Q101" s="114"/>
    </row>
    <row r="102" spans="1:17" ht="12.75" customHeight="1">
      <c r="A102" s="125" t="s">
        <v>1020</v>
      </c>
      <c r="B102" s="121" t="s">
        <v>506</v>
      </c>
      <c r="C102" s="11" t="s">
        <v>312</v>
      </c>
      <c r="D102" s="344" t="s">
        <v>309</v>
      </c>
      <c r="E102" s="4" t="s">
        <v>308</v>
      </c>
      <c r="F102" s="344" t="s">
        <v>506</v>
      </c>
      <c r="G102" s="344" t="s">
        <v>839</v>
      </c>
      <c r="H102" s="112"/>
      <c r="I102" s="112"/>
      <c r="J102" s="112"/>
      <c r="K102" s="112"/>
      <c r="L102" s="112"/>
      <c r="Q102" s="114"/>
    </row>
    <row r="103" spans="1:17" ht="12.75" customHeight="1">
      <c r="A103" s="125" t="s">
        <v>1019</v>
      </c>
      <c r="B103" s="121" t="s">
        <v>506</v>
      </c>
      <c r="C103" s="11" t="s">
        <v>312</v>
      </c>
      <c r="D103" s="344" t="s">
        <v>309</v>
      </c>
      <c r="E103" s="4" t="s">
        <v>308</v>
      </c>
      <c r="F103" s="344" t="s">
        <v>506</v>
      </c>
      <c r="G103" s="344" t="s">
        <v>28</v>
      </c>
      <c r="H103" s="112"/>
      <c r="I103" s="112"/>
      <c r="J103" s="112"/>
      <c r="K103" s="112"/>
      <c r="L103" s="112"/>
      <c r="Q103" s="114"/>
    </row>
    <row r="104" spans="1:17" ht="25.5" customHeight="1">
      <c r="A104" s="850" t="s">
        <v>1184</v>
      </c>
      <c r="B104" s="886" t="s">
        <v>506</v>
      </c>
      <c r="C104" s="901" t="s">
        <v>312</v>
      </c>
      <c r="D104" s="846" t="s">
        <v>309</v>
      </c>
      <c r="E104" s="901" t="s">
        <v>27</v>
      </c>
      <c r="F104" s="846" t="s">
        <v>506</v>
      </c>
      <c r="G104" s="846" t="s">
        <v>28</v>
      </c>
      <c r="H104" s="112"/>
      <c r="I104" s="112"/>
      <c r="J104" s="112"/>
      <c r="K104" s="112"/>
      <c r="L104" s="112"/>
      <c r="Q104" s="114"/>
    </row>
    <row r="105" spans="1:17" ht="14.25" customHeight="1">
      <c r="A105" s="127" t="s">
        <v>928</v>
      </c>
      <c r="B105" s="121"/>
      <c r="C105" s="111"/>
      <c r="D105" s="111"/>
      <c r="E105" s="111"/>
      <c r="F105" s="111"/>
      <c r="G105" s="111"/>
      <c r="H105" s="112"/>
      <c r="I105" s="112"/>
      <c r="J105" s="112"/>
      <c r="K105" s="112"/>
      <c r="L105" s="112"/>
      <c r="Q105" s="114"/>
    </row>
    <row r="106" spans="1:17" ht="14.25" customHeight="1">
      <c r="A106" s="125" t="s">
        <v>166</v>
      </c>
      <c r="B106" s="121" t="s">
        <v>504</v>
      </c>
      <c r="C106" s="111" t="s">
        <v>96</v>
      </c>
      <c r="D106" s="344" t="s">
        <v>309</v>
      </c>
      <c r="E106" s="4" t="s">
        <v>27</v>
      </c>
      <c r="F106" s="344" t="s">
        <v>506</v>
      </c>
      <c r="G106" s="344" t="s">
        <v>28</v>
      </c>
      <c r="H106" s="112"/>
      <c r="I106" s="112"/>
      <c r="J106" s="112"/>
      <c r="K106" s="112"/>
      <c r="L106" s="112"/>
      <c r="Q106" s="114"/>
    </row>
    <row r="107" spans="1:17" ht="14.25" customHeight="1">
      <c r="A107" s="125" t="s">
        <v>1021</v>
      </c>
      <c r="B107" s="121" t="s">
        <v>504</v>
      </c>
      <c r="C107" s="111" t="s">
        <v>505</v>
      </c>
      <c r="D107" s="344" t="s">
        <v>466</v>
      </c>
      <c r="E107" s="4" t="s">
        <v>27</v>
      </c>
      <c r="F107" s="344" t="s">
        <v>931</v>
      </c>
      <c r="G107" s="344" t="s">
        <v>28</v>
      </c>
      <c r="H107" s="112"/>
      <c r="I107" s="112"/>
      <c r="J107" s="112"/>
      <c r="K107" s="112"/>
      <c r="L107" s="112"/>
      <c r="Q107" s="114"/>
    </row>
    <row r="108" spans="1:17" s="120" customFormat="1" ht="12.75" customHeight="1">
      <c r="A108" s="127" t="s">
        <v>1039</v>
      </c>
      <c r="B108" s="121"/>
    </row>
    <row r="109" spans="1:17" s="120" customFormat="1" ht="12.75" customHeight="1">
      <c r="A109" s="855" t="s">
        <v>1302</v>
      </c>
      <c r="B109" s="121" t="s">
        <v>504</v>
      </c>
      <c r="C109" s="111" t="s">
        <v>505</v>
      </c>
      <c r="D109" s="119" t="s">
        <v>174</v>
      </c>
      <c r="E109" s="111" t="s">
        <v>27</v>
      </c>
      <c r="F109" s="119" t="s">
        <v>175</v>
      </c>
      <c r="G109" s="119" t="s">
        <v>28</v>
      </c>
    </row>
    <row r="110" spans="1:17" s="120" customFormat="1" ht="12.75" customHeight="1">
      <c r="A110" s="125" t="s">
        <v>849</v>
      </c>
      <c r="B110" s="121" t="s">
        <v>504</v>
      </c>
      <c r="C110" s="111" t="s">
        <v>312</v>
      </c>
      <c r="D110" s="119" t="s">
        <v>309</v>
      </c>
      <c r="E110" s="111" t="s">
        <v>27</v>
      </c>
      <c r="F110" s="119" t="s">
        <v>506</v>
      </c>
      <c r="G110" s="119" t="s">
        <v>28</v>
      </c>
    </row>
    <row r="111" spans="1:17" s="123" customFormat="1" ht="12.75" customHeight="1">
      <c r="A111" s="125" t="s">
        <v>177</v>
      </c>
      <c r="B111" s="121" t="s">
        <v>506</v>
      </c>
      <c r="C111" s="111" t="s">
        <v>178</v>
      </c>
      <c r="D111" s="111" t="s">
        <v>309</v>
      </c>
      <c r="E111" s="111" t="s">
        <v>308</v>
      </c>
      <c r="F111" s="111" t="s">
        <v>506</v>
      </c>
      <c r="G111" s="111" t="s">
        <v>28</v>
      </c>
    </row>
    <row r="112" spans="1:17" s="123" customFormat="1" ht="13.5" customHeight="1">
      <c r="A112" s="194"/>
      <c r="B112" s="111"/>
      <c r="C112" s="111"/>
      <c r="D112" s="111"/>
      <c r="E112" s="111"/>
      <c r="F112" s="111"/>
      <c r="G112" s="111"/>
    </row>
    <row r="113" spans="1:17" s="112" customFormat="1">
      <c r="A113" s="195" t="s">
        <v>883</v>
      </c>
      <c r="B113" s="111"/>
      <c r="C113" s="111"/>
      <c r="D113" s="111"/>
      <c r="E113" s="111"/>
      <c r="F113" s="111"/>
      <c r="G113" s="111"/>
      <c r="H113" s="113"/>
      <c r="I113" s="113"/>
      <c r="J113" s="113"/>
      <c r="K113" s="113"/>
      <c r="L113" s="113"/>
    </row>
    <row r="114" spans="1:17" s="112" customFormat="1" ht="14.25">
      <c r="A114" s="127" t="s">
        <v>882</v>
      </c>
      <c r="B114" s="122" t="s">
        <v>884</v>
      </c>
      <c r="C114" s="122" t="s">
        <v>505</v>
      </c>
      <c r="D114" s="122" t="s">
        <v>724</v>
      </c>
      <c r="E114" s="122" t="s">
        <v>27</v>
      </c>
      <c r="F114" s="122" t="s">
        <v>506</v>
      </c>
      <c r="G114" s="122" t="s">
        <v>28</v>
      </c>
      <c r="H114" s="113"/>
      <c r="I114" s="113"/>
      <c r="J114" s="113"/>
      <c r="K114" s="113"/>
      <c r="L114" s="113"/>
    </row>
    <row r="115" spans="1:17">
      <c r="A115" s="973" t="s">
        <v>893</v>
      </c>
      <c r="B115" s="973"/>
      <c r="C115" s="973"/>
      <c r="D115" s="973"/>
      <c r="E115" s="973"/>
      <c r="F115" s="973"/>
      <c r="G115" s="973"/>
      <c r="H115" s="113"/>
      <c r="I115" s="113"/>
      <c r="J115" s="113"/>
      <c r="K115" s="113"/>
      <c r="L115" s="113"/>
    </row>
    <row r="116" spans="1:17">
      <c r="A116" s="684"/>
      <c r="B116" s="120"/>
      <c r="C116" s="685"/>
      <c r="D116" s="685"/>
      <c r="E116" s="685"/>
      <c r="F116" s="685"/>
      <c r="G116" s="111"/>
      <c r="H116" s="113"/>
      <c r="I116" s="113"/>
      <c r="J116" s="113"/>
      <c r="K116" s="113"/>
      <c r="L116" s="113"/>
    </row>
    <row r="117" spans="1:17" ht="12.75" customHeight="1">
      <c r="A117" s="684"/>
      <c r="B117" s="120"/>
      <c r="C117" s="685"/>
      <c r="D117" s="685"/>
      <c r="E117" s="685"/>
      <c r="F117" s="685"/>
      <c r="G117" s="111"/>
      <c r="H117" s="115"/>
      <c r="I117" s="115"/>
      <c r="J117" s="116"/>
      <c r="K117" s="116"/>
      <c r="L117" s="116"/>
    </row>
    <row r="118" spans="1:17" ht="12.75" customHeight="1">
      <c r="A118" s="684"/>
      <c r="B118" s="120"/>
      <c r="C118" s="685"/>
      <c r="D118" s="685"/>
      <c r="E118" s="685"/>
      <c r="F118" s="685"/>
      <c r="G118" s="111"/>
      <c r="H118" s="113"/>
      <c r="I118" s="113"/>
      <c r="J118" s="113"/>
      <c r="K118" s="113"/>
      <c r="L118" s="112"/>
      <c r="Q118" s="114"/>
    </row>
    <row r="119" spans="1:17" ht="12.75" customHeight="1">
      <c r="A119" s="684"/>
      <c r="B119" s="120"/>
      <c r="C119" s="685"/>
      <c r="D119" s="685"/>
      <c r="E119" s="685"/>
      <c r="F119" s="685"/>
      <c r="G119" s="111"/>
      <c r="H119" s="112"/>
      <c r="I119" s="112"/>
      <c r="J119" s="112"/>
      <c r="K119" s="112"/>
      <c r="L119" s="112"/>
      <c r="Q119" s="114"/>
    </row>
    <row r="120" spans="1:17" ht="12.75" customHeight="1">
      <c r="A120" s="978" t="s">
        <v>420</v>
      </c>
      <c r="B120" s="978"/>
      <c r="C120" s="978"/>
      <c r="D120" s="978"/>
      <c r="E120" s="978"/>
      <c r="F120" s="978"/>
      <c r="G120" s="978"/>
      <c r="H120" s="112"/>
      <c r="I120" s="112"/>
      <c r="J120" s="112"/>
      <c r="K120" s="112"/>
      <c r="L120" s="112"/>
      <c r="Q120" s="114"/>
    </row>
    <row r="121" spans="1:17" s="120" customFormat="1" ht="12.75" customHeight="1">
      <c r="A121" s="684"/>
      <c r="B121" s="685"/>
      <c r="C121" s="685"/>
      <c r="D121" s="685"/>
      <c r="E121" s="685"/>
      <c r="F121" s="111"/>
      <c r="G121" s="685"/>
    </row>
    <row r="122" spans="1:17" s="120" customFormat="1" ht="25.5" customHeight="1">
      <c r="A122" s="974" t="s">
        <v>502</v>
      </c>
      <c r="B122" s="976" t="s">
        <v>361</v>
      </c>
      <c r="C122" s="971" t="s">
        <v>253</v>
      </c>
      <c r="D122" s="971" t="s">
        <v>319</v>
      </c>
      <c r="E122" s="971" t="s">
        <v>902</v>
      </c>
      <c r="F122" s="971" t="s">
        <v>362</v>
      </c>
      <c r="G122" s="971"/>
    </row>
    <row r="123" spans="1:17" s="120" customFormat="1" ht="14.25" customHeight="1">
      <c r="A123" s="975"/>
      <c r="B123" s="977"/>
      <c r="C123" s="972"/>
      <c r="D123" s="972"/>
      <c r="E123" s="972"/>
      <c r="F123" s="322" t="s">
        <v>363</v>
      </c>
      <c r="G123" s="322" t="s">
        <v>364</v>
      </c>
    </row>
    <row r="124" spans="1:17" s="654" customFormat="1" ht="12.75" customHeight="1">
      <c r="A124" s="126" t="s">
        <v>33</v>
      </c>
      <c r="B124" s="694"/>
      <c r="C124" s="695"/>
      <c r="D124" s="695"/>
      <c r="E124" s="695"/>
      <c r="F124" s="293"/>
      <c r="G124" s="293"/>
    </row>
    <row r="125" spans="1:17" s="654" customFormat="1" ht="14.25">
      <c r="A125" s="125" t="s">
        <v>388</v>
      </c>
      <c r="B125" s="121" t="s">
        <v>252</v>
      </c>
      <c r="C125" s="111" t="s">
        <v>973</v>
      </c>
      <c r="D125" s="119" t="s">
        <v>1049</v>
      </c>
      <c r="E125" s="111" t="s">
        <v>973</v>
      </c>
      <c r="F125" s="119" t="s">
        <v>1050</v>
      </c>
      <c r="G125" s="111" t="s">
        <v>973</v>
      </c>
    </row>
    <row r="126" spans="1:17" s="120" customFormat="1" ht="12.75" customHeight="1">
      <c r="A126" s="127" t="s">
        <v>495</v>
      </c>
      <c r="B126" s="121"/>
      <c r="C126" s="111"/>
      <c r="D126" s="119"/>
      <c r="E126" s="111"/>
      <c r="F126" s="119"/>
      <c r="G126" s="119"/>
    </row>
    <row r="127" spans="1:17" s="120" customFormat="1" ht="12.75" customHeight="1">
      <c r="A127" s="125" t="s">
        <v>668</v>
      </c>
      <c r="B127" s="121" t="s">
        <v>29</v>
      </c>
      <c r="C127" s="111" t="s">
        <v>315</v>
      </c>
      <c r="D127" s="119" t="s">
        <v>1049</v>
      </c>
      <c r="E127" s="111" t="s">
        <v>314</v>
      </c>
      <c r="F127" s="119" t="s">
        <v>688</v>
      </c>
      <c r="G127" s="119" t="s">
        <v>315</v>
      </c>
    </row>
    <row r="128" spans="1:17" s="120" customFormat="1" ht="14.25" customHeight="1">
      <c r="A128" s="125" t="s">
        <v>230</v>
      </c>
      <c r="B128" s="121" t="s">
        <v>29</v>
      </c>
      <c r="C128" s="111" t="s">
        <v>903</v>
      </c>
      <c r="D128" s="119" t="s">
        <v>989</v>
      </c>
      <c r="E128" s="111" t="s">
        <v>989</v>
      </c>
      <c r="F128" s="119" t="s">
        <v>465</v>
      </c>
      <c r="G128" s="119" t="s">
        <v>465</v>
      </c>
    </row>
    <row r="129" spans="1:7" s="120" customFormat="1" ht="12.75" customHeight="1">
      <c r="A129" s="125" t="s">
        <v>445</v>
      </c>
      <c r="B129" s="121" t="s">
        <v>29</v>
      </c>
      <c r="C129" s="111" t="s">
        <v>904</v>
      </c>
      <c r="D129" s="119" t="s">
        <v>989</v>
      </c>
      <c r="E129" s="111" t="s">
        <v>989</v>
      </c>
      <c r="F129" s="119" t="s">
        <v>465</v>
      </c>
      <c r="G129" s="119" t="s">
        <v>465</v>
      </c>
    </row>
    <row r="130" spans="1:7" s="654" customFormat="1" ht="12.75" customHeight="1">
      <c r="A130" s="127" t="s">
        <v>497</v>
      </c>
      <c r="B130" s="121"/>
      <c r="C130" s="111"/>
      <c r="D130" s="119"/>
      <c r="E130" s="111"/>
      <c r="F130" s="119"/>
      <c r="G130" s="119"/>
    </row>
    <row r="131" spans="1:7" s="654" customFormat="1" ht="12.75" customHeight="1">
      <c r="A131" s="125" t="s">
        <v>389</v>
      </c>
      <c r="B131" s="121" t="s">
        <v>29</v>
      </c>
      <c r="C131" s="111" t="s">
        <v>577</v>
      </c>
      <c r="D131" s="119" t="s">
        <v>1049</v>
      </c>
      <c r="E131" s="111" t="s">
        <v>212</v>
      </c>
      <c r="F131" s="119" t="s">
        <v>698</v>
      </c>
      <c r="G131" s="119" t="s">
        <v>577</v>
      </c>
    </row>
    <row r="132" spans="1:7" s="654" customFormat="1" ht="14.25">
      <c r="A132" s="125" t="s">
        <v>390</v>
      </c>
      <c r="B132" s="121" t="s">
        <v>29</v>
      </c>
      <c r="C132" s="111" t="s">
        <v>314</v>
      </c>
      <c r="D132" s="119" t="s">
        <v>179</v>
      </c>
      <c r="E132" s="111" t="s">
        <v>314</v>
      </c>
      <c r="F132" s="119" t="s">
        <v>381</v>
      </c>
      <c r="G132" s="119" t="s">
        <v>381</v>
      </c>
    </row>
    <row r="133" spans="1:7" s="654" customFormat="1" ht="14.25">
      <c r="A133" s="125" t="s">
        <v>391</v>
      </c>
      <c r="B133" s="121" t="s">
        <v>29</v>
      </c>
      <c r="C133" s="111" t="s">
        <v>1051</v>
      </c>
      <c r="D133" s="119" t="s">
        <v>369</v>
      </c>
      <c r="E133" s="111" t="s">
        <v>381</v>
      </c>
      <c r="F133" s="119" t="s">
        <v>381</v>
      </c>
      <c r="G133" s="119" t="s">
        <v>381</v>
      </c>
    </row>
    <row r="134" spans="1:7" s="654" customFormat="1">
      <c r="A134" s="125" t="s">
        <v>572</v>
      </c>
      <c r="B134" s="121" t="s">
        <v>601</v>
      </c>
      <c r="C134" s="111" t="s">
        <v>465</v>
      </c>
      <c r="D134" s="119" t="s">
        <v>83</v>
      </c>
      <c r="E134" s="111" t="s">
        <v>757</v>
      </c>
      <c r="F134" s="119" t="s">
        <v>465</v>
      </c>
      <c r="G134" s="119" t="s">
        <v>465</v>
      </c>
    </row>
    <row r="135" spans="1:7" s="654" customFormat="1" ht="14.25">
      <c r="A135" s="125" t="s">
        <v>896</v>
      </c>
      <c r="B135" s="121" t="s">
        <v>601</v>
      </c>
      <c r="C135" s="111" t="s">
        <v>465</v>
      </c>
      <c r="D135" s="119" t="s">
        <v>219</v>
      </c>
      <c r="E135" s="111" t="s">
        <v>465</v>
      </c>
      <c r="F135" s="119" t="s">
        <v>465</v>
      </c>
      <c r="G135" s="119" t="s">
        <v>465</v>
      </c>
    </row>
    <row r="136" spans="1:7" s="120" customFormat="1" ht="12.75" customHeight="1">
      <c r="A136" s="127" t="s">
        <v>496</v>
      </c>
      <c r="B136" s="121"/>
      <c r="C136" s="111"/>
      <c r="D136" s="111"/>
      <c r="E136" s="111"/>
      <c r="F136" s="111"/>
      <c r="G136" s="111"/>
    </row>
    <row r="137" spans="1:7" s="120" customFormat="1" ht="14.25" customHeight="1">
      <c r="A137" s="125" t="s">
        <v>446</v>
      </c>
      <c r="B137" s="121" t="s">
        <v>29</v>
      </c>
      <c r="C137" s="111" t="s">
        <v>577</v>
      </c>
      <c r="D137" s="340" t="s">
        <v>1323</v>
      </c>
      <c r="E137" s="119" t="s">
        <v>315</v>
      </c>
      <c r="F137" s="863" t="s">
        <v>909</v>
      </c>
      <c r="G137" s="111" t="s">
        <v>465</v>
      </c>
    </row>
    <row r="138" spans="1:7" s="120" customFormat="1" ht="14.25" customHeight="1">
      <c r="A138" s="125" t="s">
        <v>908</v>
      </c>
      <c r="B138" s="121" t="s">
        <v>601</v>
      </c>
      <c r="C138" s="111" t="s">
        <v>465</v>
      </c>
      <c r="D138" s="863" t="s">
        <v>1322</v>
      </c>
      <c r="E138" s="119" t="s">
        <v>465</v>
      </c>
      <c r="F138" s="111" t="s">
        <v>465</v>
      </c>
      <c r="G138" s="111" t="s">
        <v>465</v>
      </c>
    </row>
    <row r="139" spans="1:7" s="120" customFormat="1" ht="14.25" customHeight="1">
      <c r="A139" s="855" t="s">
        <v>1320</v>
      </c>
      <c r="B139" s="856" t="s">
        <v>989</v>
      </c>
      <c r="C139" s="863" t="s">
        <v>381</v>
      </c>
      <c r="D139" s="863" t="s">
        <v>935</v>
      </c>
      <c r="E139" s="340" t="s">
        <v>381</v>
      </c>
      <c r="F139" s="863" t="s">
        <v>381</v>
      </c>
      <c r="G139" s="863" t="s">
        <v>381</v>
      </c>
    </row>
    <row r="140" spans="1:7" s="654" customFormat="1" ht="14.25" customHeight="1">
      <c r="A140" s="127" t="s">
        <v>498</v>
      </c>
      <c r="B140" s="121"/>
      <c r="C140" s="111"/>
      <c r="D140" s="119"/>
      <c r="E140" s="119"/>
      <c r="F140" s="111"/>
      <c r="G140" s="111"/>
    </row>
    <row r="141" spans="1:7" s="654" customFormat="1" ht="14.25" customHeight="1">
      <c r="A141" s="125" t="s">
        <v>151</v>
      </c>
      <c r="B141" s="121" t="s">
        <v>29</v>
      </c>
      <c r="C141" s="111" t="s">
        <v>212</v>
      </c>
      <c r="D141" s="119" t="s">
        <v>1049</v>
      </c>
      <c r="E141" s="119" t="s">
        <v>314</v>
      </c>
      <c r="F141" s="111" t="s">
        <v>370</v>
      </c>
      <c r="G141" s="111" t="s">
        <v>314</v>
      </c>
    </row>
    <row r="142" spans="1:7" s="654" customFormat="1" ht="14.25">
      <c r="A142" s="125" t="s">
        <v>152</v>
      </c>
      <c r="B142" s="121" t="s">
        <v>29</v>
      </c>
      <c r="C142" s="111" t="s">
        <v>167</v>
      </c>
      <c r="D142" s="119" t="s">
        <v>890</v>
      </c>
      <c r="E142" s="119" t="s">
        <v>381</v>
      </c>
      <c r="F142" s="111" t="s">
        <v>381</v>
      </c>
      <c r="G142" s="111" t="s">
        <v>381</v>
      </c>
    </row>
    <row r="143" spans="1:7" s="120" customFormat="1" ht="12.75" customHeight="1">
      <c r="A143" s="127" t="s">
        <v>158</v>
      </c>
      <c r="B143" s="121"/>
      <c r="C143" s="111"/>
      <c r="D143" s="119"/>
      <c r="E143" s="111"/>
      <c r="F143" s="119"/>
      <c r="G143" s="119"/>
    </row>
    <row r="144" spans="1:7" s="120" customFormat="1" ht="14.25" customHeight="1">
      <c r="A144" s="855" t="s">
        <v>1043</v>
      </c>
      <c r="B144" s="121" t="s">
        <v>29</v>
      </c>
      <c r="C144" s="111" t="s">
        <v>315</v>
      </c>
      <c r="D144" s="119" t="s">
        <v>1049</v>
      </c>
      <c r="E144" s="111" t="s">
        <v>314</v>
      </c>
      <c r="F144" s="111" t="s">
        <v>688</v>
      </c>
      <c r="G144" s="111" t="s">
        <v>315</v>
      </c>
    </row>
    <row r="145" spans="1:7" s="120" customFormat="1" ht="14.25" hidden="1" customHeight="1">
      <c r="A145" s="125" t="s">
        <v>355</v>
      </c>
      <c r="B145" s="121" t="s">
        <v>29</v>
      </c>
      <c r="C145" s="111" t="s">
        <v>167</v>
      </c>
      <c r="D145" s="111" t="s">
        <v>20</v>
      </c>
      <c r="E145" s="111" t="s">
        <v>167</v>
      </c>
      <c r="F145" s="119" t="s">
        <v>465</v>
      </c>
      <c r="G145" s="119" t="s">
        <v>465</v>
      </c>
    </row>
    <row r="146" spans="1:7" s="120" customFormat="1" ht="14.25" customHeight="1">
      <c r="A146" s="855" t="s">
        <v>1243</v>
      </c>
      <c r="B146" s="121" t="s">
        <v>29</v>
      </c>
      <c r="C146" s="111" t="s">
        <v>168</v>
      </c>
      <c r="D146" s="119" t="s">
        <v>903</v>
      </c>
      <c r="E146" s="111" t="s">
        <v>465</v>
      </c>
      <c r="F146" s="119" t="s">
        <v>465</v>
      </c>
      <c r="G146" s="119" t="s">
        <v>465</v>
      </c>
    </row>
    <row r="147" spans="1:7" s="120" customFormat="1" ht="12.75" customHeight="1">
      <c r="A147" s="127" t="s">
        <v>159</v>
      </c>
      <c r="B147" s="121"/>
      <c r="C147" s="111"/>
      <c r="D147" s="119"/>
      <c r="E147" s="111"/>
      <c r="F147" s="119"/>
      <c r="G147" s="119"/>
    </row>
    <row r="148" spans="1:7" s="120" customFormat="1" ht="14.25" customHeight="1">
      <c r="A148" s="855" t="s">
        <v>1101</v>
      </c>
      <c r="B148" s="121" t="s">
        <v>29</v>
      </c>
      <c r="C148" s="119" t="s">
        <v>315</v>
      </c>
      <c r="D148" s="119" t="s">
        <v>1049</v>
      </c>
      <c r="E148" s="863" t="s">
        <v>315</v>
      </c>
      <c r="F148" s="111" t="s">
        <v>688</v>
      </c>
      <c r="G148" s="111" t="s">
        <v>315</v>
      </c>
    </row>
    <row r="149" spans="1:7" s="120" customFormat="1" ht="28.5" customHeight="1">
      <c r="A149" s="335" t="s">
        <v>670</v>
      </c>
      <c r="B149" s="336" t="s">
        <v>29</v>
      </c>
      <c r="C149" s="844" t="s">
        <v>1126</v>
      </c>
      <c r="D149" s="292" t="s">
        <v>697</v>
      </c>
      <c r="E149" s="292" t="s">
        <v>465</v>
      </c>
      <c r="F149" s="696" t="s">
        <v>465</v>
      </c>
      <c r="G149" s="696" t="s">
        <v>465</v>
      </c>
    </row>
    <row r="150" spans="1:7" s="120" customFormat="1" ht="12.75" customHeight="1">
      <c r="A150" s="127" t="s">
        <v>693</v>
      </c>
      <c r="B150" s="121"/>
      <c r="C150" s="111"/>
      <c r="D150" s="119"/>
      <c r="E150" s="111"/>
      <c r="F150" s="119"/>
      <c r="G150" s="119"/>
    </row>
    <row r="151" spans="1:7" s="120" customFormat="1" ht="12.75" customHeight="1">
      <c r="A151" s="125" t="s">
        <v>708</v>
      </c>
      <c r="B151" s="121" t="s">
        <v>29</v>
      </c>
      <c r="C151" s="111" t="s">
        <v>577</v>
      </c>
      <c r="D151" s="119" t="s">
        <v>1049</v>
      </c>
      <c r="E151" s="863" t="s">
        <v>381</v>
      </c>
      <c r="F151" s="340" t="s">
        <v>1162</v>
      </c>
      <c r="G151" s="863" t="s">
        <v>1163</v>
      </c>
    </row>
    <row r="152" spans="1:7" s="120" customFormat="1" ht="12.75" customHeight="1">
      <c r="A152" s="125" t="s">
        <v>709</v>
      </c>
      <c r="B152" s="121" t="s">
        <v>29</v>
      </c>
      <c r="C152" s="111" t="s">
        <v>577</v>
      </c>
      <c r="D152" s="119" t="s">
        <v>1049</v>
      </c>
      <c r="E152" s="863" t="s">
        <v>381</v>
      </c>
      <c r="F152" s="340" t="s">
        <v>1162</v>
      </c>
      <c r="G152" s="863" t="s">
        <v>1163</v>
      </c>
    </row>
    <row r="153" spans="1:7" s="120" customFormat="1" ht="12.75" customHeight="1">
      <c r="A153" s="125" t="s">
        <v>617</v>
      </c>
      <c r="B153" s="121" t="s">
        <v>29</v>
      </c>
      <c r="C153" s="111" t="s">
        <v>577</v>
      </c>
      <c r="D153" s="119" t="s">
        <v>1049</v>
      </c>
      <c r="E153" s="863" t="s">
        <v>381</v>
      </c>
      <c r="F153" s="340" t="s">
        <v>1162</v>
      </c>
      <c r="G153" s="863" t="s">
        <v>1163</v>
      </c>
    </row>
    <row r="154" spans="1:7" s="120" customFormat="1" ht="12.75" customHeight="1">
      <c r="A154" s="125" t="s">
        <v>435</v>
      </c>
      <c r="B154" s="121" t="s">
        <v>81</v>
      </c>
      <c r="C154" s="863" t="s">
        <v>1329</v>
      </c>
      <c r="D154" s="119" t="s">
        <v>1049</v>
      </c>
      <c r="E154" s="863" t="s">
        <v>381</v>
      </c>
      <c r="F154" s="340" t="s">
        <v>1162</v>
      </c>
      <c r="G154" s="863" t="s">
        <v>1330</v>
      </c>
    </row>
    <row r="155" spans="1:7" s="654" customFormat="1" ht="12.75" customHeight="1">
      <c r="A155" s="127" t="s">
        <v>924</v>
      </c>
      <c r="B155" s="121"/>
      <c r="C155" s="111"/>
      <c r="D155" s="119"/>
      <c r="E155" s="111"/>
      <c r="F155" s="119"/>
      <c r="G155" s="119"/>
    </row>
    <row r="156" spans="1:7" s="654" customFormat="1" ht="12.75" customHeight="1">
      <c r="A156" s="125" t="s">
        <v>505</v>
      </c>
      <c r="B156" s="121" t="s">
        <v>252</v>
      </c>
      <c r="C156" s="111" t="s">
        <v>692</v>
      </c>
      <c r="D156" s="119" t="s">
        <v>1049</v>
      </c>
      <c r="E156" s="111" t="s">
        <v>1064</v>
      </c>
      <c r="F156" s="119" t="s">
        <v>578</v>
      </c>
      <c r="G156" s="119" t="s">
        <v>314</v>
      </c>
    </row>
    <row r="157" spans="1:7" s="654" customFormat="1" ht="12.75" customHeight="1">
      <c r="A157" s="125" t="s">
        <v>225</v>
      </c>
      <c r="B157" s="121"/>
      <c r="C157" s="111"/>
      <c r="D157" s="119"/>
      <c r="E157" s="111"/>
      <c r="F157" s="119"/>
      <c r="G157" s="119"/>
    </row>
    <row r="158" spans="1:7" s="654" customFormat="1" ht="12.75" customHeight="1">
      <c r="A158" s="692" t="s">
        <v>226</v>
      </c>
      <c r="B158" s="121" t="s">
        <v>809</v>
      </c>
      <c r="C158" s="111" t="s">
        <v>491</v>
      </c>
      <c r="D158" s="119" t="s">
        <v>935</v>
      </c>
      <c r="E158" s="111" t="s">
        <v>381</v>
      </c>
      <c r="F158" s="111" t="s">
        <v>465</v>
      </c>
      <c r="G158" s="111" t="s">
        <v>465</v>
      </c>
    </row>
    <row r="159" spans="1:7" s="654" customFormat="1" ht="12.75" customHeight="1">
      <c r="A159" s="692" t="s">
        <v>415</v>
      </c>
      <c r="B159" s="121" t="s">
        <v>809</v>
      </c>
      <c r="C159" s="111" t="s">
        <v>314</v>
      </c>
      <c r="D159" s="119" t="s">
        <v>935</v>
      </c>
      <c r="E159" s="111" t="s">
        <v>381</v>
      </c>
      <c r="F159" s="111" t="s">
        <v>465</v>
      </c>
      <c r="G159" s="111" t="s">
        <v>465</v>
      </c>
    </row>
    <row r="160" spans="1:7" s="654" customFormat="1" ht="12.75" customHeight="1">
      <c r="A160" s="692" t="s">
        <v>833</v>
      </c>
      <c r="B160" s="121" t="s">
        <v>809</v>
      </c>
      <c r="C160" s="111" t="s">
        <v>900</v>
      </c>
      <c r="D160" s="119" t="s">
        <v>697</v>
      </c>
      <c r="E160" s="111" t="s">
        <v>381</v>
      </c>
      <c r="F160" s="111" t="s">
        <v>465</v>
      </c>
      <c r="G160" s="111" t="s">
        <v>465</v>
      </c>
    </row>
    <row r="161" spans="1:30" s="120" customFormat="1" ht="12.75" customHeight="1">
      <c r="A161" s="127" t="s">
        <v>119</v>
      </c>
      <c r="B161" s="121"/>
      <c r="C161" s="111"/>
      <c r="D161" s="119"/>
      <c r="E161" s="111"/>
      <c r="F161" s="119"/>
      <c r="G161" s="119"/>
    </row>
    <row r="162" spans="1:30" s="120" customFormat="1" ht="14.25" customHeight="1">
      <c r="A162" s="125" t="s">
        <v>416</v>
      </c>
      <c r="B162" s="121" t="s">
        <v>29</v>
      </c>
      <c r="C162" s="111" t="s">
        <v>315</v>
      </c>
      <c r="D162" s="119" t="s">
        <v>1049</v>
      </c>
      <c r="E162" s="111" t="s">
        <v>314</v>
      </c>
      <c r="F162" s="119" t="s">
        <v>688</v>
      </c>
      <c r="G162" s="119" t="s">
        <v>315</v>
      </c>
    </row>
    <row r="163" spans="1:30" s="112" customFormat="1" ht="14.25" customHeight="1">
      <c r="A163" s="125" t="s">
        <v>990</v>
      </c>
      <c r="B163" s="121" t="s">
        <v>29</v>
      </c>
      <c r="C163" s="111" t="s">
        <v>213</v>
      </c>
      <c r="D163" s="339" t="s">
        <v>169</v>
      </c>
      <c r="E163" s="111" t="s">
        <v>213</v>
      </c>
      <c r="F163" s="119" t="s">
        <v>465</v>
      </c>
      <c r="G163" s="119" t="s">
        <v>465</v>
      </c>
    </row>
    <row r="164" spans="1:30" s="120" customFormat="1" ht="12.75" customHeight="1">
      <c r="A164" s="127" t="s">
        <v>4</v>
      </c>
      <c r="B164" s="121"/>
      <c r="C164" s="111"/>
      <c r="D164" s="119"/>
      <c r="E164" s="111"/>
      <c r="F164" s="119"/>
      <c r="G164" s="119"/>
    </row>
    <row r="165" spans="1:30" s="112" customFormat="1" ht="14.25" customHeight="1">
      <c r="A165" s="125" t="s">
        <v>377</v>
      </c>
      <c r="B165" s="856" t="s">
        <v>1109</v>
      </c>
      <c r="C165" s="340" t="s">
        <v>1177</v>
      </c>
      <c r="D165" s="119" t="s">
        <v>1049</v>
      </c>
      <c r="E165" s="340" t="s">
        <v>1177</v>
      </c>
      <c r="F165" s="340" t="s">
        <v>1346</v>
      </c>
      <c r="G165" s="340" t="s">
        <v>1177</v>
      </c>
      <c r="H165" s="153"/>
      <c r="I165" s="153"/>
      <c r="J165" s="153"/>
      <c r="K165" s="153"/>
      <c r="S165" s="114"/>
      <c r="T165" s="114"/>
      <c r="U165" s="114"/>
      <c r="V165" s="114"/>
      <c r="W165" s="114"/>
      <c r="X165" s="114"/>
      <c r="Y165" s="114"/>
      <c r="Z165" s="114"/>
      <c r="AA165" s="114"/>
      <c r="AB165" s="114"/>
      <c r="AC165" s="114"/>
      <c r="AD165" s="114"/>
    </row>
    <row r="166" spans="1:30" s="120" customFormat="1" ht="14.25" customHeight="1">
      <c r="A166" s="855" t="s">
        <v>376</v>
      </c>
      <c r="B166" s="121" t="s">
        <v>601</v>
      </c>
      <c r="C166" s="341" t="s">
        <v>1347</v>
      </c>
      <c r="D166" s="119" t="s">
        <v>1049</v>
      </c>
      <c r="E166" s="341" t="s">
        <v>1347</v>
      </c>
      <c r="F166" s="340" t="s">
        <v>1346</v>
      </c>
      <c r="G166" s="340" t="s">
        <v>1347</v>
      </c>
    </row>
    <row r="167" spans="1:30" s="120" customFormat="1" ht="14.25" customHeight="1">
      <c r="A167" s="125" t="s">
        <v>375</v>
      </c>
      <c r="B167" s="121" t="s">
        <v>81</v>
      </c>
      <c r="C167" s="119" t="s">
        <v>82</v>
      </c>
      <c r="D167" s="340" t="s">
        <v>1110</v>
      </c>
      <c r="E167" s="119" t="s">
        <v>82</v>
      </c>
      <c r="F167" s="340" t="s">
        <v>318</v>
      </c>
      <c r="G167" s="119" t="s">
        <v>317</v>
      </c>
    </row>
    <row r="168" spans="1:30" s="120" customFormat="1" ht="14.25" customHeight="1">
      <c r="A168" s="125" t="s">
        <v>576</v>
      </c>
      <c r="B168" s="121" t="s">
        <v>423</v>
      </c>
      <c r="C168" s="340" t="s">
        <v>1348</v>
      </c>
      <c r="D168" s="119" t="s">
        <v>987</v>
      </c>
      <c r="E168" s="340" t="s">
        <v>1348</v>
      </c>
      <c r="F168" s="340" t="s">
        <v>318</v>
      </c>
      <c r="G168" s="119" t="s">
        <v>317</v>
      </c>
    </row>
    <row r="169" spans="1:30" s="654" customFormat="1" ht="14.25" customHeight="1">
      <c r="A169" s="127" t="s">
        <v>871</v>
      </c>
      <c r="B169" s="121"/>
      <c r="C169" s="340"/>
      <c r="D169" s="119"/>
      <c r="E169" s="340"/>
      <c r="F169" s="340"/>
      <c r="G169" s="119"/>
    </row>
    <row r="170" spans="1:30" s="654" customFormat="1" ht="14.25" customHeight="1">
      <c r="A170" s="125" t="s">
        <v>834</v>
      </c>
      <c r="B170" s="121" t="s">
        <v>29</v>
      </c>
      <c r="C170" s="340" t="s">
        <v>212</v>
      </c>
      <c r="D170" s="119" t="s">
        <v>1049</v>
      </c>
      <c r="E170" s="340" t="s">
        <v>212</v>
      </c>
      <c r="F170" s="340" t="s">
        <v>578</v>
      </c>
      <c r="G170" s="119" t="s">
        <v>212</v>
      </c>
    </row>
    <row r="171" spans="1:30" s="654" customFormat="1">
      <c r="A171" s="125" t="s">
        <v>835</v>
      </c>
      <c r="B171" s="121" t="s">
        <v>29</v>
      </c>
      <c r="C171" s="340" t="s">
        <v>167</v>
      </c>
      <c r="D171" s="340" t="s">
        <v>255</v>
      </c>
      <c r="E171" s="340" t="s">
        <v>381</v>
      </c>
      <c r="F171" s="340" t="s">
        <v>381</v>
      </c>
      <c r="G171" s="119" t="s">
        <v>381</v>
      </c>
    </row>
    <row r="172" spans="1:30" s="654" customFormat="1" ht="28.5">
      <c r="A172" s="166" t="s">
        <v>607</v>
      </c>
      <c r="B172" s="336" t="s">
        <v>29</v>
      </c>
      <c r="C172" s="644" t="s">
        <v>1047</v>
      </c>
      <c r="D172" s="292" t="s">
        <v>255</v>
      </c>
      <c r="E172" s="292" t="s">
        <v>381</v>
      </c>
      <c r="F172" s="696" t="s">
        <v>381</v>
      </c>
      <c r="G172" s="696" t="s">
        <v>381</v>
      </c>
    </row>
    <row r="173" spans="1:30" s="120" customFormat="1">
      <c r="A173" s="973" t="s">
        <v>893</v>
      </c>
      <c r="B173" s="973"/>
      <c r="C173" s="973"/>
      <c r="D173" s="973"/>
      <c r="E173" s="973"/>
      <c r="F173" s="973"/>
      <c r="G173" s="973"/>
    </row>
    <row r="174" spans="1:30" s="120" customFormat="1">
      <c r="A174" s="693"/>
      <c r="B174" s="110"/>
      <c r="C174" s="340"/>
      <c r="D174" s="119"/>
      <c r="E174" s="340"/>
      <c r="F174" s="340"/>
      <c r="G174" s="119"/>
    </row>
    <row r="175" spans="1:30" s="120" customFormat="1">
      <c r="A175" s="154"/>
      <c r="B175" s="111"/>
      <c r="C175" s="340"/>
      <c r="D175" s="119"/>
      <c r="E175" s="340"/>
      <c r="F175" s="340"/>
      <c r="G175" s="119"/>
    </row>
    <row r="176" spans="1:30" s="120" customFormat="1">
      <c r="A176" s="154"/>
      <c r="B176" s="111"/>
      <c r="C176" s="340"/>
      <c r="D176" s="119"/>
      <c r="E176" s="340"/>
      <c r="F176" s="340"/>
      <c r="G176" s="119"/>
    </row>
    <row r="177" spans="1:7" s="120" customFormat="1">
      <c r="A177" s="154"/>
      <c r="B177" s="111"/>
      <c r="C177" s="340"/>
      <c r="D177" s="119"/>
      <c r="E177" s="340"/>
      <c r="F177" s="340"/>
      <c r="G177" s="119"/>
    </row>
    <row r="178" spans="1:7" s="120" customFormat="1">
      <c r="A178" s="978" t="s">
        <v>420</v>
      </c>
      <c r="B178" s="978"/>
      <c r="C178" s="978"/>
      <c r="D178" s="978"/>
      <c r="E178" s="978"/>
      <c r="F178" s="978"/>
      <c r="G178" s="978"/>
    </row>
    <row r="179" spans="1:7" s="120" customFormat="1">
      <c r="A179" s="684"/>
      <c r="B179" s="685"/>
      <c r="C179" s="685"/>
      <c r="D179" s="685"/>
      <c r="E179" s="685"/>
      <c r="F179" s="111"/>
      <c r="G179" s="685"/>
    </row>
    <row r="180" spans="1:7" s="120" customFormat="1" ht="25.5" customHeight="1">
      <c r="A180" s="974" t="s">
        <v>502</v>
      </c>
      <c r="B180" s="976" t="s">
        <v>361</v>
      </c>
      <c r="C180" s="971" t="s">
        <v>253</v>
      </c>
      <c r="D180" s="971" t="s">
        <v>319</v>
      </c>
      <c r="E180" s="971" t="s">
        <v>902</v>
      </c>
      <c r="F180" s="971" t="s">
        <v>362</v>
      </c>
      <c r="G180" s="971"/>
    </row>
    <row r="181" spans="1:7" s="120" customFormat="1" ht="14.25" customHeight="1">
      <c r="A181" s="975"/>
      <c r="B181" s="977"/>
      <c r="C181" s="972"/>
      <c r="D181" s="972"/>
      <c r="E181" s="972"/>
      <c r="F181" s="322" t="s">
        <v>363</v>
      </c>
      <c r="G181" s="322" t="s">
        <v>364</v>
      </c>
    </row>
    <row r="182" spans="1:7" s="654" customFormat="1" ht="14.25" customHeight="1">
      <c r="A182" s="127" t="s">
        <v>872</v>
      </c>
      <c r="B182" s="121"/>
      <c r="C182" s="340"/>
      <c r="D182" s="119"/>
      <c r="E182" s="340"/>
      <c r="F182" s="340"/>
      <c r="G182" s="119"/>
    </row>
    <row r="183" spans="1:7" s="654" customFormat="1" ht="14.25" customHeight="1">
      <c r="A183" s="125" t="s">
        <v>608</v>
      </c>
      <c r="B183" s="121" t="s">
        <v>29</v>
      </c>
      <c r="C183" s="340" t="s">
        <v>1335</v>
      </c>
      <c r="D183" s="119" t="s">
        <v>1049</v>
      </c>
      <c r="E183" s="340" t="s">
        <v>212</v>
      </c>
      <c r="F183" s="340" t="s">
        <v>1336</v>
      </c>
      <c r="G183" s="340" t="s">
        <v>1337</v>
      </c>
    </row>
    <row r="184" spans="1:7" s="654" customFormat="1" ht="14.25" customHeight="1">
      <c r="A184" s="125" t="s">
        <v>609</v>
      </c>
      <c r="B184" s="121" t="s">
        <v>29</v>
      </c>
      <c r="C184" s="340" t="s">
        <v>381</v>
      </c>
      <c r="D184" s="119" t="s">
        <v>935</v>
      </c>
      <c r="E184" s="340" t="s">
        <v>381</v>
      </c>
      <c r="F184" s="340" t="s">
        <v>1135</v>
      </c>
      <c r="G184" s="340" t="s">
        <v>1136</v>
      </c>
    </row>
    <row r="185" spans="1:7" s="120" customFormat="1" ht="14.25" customHeight="1">
      <c r="A185" s="127" t="s">
        <v>5</v>
      </c>
      <c r="B185" s="121"/>
      <c r="C185" s="111"/>
      <c r="D185" s="119"/>
      <c r="E185" s="111"/>
      <c r="F185" s="119"/>
      <c r="G185" s="119"/>
    </row>
    <row r="186" spans="1:7" s="120" customFormat="1" ht="12.75" customHeight="1">
      <c r="A186" s="125" t="s">
        <v>417</v>
      </c>
      <c r="B186" s="121" t="s">
        <v>29</v>
      </c>
      <c r="C186" s="111" t="s">
        <v>315</v>
      </c>
      <c r="D186" s="119" t="s">
        <v>1049</v>
      </c>
      <c r="E186" s="340" t="s">
        <v>314</v>
      </c>
      <c r="F186" s="119" t="s">
        <v>688</v>
      </c>
      <c r="G186" s="119" t="s">
        <v>315</v>
      </c>
    </row>
    <row r="187" spans="1:7" s="120" customFormat="1" ht="12.75" customHeight="1">
      <c r="A187" s="125" t="s">
        <v>1004</v>
      </c>
      <c r="B187" s="121" t="s">
        <v>29</v>
      </c>
      <c r="C187" s="111" t="s">
        <v>314</v>
      </c>
      <c r="D187" s="119" t="s">
        <v>1005</v>
      </c>
      <c r="E187" s="111" t="s">
        <v>310</v>
      </c>
      <c r="F187" s="119" t="s">
        <v>465</v>
      </c>
      <c r="G187" s="119" t="s">
        <v>465</v>
      </c>
    </row>
    <row r="188" spans="1:7" s="654" customFormat="1" ht="12.75" customHeight="1">
      <c r="A188" s="127" t="s">
        <v>873</v>
      </c>
      <c r="B188" s="121"/>
      <c r="C188" s="111"/>
      <c r="D188" s="119"/>
      <c r="E188" s="111"/>
      <c r="F188" s="119"/>
      <c r="G188" s="119"/>
    </row>
    <row r="189" spans="1:7" s="654" customFormat="1" ht="14.25">
      <c r="A189" s="125" t="s">
        <v>677</v>
      </c>
      <c r="B189" s="856" t="s">
        <v>252</v>
      </c>
      <c r="C189" s="863" t="s">
        <v>1177</v>
      </c>
      <c r="D189" s="119" t="s">
        <v>1049</v>
      </c>
      <c r="E189" s="863" t="s">
        <v>1177</v>
      </c>
      <c r="F189" s="340" t="s">
        <v>1051</v>
      </c>
      <c r="G189" s="340" t="s">
        <v>900</v>
      </c>
    </row>
    <row r="190" spans="1:7" s="654" customFormat="1" ht="14.25">
      <c r="A190" s="125" t="s">
        <v>678</v>
      </c>
      <c r="B190" s="856" t="s">
        <v>252</v>
      </c>
      <c r="C190" s="863" t="s">
        <v>1311</v>
      </c>
      <c r="D190" s="119" t="s">
        <v>697</v>
      </c>
      <c r="E190" s="863" t="s">
        <v>1312</v>
      </c>
      <c r="F190" s="340" t="s">
        <v>1051</v>
      </c>
      <c r="G190" s="340" t="s">
        <v>900</v>
      </c>
    </row>
    <row r="191" spans="1:7" s="654" customFormat="1" ht="14.25">
      <c r="A191" s="125" t="s">
        <v>679</v>
      </c>
      <c r="B191" s="856" t="s">
        <v>252</v>
      </c>
      <c r="C191" s="863" t="s">
        <v>1311</v>
      </c>
      <c r="D191" s="340" t="s">
        <v>1313</v>
      </c>
      <c r="E191" s="863" t="s">
        <v>1312</v>
      </c>
      <c r="F191" s="340" t="s">
        <v>1051</v>
      </c>
      <c r="G191" s="340" t="s">
        <v>900</v>
      </c>
    </row>
    <row r="192" spans="1:7" s="654" customFormat="1" ht="27" customHeight="1">
      <c r="A192" s="168" t="s">
        <v>964</v>
      </c>
      <c r="B192" s="886" t="s">
        <v>252</v>
      </c>
      <c r="C192" s="846" t="s">
        <v>1311</v>
      </c>
      <c r="D192" s="846" t="s">
        <v>292</v>
      </c>
      <c r="E192" s="846" t="s">
        <v>1312</v>
      </c>
      <c r="F192" s="846" t="s">
        <v>1051</v>
      </c>
      <c r="G192" s="846" t="s">
        <v>900</v>
      </c>
    </row>
    <row r="193" spans="1:7" s="654" customFormat="1" ht="12.75" customHeight="1">
      <c r="A193" s="127" t="s">
        <v>874</v>
      </c>
      <c r="B193" s="121"/>
      <c r="C193" s="111"/>
      <c r="D193" s="119"/>
      <c r="E193" s="111"/>
      <c r="F193" s="119"/>
      <c r="G193" s="119"/>
    </row>
    <row r="194" spans="1:7" s="654" customFormat="1" ht="12.75" customHeight="1">
      <c r="A194" s="125" t="s">
        <v>680</v>
      </c>
      <c r="B194" s="121" t="s">
        <v>29</v>
      </c>
      <c r="C194" s="111" t="s">
        <v>167</v>
      </c>
      <c r="D194" s="119" t="s">
        <v>1049</v>
      </c>
      <c r="E194" s="111" t="s">
        <v>310</v>
      </c>
      <c r="F194" s="119" t="s">
        <v>578</v>
      </c>
      <c r="G194" s="119" t="s">
        <v>167</v>
      </c>
    </row>
    <row r="195" spans="1:7" s="120" customFormat="1" ht="14.25" customHeight="1">
      <c r="A195" s="127" t="s">
        <v>6</v>
      </c>
      <c r="B195" s="121"/>
      <c r="C195" s="111"/>
      <c r="D195" s="119"/>
      <c r="E195" s="111"/>
      <c r="F195" s="119"/>
      <c r="G195" s="119"/>
    </row>
    <row r="196" spans="1:7" s="120" customFormat="1" ht="14.25" customHeight="1">
      <c r="A196" s="125" t="s">
        <v>828</v>
      </c>
      <c r="B196" s="121" t="s">
        <v>252</v>
      </c>
      <c r="C196" s="111" t="s">
        <v>900</v>
      </c>
      <c r="D196" s="119" t="s">
        <v>1049</v>
      </c>
      <c r="E196" s="111" t="s">
        <v>818</v>
      </c>
      <c r="F196" s="119" t="s">
        <v>578</v>
      </c>
      <c r="G196" s="119" t="s">
        <v>900</v>
      </c>
    </row>
    <row r="197" spans="1:7" s="120" customFormat="1" ht="12.75" customHeight="1">
      <c r="A197" s="125" t="s">
        <v>1012</v>
      </c>
      <c r="B197" s="121" t="s">
        <v>29</v>
      </c>
      <c r="C197" s="111" t="s">
        <v>212</v>
      </c>
      <c r="D197" s="119" t="s">
        <v>815</v>
      </c>
      <c r="E197" s="111" t="s">
        <v>381</v>
      </c>
      <c r="F197" s="342" t="s">
        <v>465</v>
      </c>
      <c r="G197" s="342" t="s">
        <v>465</v>
      </c>
    </row>
    <row r="198" spans="1:7" s="120" customFormat="1" ht="12.75" customHeight="1">
      <c r="A198" s="125" t="s">
        <v>1013</v>
      </c>
      <c r="B198" s="121" t="s">
        <v>29</v>
      </c>
      <c r="C198" s="111" t="s">
        <v>310</v>
      </c>
      <c r="D198" s="119" t="s">
        <v>816</v>
      </c>
      <c r="E198" s="111" t="s">
        <v>381</v>
      </c>
      <c r="F198" s="342" t="s">
        <v>465</v>
      </c>
      <c r="G198" s="342" t="s">
        <v>465</v>
      </c>
    </row>
    <row r="199" spans="1:7" s="120" customFormat="1" ht="12.75" customHeight="1">
      <c r="A199" s="125" t="s">
        <v>231</v>
      </c>
      <c r="B199" s="121" t="s">
        <v>29</v>
      </c>
      <c r="C199" s="111" t="s">
        <v>213</v>
      </c>
      <c r="D199" s="119" t="s">
        <v>817</v>
      </c>
      <c r="E199" s="111" t="s">
        <v>381</v>
      </c>
      <c r="F199" s="342" t="s">
        <v>465</v>
      </c>
      <c r="G199" s="342" t="s">
        <v>465</v>
      </c>
    </row>
    <row r="200" spans="1:7" s="654" customFormat="1">
      <c r="A200" s="127" t="s">
        <v>875</v>
      </c>
      <c r="B200" s="121"/>
      <c r="C200" s="111"/>
      <c r="D200" s="119"/>
      <c r="E200" s="111"/>
      <c r="F200" s="342"/>
      <c r="G200" s="342"/>
    </row>
    <row r="201" spans="1:7" s="654" customFormat="1" ht="14.25" customHeight="1">
      <c r="A201" s="125" t="s">
        <v>965</v>
      </c>
      <c r="B201" s="121" t="s">
        <v>29</v>
      </c>
      <c r="C201" s="111" t="s">
        <v>952</v>
      </c>
      <c r="D201" s="119" t="s">
        <v>1049</v>
      </c>
      <c r="E201" s="111" t="s">
        <v>381</v>
      </c>
      <c r="F201" s="342" t="s">
        <v>1073</v>
      </c>
      <c r="G201" s="342" t="s">
        <v>213</v>
      </c>
    </row>
    <row r="202" spans="1:7" s="120" customFormat="1" ht="14.25" customHeight="1">
      <c r="A202" s="127" t="s">
        <v>7</v>
      </c>
      <c r="B202" s="121"/>
      <c r="C202" s="111"/>
      <c r="D202" s="119"/>
      <c r="E202" s="111"/>
      <c r="F202" s="119"/>
      <c r="G202" s="119"/>
    </row>
    <row r="203" spans="1:7" s="120" customFormat="1" ht="12.75" hidden="1" customHeight="1">
      <c r="A203" s="867" t="s">
        <v>1014</v>
      </c>
      <c r="B203" s="868" t="s">
        <v>601</v>
      </c>
      <c r="C203" s="869" t="s">
        <v>315</v>
      </c>
      <c r="D203" s="872" t="s">
        <v>1049</v>
      </c>
      <c r="E203" s="869" t="s">
        <v>314</v>
      </c>
      <c r="F203" s="872" t="s">
        <v>578</v>
      </c>
      <c r="G203" s="872" t="s">
        <v>311</v>
      </c>
    </row>
    <row r="204" spans="1:7" s="120" customFormat="1" ht="14.25" customHeight="1">
      <c r="A204" s="855" t="s">
        <v>1148</v>
      </c>
      <c r="B204" s="121" t="s">
        <v>601</v>
      </c>
      <c r="C204" s="111" t="s">
        <v>314</v>
      </c>
      <c r="D204" s="119" t="s">
        <v>1049</v>
      </c>
      <c r="E204" s="111" t="s">
        <v>314</v>
      </c>
      <c r="F204" s="119" t="s">
        <v>578</v>
      </c>
      <c r="G204" s="119" t="s">
        <v>311</v>
      </c>
    </row>
    <row r="205" spans="1:7" s="120" customFormat="1" ht="14.25" customHeight="1">
      <c r="A205" s="125" t="s">
        <v>1015</v>
      </c>
      <c r="B205" s="121" t="s">
        <v>29</v>
      </c>
      <c r="C205" s="111" t="s">
        <v>921</v>
      </c>
      <c r="D205" s="119" t="s">
        <v>696</v>
      </c>
      <c r="E205" s="119" t="s">
        <v>510</v>
      </c>
      <c r="F205" s="111" t="s">
        <v>465</v>
      </c>
      <c r="G205" s="119" t="s">
        <v>465</v>
      </c>
    </row>
    <row r="206" spans="1:7" s="120" customFormat="1" ht="14.25" customHeight="1">
      <c r="A206" s="125" t="s">
        <v>1016</v>
      </c>
      <c r="B206" s="121" t="s">
        <v>29</v>
      </c>
      <c r="C206" s="111" t="s">
        <v>921</v>
      </c>
      <c r="D206" s="119" t="s">
        <v>696</v>
      </c>
      <c r="E206" s="119" t="s">
        <v>741</v>
      </c>
      <c r="F206" s="111" t="s">
        <v>465</v>
      </c>
      <c r="G206" s="119" t="s">
        <v>465</v>
      </c>
    </row>
    <row r="207" spans="1:7" s="120" customFormat="1">
      <c r="A207" s="127" t="s">
        <v>8</v>
      </c>
      <c r="B207" s="121"/>
      <c r="C207" s="111"/>
      <c r="D207" s="119"/>
      <c r="E207" s="111"/>
      <c r="F207" s="119"/>
      <c r="G207" s="119"/>
    </row>
    <row r="208" spans="1:7" s="120" customFormat="1" ht="14.25" customHeight="1">
      <c r="A208" s="125" t="s">
        <v>1017</v>
      </c>
      <c r="B208" s="121" t="s">
        <v>29</v>
      </c>
      <c r="C208" s="111" t="s">
        <v>164</v>
      </c>
      <c r="D208" s="119" t="s">
        <v>1049</v>
      </c>
      <c r="E208" s="111" t="s">
        <v>904</v>
      </c>
      <c r="F208" s="340" t="s">
        <v>688</v>
      </c>
      <c r="G208" s="340" t="s">
        <v>315</v>
      </c>
    </row>
    <row r="209" spans="1:17" ht="12.75" hidden="1" customHeight="1">
      <c r="A209" s="867" t="s">
        <v>856</v>
      </c>
      <c r="B209" s="121" t="s">
        <v>29</v>
      </c>
      <c r="C209" s="111" t="s">
        <v>904</v>
      </c>
      <c r="D209" s="119" t="s">
        <v>600</v>
      </c>
      <c r="E209" s="111" t="s">
        <v>904</v>
      </c>
      <c r="F209" s="119" t="s">
        <v>465</v>
      </c>
      <c r="G209" s="119" t="s">
        <v>465</v>
      </c>
      <c r="H209" s="112"/>
      <c r="I209" s="112"/>
      <c r="J209" s="112"/>
      <c r="K209" s="112"/>
      <c r="L209" s="112"/>
      <c r="Q209" s="114"/>
    </row>
    <row r="210" spans="1:17" s="655" customFormat="1" ht="12.75" customHeight="1">
      <c r="A210" s="127" t="s">
        <v>876</v>
      </c>
      <c r="B210" s="121"/>
      <c r="C210" s="111"/>
      <c r="D210" s="119"/>
      <c r="E210" s="111"/>
      <c r="F210" s="119"/>
      <c r="G210" s="119"/>
      <c r="H210" s="654"/>
      <c r="I210" s="654"/>
      <c r="J210" s="654"/>
      <c r="K210" s="654"/>
      <c r="L210" s="654"/>
      <c r="M210" s="654"/>
      <c r="N210" s="654"/>
      <c r="O210" s="654"/>
      <c r="P210" s="654"/>
    </row>
    <row r="211" spans="1:17" s="655" customFormat="1" ht="12.75" customHeight="1">
      <c r="A211" s="855" t="s">
        <v>1174</v>
      </c>
      <c r="B211" s="121" t="s">
        <v>29</v>
      </c>
      <c r="C211" s="111" t="s">
        <v>212</v>
      </c>
      <c r="D211" s="119" t="s">
        <v>1049</v>
      </c>
      <c r="E211" s="111" t="s">
        <v>381</v>
      </c>
      <c r="F211" s="119" t="s">
        <v>370</v>
      </c>
      <c r="G211" s="119" t="s">
        <v>212</v>
      </c>
      <c r="H211" s="654"/>
      <c r="I211" s="654"/>
      <c r="J211" s="654"/>
      <c r="K211" s="654"/>
      <c r="L211" s="654"/>
      <c r="M211" s="654"/>
      <c r="N211" s="654"/>
      <c r="O211" s="654"/>
      <c r="P211" s="654"/>
    </row>
    <row r="212" spans="1:17" s="655" customFormat="1" ht="25.5" customHeight="1">
      <c r="A212" s="850" t="s">
        <v>1319</v>
      </c>
      <c r="B212" s="886" t="s">
        <v>29</v>
      </c>
      <c r="C212" s="901" t="s">
        <v>381</v>
      </c>
      <c r="D212" s="846" t="s">
        <v>41</v>
      </c>
      <c r="E212" s="901" t="s">
        <v>381</v>
      </c>
      <c r="F212" s="846" t="s">
        <v>381</v>
      </c>
      <c r="G212" s="846" t="s">
        <v>381</v>
      </c>
      <c r="H212" s="654"/>
      <c r="I212" s="654"/>
      <c r="J212" s="654"/>
      <c r="K212" s="654"/>
      <c r="L212" s="654"/>
      <c r="M212" s="654"/>
      <c r="N212" s="654"/>
      <c r="O212" s="654"/>
      <c r="P212" s="654"/>
    </row>
    <row r="213" spans="1:17" s="655" customFormat="1" ht="12.75" customHeight="1">
      <c r="A213" s="850" t="s">
        <v>1200</v>
      </c>
      <c r="B213" s="121" t="s">
        <v>29</v>
      </c>
      <c r="C213" s="111" t="s">
        <v>381</v>
      </c>
      <c r="D213" s="119" t="s">
        <v>935</v>
      </c>
      <c r="E213" s="111" t="s">
        <v>381</v>
      </c>
      <c r="F213" s="119" t="s">
        <v>381</v>
      </c>
      <c r="G213" s="119" t="s">
        <v>381</v>
      </c>
      <c r="H213" s="654"/>
      <c r="I213" s="654"/>
      <c r="J213" s="654"/>
      <c r="K213" s="654"/>
      <c r="L213" s="654"/>
      <c r="M213" s="654"/>
      <c r="N213" s="654"/>
      <c r="O213" s="654"/>
      <c r="P213" s="654"/>
    </row>
    <row r="214" spans="1:17" s="655" customFormat="1" ht="27" customHeight="1">
      <c r="A214" s="850" t="s">
        <v>1201</v>
      </c>
      <c r="B214" s="121" t="s">
        <v>29</v>
      </c>
      <c r="C214" s="111" t="s">
        <v>381</v>
      </c>
      <c r="D214" s="119" t="s">
        <v>935</v>
      </c>
      <c r="E214" s="111" t="s">
        <v>381</v>
      </c>
      <c r="F214" s="119" t="s">
        <v>381</v>
      </c>
      <c r="G214" s="119" t="s">
        <v>381</v>
      </c>
      <c r="H214" s="654"/>
      <c r="I214" s="654"/>
      <c r="J214" s="654"/>
      <c r="K214" s="654"/>
      <c r="L214" s="654"/>
      <c r="M214" s="654"/>
      <c r="N214" s="654"/>
      <c r="O214" s="654"/>
      <c r="P214" s="654"/>
    </row>
    <row r="215" spans="1:17" ht="12.75" customHeight="1">
      <c r="A215" s="127" t="s">
        <v>9</v>
      </c>
      <c r="B215" s="121"/>
      <c r="C215" s="111"/>
      <c r="D215" s="119"/>
      <c r="E215" s="111"/>
      <c r="F215" s="119"/>
      <c r="G215" s="119"/>
      <c r="H215" s="112"/>
      <c r="I215" s="112"/>
      <c r="J215" s="112"/>
      <c r="K215" s="112"/>
      <c r="L215" s="112"/>
      <c r="Q215" s="114"/>
    </row>
    <row r="216" spans="1:17" ht="12.75" hidden="1" customHeight="1">
      <c r="A216" s="867" t="s">
        <v>1018</v>
      </c>
      <c r="B216" s="121" t="s">
        <v>29</v>
      </c>
      <c r="C216" s="111" t="s">
        <v>314</v>
      </c>
      <c r="D216" s="119" t="s">
        <v>1049</v>
      </c>
      <c r="E216" s="111" t="s">
        <v>167</v>
      </c>
      <c r="F216" s="119" t="s">
        <v>688</v>
      </c>
      <c r="G216" s="119" t="s">
        <v>167</v>
      </c>
      <c r="H216" s="112"/>
      <c r="I216" s="112"/>
      <c r="J216" s="112"/>
      <c r="K216" s="112"/>
      <c r="L216" s="112"/>
      <c r="Q216" s="114"/>
    </row>
    <row r="217" spans="1:17" ht="14.25" customHeight="1">
      <c r="A217" s="125" t="s">
        <v>899</v>
      </c>
      <c r="B217" s="121" t="s">
        <v>29</v>
      </c>
      <c r="C217" s="111" t="s">
        <v>122</v>
      </c>
      <c r="D217" s="119" t="s">
        <v>1049</v>
      </c>
      <c r="E217" s="111" t="s">
        <v>167</v>
      </c>
      <c r="F217" s="119" t="s">
        <v>688</v>
      </c>
      <c r="G217" s="119" t="s">
        <v>167</v>
      </c>
      <c r="H217" s="112"/>
      <c r="I217" s="112"/>
      <c r="J217" s="112"/>
      <c r="K217" s="112"/>
      <c r="L217" s="112"/>
      <c r="Q217" s="114"/>
    </row>
    <row r="218" spans="1:17" ht="14.25" customHeight="1">
      <c r="A218" s="125" t="s">
        <v>1020</v>
      </c>
      <c r="B218" s="121" t="s">
        <v>29</v>
      </c>
      <c r="C218" s="111" t="s">
        <v>465</v>
      </c>
      <c r="D218" s="339" t="s">
        <v>169</v>
      </c>
      <c r="E218" s="111" t="s">
        <v>465</v>
      </c>
      <c r="F218" s="111" t="s">
        <v>465</v>
      </c>
      <c r="G218" s="111" t="s">
        <v>465</v>
      </c>
      <c r="H218" s="112"/>
      <c r="I218" s="112"/>
      <c r="J218" s="112"/>
      <c r="K218" s="112"/>
      <c r="L218" s="112"/>
      <c r="Q218" s="114"/>
    </row>
    <row r="219" spans="1:17" ht="14.25" customHeight="1">
      <c r="A219" s="125" t="s">
        <v>1019</v>
      </c>
      <c r="B219" s="121" t="s">
        <v>29</v>
      </c>
      <c r="C219" s="111" t="s">
        <v>465</v>
      </c>
      <c r="D219" s="339" t="s">
        <v>123</v>
      </c>
      <c r="E219" s="111" t="s">
        <v>465</v>
      </c>
      <c r="F219" s="111" t="s">
        <v>465</v>
      </c>
      <c r="G219" s="111" t="s">
        <v>465</v>
      </c>
      <c r="H219" s="112"/>
      <c r="I219" s="112"/>
      <c r="J219" s="112"/>
      <c r="K219" s="112"/>
      <c r="L219" s="112"/>
      <c r="Q219" s="114"/>
    </row>
    <row r="220" spans="1:17" ht="25.5" customHeight="1">
      <c r="A220" s="850" t="s">
        <v>1184</v>
      </c>
      <c r="B220" s="886" t="s">
        <v>29</v>
      </c>
      <c r="C220" s="901" t="s">
        <v>381</v>
      </c>
      <c r="D220" s="846" t="s">
        <v>1233</v>
      </c>
      <c r="E220" s="901" t="s">
        <v>381</v>
      </c>
      <c r="F220" s="846" t="s">
        <v>381</v>
      </c>
      <c r="G220" s="846" t="s">
        <v>381</v>
      </c>
      <c r="H220" s="112"/>
      <c r="I220" s="112"/>
      <c r="J220" s="112"/>
      <c r="K220" s="112"/>
      <c r="L220" s="112"/>
      <c r="Q220" s="114"/>
    </row>
    <row r="221" spans="1:17" s="120" customFormat="1" ht="14.25" customHeight="1">
      <c r="A221" s="127" t="s">
        <v>928</v>
      </c>
      <c r="B221" s="121"/>
      <c r="C221" s="111"/>
      <c r="D221" s="111"/>
      <c r="E221" s="111"/>
      <c r="F221" s="111"/>
      <c r="G221" s="111"/>
    </row>
    <row r="222" spans="1:17" s="120" customFormat="1" ht="14.25" customHeight="1">
      <c r="A222" s="125" t="s">
        <v>166</v>
      </c>
      <c r="B222" s="121" t="s">
        <v>29</v>
      </c>
      <c r="C222" s="111" t="s">
        <v>314</v>
      </c>
      <c r="D222" s="111" t="s">
        <v>953</v>
      </c>
      <c r="E222" s="111" t="s">
        <v>314</v>
      </c>
      <c r="F222" s="111" t="s">
        <v>929</v>
      </c>
      <c r="G222" s="111" t="s">
        <v>577</v>
      </c>
    </row>
    <row r="223" spans="1:17" s="120" customFormat="1" ht="14.25" customHeight="1">
      <c r="A223" s="125" t="s">
        <v>1021</v>
      </c>
      <c r="B223" s="121" t="s">
        <v>29</v>
      </c>
      <c r="C223" s="111" t="s">
        <v>577</v>
      </c>
      <c r="D223" s="119" t="s">
        <v>1049</v>
      </c>
      <c r="E223" s="111" t="s">
        <v>315</v>
      </c>
      <c r="F223" s="111" t="s">
        <v>929</v>
      </c>
      <c r="G223" s="111" t="s">
        <v>577</v>
      </c>
    </row>
    <row r="224" spans="1:17" s="123" customFormat="1" ht="14.25" customHeight="1">
      <c r="A224" s="127" t="s">
        <v>457</v>
      </c>
      <c r="B224" s="120"/>
      <c r="C224" s="120"/>
      <c r="D224" s="120"/>
      <c r="E224" s="120"/>
      <c r="F224" s="120"/>
      <c r="G224" s="120"/>
    </row>
    <row r="225" spans="1:12" s="123" customFormat="1" ht="13.5" customHeight="1">
      <c r="A225" s="855" t="s">
        <v>1302</v>
      </c>
      <c r="B225" s="121" t="s">
        <v>29</v>
      </c>
      <c r="C225" s="111" t="s">
        <v>315</v>
      </c>
      <c r="D225" s="119" t="s">
        <v>1049</v>
      </c>
      <c r="E225" s="111" t="s">
        <v>314</v>
      </c>
      <c r="F225" s="119" t="s">
        <v>688</v>
      </c>
      <c r="G225" s="119" t="s">
        <v>315</v>
      </c>
    </row>
    <row r="226" spans="1:12" s="123" customFormat="1" ht="12.75" customHeight="1">
      <c r="A226" s="125" t="s">
        <v>849</v>
      </c>
      <c r="B226" s="121" t="s">
        <v>29</v>
      </c>
      <c r="C226" s="111" t="s">
        <v>167</v>
      </c>
      <c r="D226" s="119" t="s">
        <v>848</v>
      </c>
      <c r="E226" s="111" t="s">
        <v>167</v>
      </c>
      <c r="F226" s="119" t="s">
        <v>688</v>
      </c>
      <c r="G226" s="119" t="s">
        <v>315</v>
      </c>
    </row>
    <row r="227" spans="1:12" s="123" customFormat="1" ht="14.25" customHeight="1">
      <c r="A227" s="125" t="s">
        <v>177</v>
      </c>
      <c r="B227" s="121" t="s">
        <v>29</v>
      </c>
      <c r="C227" s="111" t="s">
        <v>465</v>
      </c>
      <c r="D227" s="339" t="s">
        <v>1283</v>
      </c>
      <c r="E227" s="863" t="s">
        <v>381</v>
      </c>
      <c r="F227" s="863" t="s">
        <v>1308</v>
      </c>
      <c r="G227" s="863" t="s">
        <v>1307</v>
      </c>
    </row>
    <row r="228" spans="1:12" s="123" customFormat="1" ht="13.5" customHeight="1">
      <c r="A228" s="194"/>
      <c r="B228" s="111"/>
      <c r="C228" s="111"/>
      <c r="D228" s="111"/>
      <c r="E228" s="111"/>
      <c r="F228" s="111"/>
      <c r="G228" s="111"/>
    </row>
    <row r="229" spans="1:12">
      <c r="A229" s="195" t="s">
        <v>883</v>
      </c>
      <c r="B229" s="111"/>
      <c r="C229" s="111"/>
      <c r="D229" s="111"/>
      <c r="E229" s="111"/>
      <c r="F229" s="111"/>
      <c r="G229" s="111"/>
      <c r="H229" s="113"/>
      <c r="I229" s="113"/>
      <c r="J229" s="113"/>
      <c r="K229" s="113"/>
      <c r="L229" s="113"/>
    </row>
    <row r="230" spans="1:12" ht="14.25">
      <c r="A230" s="127" t="s">
        <v>882</v>
      </c>
      <c r="B230" s="122" t="s">
        <v>29</v>
      </c>
      <c r="C230" s="122" t="s">
        <v>725</v>
      </c>
      <c r="D230" s="119" t="s">
        <v>1049</v>
      </c>
      <c r="E230" s="122" t="s">
        <v>465</v>
      </c>
      <c r="F230" s="122" t="s">
        <v>465</v>
      </c>
      <c r="G230" s="122" t="s">
        <v>465</v>
      </c>
      <c r="H230" s="113"/>
      <c r="I230" s="113"/>
      <c r="J230" s="113"/>
      <c r="K230" s="113"/>
      <c r="L230" s="113"/>
    </row>
    <row r="231" spans="1:12" s="123" customFormat="1" ht="12.75" customHeight="1">
      <c r="A231" s="973" t="s">
        <v>631</v>
      </c>
      <c r="B231" s="973"/>
      <c r="C231" s="973"/>
      <c r="D231" s="973"/>
      <c r="E231" s="973"/>
      <c r="F231" s="973"/>
      <c r="G231" s="973"/>
    </row>
    <row r="232" spans="1:12">
      <c r="A232" s="154"/>
      <c r="B232" s="124"/>
      <c r="C232" s="124"/>
      <c r="D232" s="111"/>
      <c r="E232" s="111"/>
      <c r="F232" s="111"/>
      <c r="G232" s="111"/>
    </row>
    <row r="233" spans="1:12">
      <c r="A233" s="154"/>
      <c r="B233" s="124"/>
      <c r="C233" s="124"/>
      <c r="D233" s="111"/>
      <c r="E233" s="111"/>
      <c r="F233" s="111"/>
      <c r="G233" s="111"/>
    </row>
    <row r="234" spans="1:12">
      <c r="A234" s="154"/>
      <c r="B234" s="124"/>
      <c r="C234" s="124"/>
      <c r="D234" s="111"/>
      <c r="E234" s="111"/>
      <c r="F234" s="111"/>
      <c r="G234" s="111"/>
    </row>
    <row r="238" spans="1:12">
      <c r="A238" s="697"/>
    </row>
    <row r="239" spans="1:12">
      <c r="A239" s="701"/>
    </row>
    <row r="240" spans="1:12">
      <c r="A240" s="701"/>
    </row>
    <row r="241" spans="1:1">
      <c r="A241" s="701"/>
    </row>
  </sheetData>
  <mergeCells count="21">
    <mergeCell ref="A4:G4"/>
    <mergeCell ref="A5:G5"/>
    <mergeCell ref="A120:G120"/>
    <mergeCell ref="A115:G115"/>
    <mergeCell ref="A58:G58"/>
    <mergeCell ref="A63:G63"/>
    <mergeCell ref="D122:D123"/>
    <mergeCell ref="E122:E123"/>
    <mergeCell ref="A231:G231"/>
    <mergeCell ref="F122:G122"/>
    <mergeCell ref="C122:C123"/>
    <mergeCell ref="A122:A123"/>
    <mergeCell ref="B122:B123"/>
    <mergeCell ref="A173:G173"/>
    <mergeCell ref="A178:G178"/>
    <mergeCell ref="A180:A181"/>
    <mergeCell ref="F180:G180"/>
    <mergeCell ref="B180:B181"/>
    <mergeCell ref="C180:C181"/>
    <mergeCell ref="D180:D181"/>
    <mergeCell ref="E180:E181"/>
  </mergeCells>
  <phoneticPr fontId="0" type="noConversion"/>
  <pageMargins left="0.94488188976377963" right="0.94488188976377963" top="0.59055118110236227" bottom="0.98425196850393704" header="0.47244094488188981" footer="0.47244094488188981"/>
  <pageSetup paperSize="9" scale="78" firstPageNumber="494" orientation="portrait" useFirstPageNumber="1" r:id="rId1"/>
  <headerFooter alignWithMargins="0">
    <oddHeader>&amp;L&amp;"Arial,Italic"&amp;11      Comparative tables</oddHeader>
    <oddFooter>&amp;L      CPMI – Red Book statistical update&amp;C&amp;11 &amp;P&amp;RSeptember 2016 (provisional)</oddFooter>
  </headerFooter>
  <rowBreaks count="4" manualBreakCount="4">
    <brk id="59" max="6" man="1"/>
    <brk id="116" max="6" man="1"/>
    <brk id="174" max="6" man="1"/>
    <brk id="2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18"/>
  <sheetViews>
    <sheetView view="pageBreakPreview" zoomScaleNormal="100" zoomScaleSheetLayoutView="100" workbookViewId="0"/>
  </sheetViews>
  <sheetFormatPr defaultRowHeight="12.75"/>
  <cols>
    <col min="1" max="1" width="22.5703125" style="38" customWidth="1"/>
    <col min="2" max="3" width="8.140625" style="10" customWidth="1"/>
    <col min="4" max="4" width="8.140625" style="24" customWidth="1"/>
    <col min="5" max="5" width="8.28515625" style="10" customWidth="1"/>
    <col min="6" max="6" width="8.28515625" style="24" customWidth="1"/>
    <col min="7" max="8" width="8.28515625" style="10" customWidth="1"/>
    <col min="9" max="9" width="8.28515625" style="24" customWidth="1"/>
    <col min="10" max="10" width="8.28515625" style="10" customWidth="1"/>
    <col min="11" max="11" width="8.28515625" style="24" customWidth="1"/>
    <col min="12" max="17" width="8.140625" customWidth="1"/>
    <col min="18" max="18" width="8.5703125" customWidth="1"/>
    <col min="19" max="21" width="8.140625" customWidth="1"/>
    <col min="22" max="26" width="7.28515625" customWidth="1"/>
    <col min="27" max="27" width="9.42578125" bestFit="1" customWidth="1"/>
    <col min="28" max="28" width="16.7109375" bestFit="1" customWidth="1"/>
    <col min="29" max="29" width="10.85546875" bestFit="1" customWidth="1"/>
    <col min="30" max="30" width="16.85546875" bestFit="1" customWidth="1"/>
    <col min="31" max="31" width="17.42578125" bestFit="1" customWidth="1"/>
    <col min="32" max="32" width="26.42578125" bestFit="1" customWidth="1"/>
    <col min="33" max="39" width="11.28515625" customWidth="1"/>
    <col min="41" max="41" width="12.5703125" bestFit="1" customWidth="1"/>
    <col min="42" max="42" width="16.7109375" bestFit="1" customWidth="1"/>
    <col min="44" max="44" width="15.42578125" bestFit="1" customWidth="1"/>
  </cols>
  <sheetData>
    <row r="1" spans="1:11">
      <c r="A1" s="234"/>
      <c r="B1" s="235"/>
      <c r="C1" s="235"/>
      <c r="D1" s="235"/>
      <c r="E1" s="235"/>
      <c r="F1" s="235"/>
      <c r="G1" s="235"/>
      <c r="H1" s="2"/>
      <c r="I1" s="3"/>
      <c r="J1" s="2"/>
      <c r="K1" s="3"/>
    </row>
    <row r="2" spans="1:11">
      <c r="A2" s="8"/>
      <c r="B2" s="2"/>
      <c r="C2" s="2"/>
      <c r="D2" s="2"/>
      <c r="E2" s="2"/>
      <c r="F2" s="2"/>
      <c r="G2" s="2"/>
      <c r="H2" s="2"/>
      <c r="I2" s="3"/>
      <c r="J2" s="2"/>
      <c r="K2" s="3"/>
    </row>
    <row r="3" spans="1:11">
      <c r="A3" s="8"/>
      <c r="B3" s="2"/>
      <c r="C3" s="2"/>
      <c r="D3" s="2"/>
      <c r="E3" s="2"/>
      <c r="F3" s="2"/>
      <c r="G3" s="2"/>
      <c r="H3" s="2"/>
      <c r="I3" s="3"/>
      <c r="J3" s="2"/>
      <c r="K3" s="3"/>
    </row>
    <row r="4" spans="1:11">
      <c r="A4" s="8"/>
      <c r="B4" s="2"/>
      <c r="C4" s="2"/>
      <c r="D4" s="2"/>
      <c r="E4" s="2"/>
      <c r="F4" s="2"/>
      <c r="G4" s="2"/>
      <c r="H4" s="2"/>
      <c r="I4" s="3"/>
      <c r="J4" s="2"/>
      <c r="K4" s="3"/>
    </row>
    <row r="5" spans="1:11">
      <c r="A5" s="8"/>
      <c r="B5" s="2"/>
      <c r="C5" s="2"/>
      <c r="D5" s="3"/>
      <c r="E5" s="2"/>
      <c r="F5" s="3"/>
      <c r="G5" s="2"/>
      <c r="H5" s="2"/>
      <c r="I5" s="3"/>
      <c r="J5" s="2"/>
      <c r="K5" s="3"/>
    </row>
    <row r="6" spans="1:11" ht="12.75" customHeight="1">
      <c r="A6" s="981" t="s">
        <v>421</v>
      </c>
      <c r="B6" s="981"/>
      <c r="C6" s="981"/>
      <c r="D6" s="981"/>
      <c r="E6" s="981"/>
      <c r="F6" s="981"/>
      <c r="G6" s="982"/>
      <c r="H6" s="982"/>
      <c r="I6" s="982"/>
      <c r="J6" s="982"/>
      <c r="K6" s="982"/>
    </row>
    <row r="7" spans="1:11" ht="15" customHeight="1">
      <c r="A7" s="983" t="s">
        <v>855</v>
      </c>
      <c r="B7" s="983"/>
      <c r="C7" s="983"/>
      <c r="D7" s="983"/>
      <c r="E7" s="983"/>
      <c r="F7" s="983"/>
      <c r="G7" s="982"/>
      <c r="H7" s="982"/>
      <c r="I7" s="982"/>
      <c r="J7" s="982"/>
      <c r="K7" s="982"/>
    </row>
    <row r="8" spans="1:11" ht="12.75" customHeight="1">
      <c r="A8" s="20" t="s">
        <v>241</v>
      </c>
      <c r="B8" s="2"/>
      <c r="C8" s="2"/>
      <c r="D8" s="3"/>
      <c r="E8" s="2"/>
      <c r="F8" s="3"/>
      <c r="G8" s="2"/>
      <c r="H8" s="2"/>
      <c r="I8" s="3"/>
      <c r="J8" s="2"/>
      <c r="K8" s="3"/>
    </row>
    <row r="9" spans="1:11" ht="12.75" customHeight="1">
      <c r="A9" s="8"/>
      <c r="B9" s="2"/>
      <c r="C9" s="2"/>
      <c r="D9" s="3"/>
      <c r="E9" s="2"/>
      <c r="F9" s="3"/>
      <c r="G9" s="2"/>
      <c r="H9" s="2"/>
      <c r="I9" s="3"/>
      <c r="J9" s="2"/>
      <c r="K9" s="3"/>
    </row>
    <row r="10" spans="1:11" ht="27.75" customHeight="1">
      <c r="A10" s="987" t="s">
        <v>502</v>
      </c>
      <c r="B10" s="984" t="s">
        <v>263</v>
      </c>
      <c r="C10" s="985"/>
      <c r="D10" s="985"/>
      <c r="E10" s="985"/>
      <c r="F10" s="986"/>
      <c r="G10" s="984" t="s">
        <v>229</v>
      </c>
      <c r="H10" s="985"/>
      <c r="I10" s="985"/>
      <c r="J10" s="985"/>
      <c r="K10" s="985"/>
    </row>
    <row r="11" spans="1:11" ht="12.75" customHeight="1">
      <c r="A11" s="988"/>
      <c r="B11" s="264">
        <v>40544</v>
      </c>
      <c r="C11" s="264">
        <v>40909</v>
      </c>
      <c r="D11" s="264">
        <v>41275</v>
      </c>
      <c r="E11" s="264">
        <v>41640</v>
      </c>
      <c r="F11" s="265">
        <v>42005</v>
      </c>
      <c r="G11" s="264">
        <v>40544</v>
      </c>
      <c r="H11" s="264">
        <v>40909</v>
      </c>
      <c r="I11" s="264">
        <v>41275</v>
      </c>
      <c r="J11" s="264">
        <v>41640</v>
      </c>
      <c r="K11" s="264">
        <v>42005</v>
      </c>
    </row>
    <row r="12" spans="1:11" ht="12.75" customHeight="1">
      <c r="A12" s="126" t="s">
        <v>33</v>
      </c>
      <c r="B12" s="273"/>
      <c r="C12" s="273"/>
      <c r="D12" s="273"/>
      <c r="E12" s="273"/>
      <c r="F12" s="643"/>
      <c r="G12" s="273"/>
      <c r="H12" s="273"/>
      <c r="I12" s="273"/>
      <c r="J12" s="273"/>
      <c r="K12" s="273"/>
    </row>
    <row r="13" spans="1:11" ht="12.75" customHeight="1">
      <c r="A13" s="125" t="s">
        <v>388</v>
      </c>
      <c r="B13" s="277">
        <v>8.9748719999999995</v>
      </c>
      <c r="C13" s="96">
        <v>9.4202200000000005</v>
      </c>
      <c r="D13" s="96">
        <v>10.24424</v>
      </c>
      <c r="E13" s="96">
        <v>10.628019999999999</v>
      </c>
      <c r="F13" s="221">
        <v>11.170999999999999</v>
      </c>
      <c r="G13" s="101">
        <v>6.8901987971673684</v>
      </c>
      <c r="H13" s="97">
        <v>4.9621654771232482</v>
      </c>
      <c r="I13" s="97">
        <v>8.7473540957642157</v>
      </c>
      <c r="J13" s="97">
        <v>3.746300360007182</v>
      </c>
      <c r="K13" s="97">
        <v>5.1089478567033275</v>
      </c>
    </row>
    <row r="14" spans="1:11" ht="12.75" customHeight="1">
      <c r="A14" s="127" t="s">
        <v>495</v>
      </c>
      <c r="B14" s="661"/>
      <c r="C14" s="139"/>
      <c r="D14" s="139"/>
      <c r="E14" s="139"/>
      <c r="F14" s="662"/>
      <c r="G14" s="661"/>
      <c r="H14" s="139"/>
      <c r="I14" s="139"/>
      <c r="J14" s="139"/>
      <c r="K14" s="139"/>
    </row>
    <row r="15" spans="1:11" ht="12.75" customHeight="1">
      <c r="A15" s="125" t="s">
        <v>668</v>
      </c>
      <c r="B15" s="277">
        <v>2.5910000000000002</v>
      </c>
      <c r="C15" s="96">
        <v>2.4900000000000002</v>
      </c>
      <c r="D15" s="96">
        <v>2.31</v>
      </c>
      <c r="E15" s="96">
        <v>2.52</v>
      </c>
      <c r="F15" s="221">
        <v>2.2799999999999998</v>
      </c>
      <c r="G15" s="101">
        <v>8.3647009619406187</v>
      </c>
      <c r="H15" s="97">
        <v>-3.8981088382863738</v>
      </c>
      <c r="I15" s="97">
        <v>-7.2289156626506035</v>
      </c>
      <c r="J15" s="97">
        <v>9.0909090909090828</v>
      </c>
      <c r="K15" s="97">
        <v>-9.5238095238095344</v>
      </c>
    </row>
    <row r="16" spans="1:11" ht="12.75" customHeight="1">
      <c r="A16" s="125" t="s">
        <v>230</v>
      </c>
      <c r="B16" s="277" t="s">
        <v>381</v>
      </c>
      <c r="C16" s="96" t="s">
        <v>381</v>
      </c>
      <c r="D16" s="96" t="s">
        <v>381</v>
      </c>
      <c r="E16" s="96" t="s">
        <v>381</v>
      </c>
      <c r="F16" s="221" t="s">
        <v>381</v>
      </c>
      <c r="G16" s="101" t="s">
        <v>989</v>
      </c>
      <c r="H16" s="97" t="s">
        <v>989</v>
      </c>
      <c r="I16" s="97" t="s">
        <v>989</v>
      </c>
      <c r="J16" s="97" t="s">
        <v>989</v>
      </c>
      <c r="K16" s="97" t="s">
        <v>989</v>
      </c>
    </row>
    <row r="17" spans="1:11" ht="12.75" customHeight="1">
      <c r="A17" s="125" t="s">
        <v>445</v>
      </c>
      <c r="B17" s="106">
        <v>1224.94</v>
      </c>
      <c r="C17" s="97">
        <v>1295.116</v>
      </c>
      <c r="D17" s="94">
        <v>1365.56</v>
      </c>
      <c r="E17" s="94">
        <v>1272.23</v>
      </c>
      <c r="F17" s="102">
        <v>1402.2170000000001</v>
      </c>
      <c r="G17" s="106">
        <v>4.6760438208200084</v>
      </c>
      <c r="H17" s="97">
        <v>5.728933662056912</v>
      </c>
      <c r="I17" s="94">
        <v>5.4392039014265814</v>
      </c>
      <c r="J17" s="94">
        <v>-6.83455871583819</v>
      </c>
      <c r="K17" s="94">
        <v>10.217256313716859</v>
      </c>
    </row>
    <row r="18" spans="1:11" ht="12.75" customHeight="1">
      <c r="A18" s="127" t="s">
        <v>497</v>
      </c>
      <c r="B18" s="106"/>
      <c r="C18" s="97"/>
      <c r="D18" s="94"/>
      <c r="E18" s="94"/>
      <c r="F18" s="102"/>
      <c r="G18" s="106"/>
      <c r="H18" s="97"/>
      <c r="I18" s="94"/>
      <c r="J18" s="94"/>
      <c r="K18" s="94"/>
    </row>
    <row r="19" spans="1:11" ht="12.75" customHeight="1">
      <c r="A19" s="125" t="s">
        <v>389</v>
      </c>
      <c r="B19" s="311">
        <v>17.21</v>
      </c>
      <c r="C19" s="96">
        <v>23.03</v>
      </c>
      <c r="D19" s="95">
        <v>30.413</v>
      </c>
      <c r="E19" s="95">
        <v>36.502000000000002</v>
      </c>
      <c r="F19" s="221">
        <v>42.537999999999997</v>
      </c>
      <c r="G19" s="106">
        <v>35.929231498301874</v>
      </c>
      <c r="H19" s="97">
        <v>33.817547937245784</v>
      </c>
      <c r="I19" s="94">
        <v>32.058184976118099</v>
      </c>
      <c r="J19" s="94">
        <v>20.021043632657086</v>
      </c>
      <c r="K19" s="94">
        <v>16.536080214782743</v>
      </c>
    </row>
    <row r="20" spans="1:11" ht="12.75" customHeight="1">
      <c r="A20" s="125" t="s">
        <v>390</v>
      </c>
      <c r="B20" s="311">
        <v>101.751</v>
      </c>
      <c r="C20" s="96" t="s">
        <v>381</v>
      </c>
      <c r="D20" s="95" t="s">
        <v>381</v>
      </c>
      <c r="E20" s="95">
        <v>226.941</v>
      </c>
      <c r="F20" s="221">
        <v>294.10000000000002</v>
      </c>
      <c r="G20" s="106">
        <v>18.026911031202886</v>
      </c>
      <c r="H20" s="97" t="s">
        <v>989</v>
      </c>
      <c r="I20" s="94" t="s">
        <v>989</v>
      </c>
      <c r="J20" s="94" t="s">
        <v>989</v>
      </c>
      <c r="K20" s="94">
        <v>29.593154167823354</v>
      </c>
    </row>
    <row r="21" spans="1:11" ht="12.75" customHeight="1">
      <c r="A21" s="125" t="s">
        <v>391</v>
      </c>
      <c r="B21" s="766">
        <v>4.3999999999999997E-2</v>
      </c>
      <c r="C21" s="279">
        <v>0.04</v>
      </c>
      <c r="D21" s="349">
        <v>3.5000000000000003E-2</v>
      </c>
      <c r="E21" s="349">
        <v>2.9000000000000001E-2</v>
      </c>
      <c r="F21" s="767">
        <v>3.2000000000000001E-2</v>
      </c>
      <c r="G21" s="106">
        <v>-13.725490196078427</v>
      </c>
      <c r="H21" s="97">
        <v>-9.0909090909090828</v>
      </c>
      <c r="I21" s="94">
        <v>-12.499999999999989</v>
      </c>
      <c r="J21" s="94">
        <v>-17.142857142857149</v>
      </c>
      <c r="K21" s="94">
        <v>10.344827586206895</v>
      </c>
    </row>
    <row r="22" spans="1:11" ht="12.75" customHeight="1">
      <c r="A22" s="125" t="s">
        <v>896</v>
      </c>
      <c r="B22" s="106">
        <v>1132.7059999999999</v>
      </c>
      <c r="C22" s="94">
        <v>1030.3789999999999</v>
      </c>
      <c r="D22" s="94">
        <v>887.38400000000001</v>
      </c>
      <c r="E22" s="94">
        <v>799.73500000000001</v>
      </c>
      <c r="F22" s="145">
        <v>711.6</v>
      </c>
      <c r="G22" s="106">
        <v>-3.9169314655750243</v>
      </c>
      <c r="H22" s="97">
        <v>-9.0338534447597212</v>
      </c>
      <c r="I22" s="94">
        <v>-13.877903179315565</v>
      </c>
      <c r="J22" s="94">
        <v>-9.877234658276457</v>
      </c>
      <c r="K22" s="94">
        <v>-11.020525549088134</v>
      </c>
    </row>
    <row r="23" spans="1:11" ht="12.75" customHeight="1">
      <c r="A23" s="125" t="s">
        <v>572</v>
      </c>
      <c r="B23" s="106">
        <v>2731.1390000000001</v>
      </c>
      <c r="C23" s="94">
        <v>4183.598</v>
      </c>
      <c r="D23" s="94">
        <v>5075.7089999999998</v>
      </c>
      <c r="E23" s="94">
        <v>5877.518</v>
      </c>
      <c r="F23" s="145">
        <v>6582.2920000000004</v>
      </c>
      <c r="G23" s="106">
        <v>33.48897293503412</v>
      </c>
      <c r="H23" s="97">
        <v>53.181438220464059</v>
      </c>
      <c r="I23" s="94">
        <v>21.324013444886436</v>
      </c>
      <c r="J23" s="94">
        <v>15.796985209356972</v>
      </c>
      <c r="K23" s="94">
        <v>11.991013893960002</v>
      </c>
    </row>
    <row r="24" spans="1:11" ht="12.75" customHeight="1">
      <c r="A24" s="127" t="s">
        <v>496</v>
      </c>
      <c r="B24" s="106"/>
      <c r="C24" s="97"/>
      <c r="D24" s="94"/>
      <c r="E24" s="94"/>
      <c r="F24" s="102"/>
      <c r="G24" s="101"/>
      <c r="H24" s="97"/>
      <c r="I24" s="97"/>
      <c r="J24" s="97"/>
      <c r="K24" s="97"/>
    </row>
    <row r="25" spans="1:11" ht="12.75" customHeight="1">
      <c r="A25" s="125" t="s">
        <v>446</v>
      </c>
      <c r="B25" s="277">
        <v>6.6120000000000001</v>
      </c>
      <c r="C25" s="96">
        <v>7.03</v>
      </c>
      <c r="D25" s="96">
        <v>7.5750000000000002</v>
      </c>
      <c r="E25" s="96">
        <v>7.9160000000000004</v>
      </c>
      <c r="F25" s="221">
        <v>8.0909999999999993</v>
      </c>
      <c r="G25" s="101">
        <v>9.5608947804473932</v>
      </c>
      <c r="H25" s="97">
        <v>6.321839080459779</v>
      </c>
      <c r="I25" s="97">
        <v>7.7524893314367072</v>
      </c>
      <c r="J25" s="97">
        <v>4.501650165016513</v>
      </c>
      <c r="K25" s="97">
        <v>2.2107124810510248</v>
      </c>
    </row>
    <row r="26" spans="1:11" ht="12.75" customHeight="1">
      <c r="A26" s="855" t="s">
        <v>908</v>
      </c>
      <c r="B26" s="101">
        <v>6253.7160000000003</v>
      </c>
      <c r="C26" s="97">
        <v>6505.9690000000001</v>
      </c>
      <c r="D26" s="97">
        <v>6734.16</v>
      </c>
      <c r="E26" s="97">
        <v>6776.3729999999996</v>
      </c>
      <c r="F26" s="102">
        <v>6988.6350000000002</v>
      </c>
      <c r="G26" s="101">
        <v>3.9092694966252894</v>
      </c>
      <c r="H26" s="97">
        <v>4.0336497532027282</v>
      </c>
      <c r="I26" s="97">
        <v>3.5074098877507787</v>
      </c>
      <c r="J26" s="97">
        <v>0.62684878292169621</v>
      </c>
      <c r="K26" s="97">
        <v>3.1323836512541448</v>
      </c>
    </row>
    <row r="27" spans="1:11" ht="12.75" customHeight="1">
      <c r="A27" s="855" t="s">
        <v>1320</v>
      </c>
      <c r="B27" s="277">
        <v>21.81</v>
      </c>
      <c r="C27" s="96">
        <v>32.237000000000002</v>
      </c>
      <c r="D27" s="96">
        <v>47.218000000000004</v>
      </c>
      <c r="E27" s="96">
        <v>71.244</v>
      </c>
      <c r="F27" s="221">
        <v>106.616</v>
      </c>
      <c r="G27" s="101" t="s">
        <v>989</v>
      </c>
      <c r="H27" s="97">
        <v>47.808344795965162</v>
      </c>
      <c r="I27" s="97">
        <v>46.471445854142758</v>
      </c>
      <c r="J27" s="97">
        <v>50.883137786437359</v>
      </c>
      <c r="K27" s="97">
        <v>49.649093256976016</v>
      </c>
    </row>
    <row r="28" spans="1:11" ht="12.75" customHeight="1">
      <c r="A28" s="127" t="s">
        <v>498</v>
      </c>
      <c r="B28" s="277"/>
      <c r="C28" s="96"/>
      <c r="D28" s="96"/>
      <c r="E28" s="96"/>
      <c r="F28" s="221"/>
      <c r="G28" s="101"/>
      <c r="H28" s="97"/>
      <c r="I28" s="97"/>
      <c r="J28" s="97"/>
      <c r="K28" s="97"/>
    </row>
    <row r="29" spans="1:11" ht="12.75" customHeight="1">
      <c r="A29" s="125" t="s">
        <v>151</v>
      </c>
      <c r="B29" s="101">
        <v>372.11599999999999</v>
      </c>
      <c r="C29" s="97">
        <v>470.36099999999999</v>
      </c>
      <c r="D29" s="97">
        <v>595.48659999999995</v>
      </c>
      <c r="E29" s="97">
        <v>712.56500000000005</v>
      </c>
      <c r="F29" s="102" t="s">
        <v>989</v>
      </c>
      <c r="G29" s="101">
        <v>27.779189473178146</v>
      </c>
      <c r="H29" s="97">
        <v>26.401713444194819</v>
      </c>
      <c r="I29" s="97">
        <v>26.602035457871722</v>
      </c>
      <c r="J29" s="97">
        <v>19.660962983885799</v>
      </c>
      <c r="K29" s="97" t="s">
        <v>989</v>
      </c>
    </row>
    <row r="30" spans="1:11" ht="12.75" customHeight="1">
      <c r="A30" s="125" t="s">
        <v>152</v>
      </c>
      <c r="B30" s="277">
        <v>563.05499999999995</v>
      </c>
      <c r="C30" s="96">
        <v>753.93499999999995</v>
      </c>
      <c r="D30" s="96">
        <v>1040.2750000000001</v>
      </c>
      <c r="E30" s="96">
        <v>1435.8019999999999</v>
      </c>
      <c r="F30" s="221" t="s">
        <v>989</v>
      </c>
      <c r="G30" s="101">
        <v>45.591566339828702</v>
      </c>
      <c r="H30" s="97">
        <v>33.900773459075936</v>
      </c>
      <c r="I30" s="97">
        <v>37.979401407283156</v>
      </c>
      <c r="J30" s="97">
        <v>38.02138857513637</v>
      </c>
      <c r="K30" s="97" t="s">
        <v>989</v>
      </c>
    </row>
    <row r="31" spans="1:11" ht="12.75" customHeight="1">
      <c r="A31" s="127" t="s">
        <v>158</v>
      </c>
      <c r="B31" s="277"/>
      <c r="C31" s="96"/>
      <c r="D31" s="96"/>
      <c r="E31" s="96"/>
      <c r="F31" s="221"/>
      <c r="G31" s="106"/>
      <c r="H31" s="97"/>
      <c r="I31" s="94"/>
      <c r="J31" s="94"/>
      <c r="K31" s="94"/>
    </row>
    <row r="32" spans="1:11" ht="14.25" customHeight="1">
      <c r="A32" s="125" t="s">
        <v>1043</v>
      </c>
      <c r="B32" s="311">
        <v>8.7739999999999991</v>
      </c>
      <c r="C32" s="95">
        <v>8.66</v>
      </c>
      <c r="D32" s="95">
        <v>9.1170000000000009</v>
      </c>
      <c r="E32" s="95">
        <v>9.3819999999999997</v>
      </c>
      <c r="F32" s="220">
        <v>8.9390000000000001</v>
      </c>
      <c r="G32" s="101">
        <v>6.7786296701959126</v>
      </c>
      <c r="H32" s="97">
        <v>-1.2992933667654305</v>
      </c>
      <c r="I32" s="97">
        <v>5.2771362586605086</v>
      </c>
      <c r="J32" s="97">
        <v>2.9066578918503838</v>
      </c>
      <c r="K32" s="97">
        <v>-4.7218077169047028</v>
      </c>
    </row>
    <row r="33" spans="1:11" ht="14.25" hidden="1" customHeight="1">
      <c r="A33" s="867" t="s">
        <v>404</v>
      </c>
      <c r="B33" s="311" t="s">
        <v>381</v>
      </c>
      <c r="C33" s="95" t="s">
        <v>381</v>
      </c>
      <c r="D33" s="95" t="s">
        <v>381</v>
      </c>
      <c r="E33" s="95" t="s">
        <v>381</v>
      </c>
      <c r="F33" s="220" t="s">
        <v>381</v>
      </c>
      <c r="G33" s="101" t="s">
        <v>989</v>
      </c>
      <c r="H33" s="97" t="s">
        <v>989</v>
      </c>
      <c r="I33" s="97" t="s">
        <v>989</v>
      </c>
      <c r="J33" s="97" t="s">
        <v>989</v>
      </c>
      <c r="K33" s="97" t="s">
        <v>989</v>
      </c>
    </row>
    <row r="34" spans="1:11" ht="14.25" customHeight="1">
      <c r="A34" s="855" t="s">
        <v>1243</v>
      </c>
      <c r="B34" s="106">
        <v>13177.621999999999</v>
      </c>
      <c r="C34" s="94">
        <v>13432.049000000001</v>
      </c>
      <c r="D34" s="94">
        <v>13635.436</v>
      </c>
      <c r="E34" s="94">
        <v>13924.869000000001</v>
      </c>
      <c r="F34" s="145">
        <v>14180.166999999999</v>
      </c>
      <c r="G34" s="94">
        <v>2.8171120733207378</v>
      </c>
      <c r="H34" s="97">
        <v>1.930750479866572</v>
      </c>
      <c r="I34" s="94">
        <v>1.5141919151724359</v>
      </c>
      <c r="J34" s="94">
        <v>2.1226530636790919</v>
      </c>
      <c r="K34" s="94">
        <v>1.8333960628283075</v>
      </c>
    </row>
    <row r="35" spans="1:11" ht="12.75" hidden="1" customHeight="1">
      <c r="A35" s="280" t="s">
        <v>801</v>
      </c>
      <c r="B35" s="106" t="s">
        <v>465</v>
      </c>
      <c r="C35" s="94" t="s">
        <v>465</v>
      </c>
      <c r="D35" s="94" t="s">
        <v>465</v>
      </c>
      <c r="E35" s="94" t="s">
        <v>465</v>
      </c>
      <c r="F35" s="145" t="s">
        <v>465</v>
      </c>
      <c r="G35" s="97" t="s">
        <v>989</v>
      </c>
      <c r="H35" s="97" t="s">
        <v>989</v>
      </c>
      <c r="I35" s="97" t="s">
        <v>989</v>
      </c>
      <c r="J35" s="97" t="s">
        <v>989</v>
      </c>
      <c r="K35" s="97" t="s">
        <v>989</v>
      </c>
    </row>
    <row r="36" spans="1:11" ht="12.75" hidden="1" customHeight="1">
      <c r="A36" s="280" t="s">
        <v>403</v>
      </c>
      <c r="B36" s="106" t="s">
        <v>465</v>
      </c>
      <c r="C36" s="94" t="s">
        <v>465</v>
      </c>
      <c r="D36" s="94" t="s">
        <v>465</v>
      </c>
      <c r="E36" s="94" t="s">
        <v>465</v>
      </c>
      <c r="F36" s="145" t="s">
        <v>465</v>
      </c>
      <c r="G36" s="97" t="s">
        <v>989</v>
      </c>
      <c r="H36" s="97" t="s">
        <v>989</v>
      </c>
      <c r="I36" s="97" t="s">
        <v>989</v>
      </c>
      <c r="J36" s="97" t="s">
        <v>989</v>
      </c>
      <c r="K36" s="97" t="s">
        <v>989</v>
      </c>
    </row>
    <row r="37" spans="1:11" ht="12.75" hidden="1" customHeight="1">
      <c r="A37" s="280" t="s">
        <v>257</v>
      </c>
      <c r="B37" s="106" t="s">
        <v>465</v>
      </c>
      <c r="C37" s="94" t="s">
        <v>465</v>
      </c>
      <c r="D37" s="94" t="s">
        <v>465</v>
      </c>
      <c r="E37" s="94" t="s">
        <v>465</v>
      </c>
      <c r="F37" s="145" t="s">
        <v>465</v>
      </c>
      <c r="G37" s="97" t="s">
        <v>989</v>
      </c>
      <c r="H37" s="97" t="s">
        <v>989</v>
      </c>
      <c r="I37" s="97" t="s">
        <v>989</v>
      </c>
      <c r="J37" s="97" t="s">
        <v>989</v>
      </c>
      <c r="K37" s="97" t="s">
        <v>989</v>
      </c>
    </row>
    <row r="38" spans="1:11" ht="14.25" customHeight="1">
      <c r="A38" s="127" t="s">
        <v>159</v>
      </c>
      <c r="B38" s="106"/>
      <c r="C38" s="94"/>
      <c r="D38" s="94"/>
      <c r="E38" s="94"/>
      <c r="F38" s="145"/>
      <c r="G38" s="97"/>
      <c r="H38" s="97"/>
      <c r="I38" s="97"/>
      <c r="J38" s="97"/>
      <c r="K38" s="97"/>
    </row>
    <row r="39" spans="1:11" ht="14.25" customHeight="1">
      <c r="A39" s="855" t="s">
        <v>1101</v>
      </c>
      <c r="B39" s="311">
        <v>43.85</v>
      </c>
      <c r="C39" s="95">
        <v>43.81</v>
      </c>
      <c r="D39" s="95">
        <v>44.4</v>
      </c>
      <c r="E39" s="95">
        <v>41.3</v>
      </c>
      <c r="F39" s="220">
        <v>44.7</v>
      </c>
      <c r="G39" s="101">
        <v>0.11415525114155667</v>
      </c>
      <c r="H39" s="97">
        <v>-9.1220068415054367E-2</v>
      </c>
      <c r="I39" s="97">
        <v>1.3467244921250732</v>
      </c>
      <c r="J39" s="97">
        <v>-6.9819819819819884</v>
      </c>
      <c r="K39" s="97">
        <v>8.232445520581134</v>
      </c>
    </row>
    <row r="40" spans="1:11" ht="12.75" hidden="1" customHeight="1">
      <c r="A40" s="280" t="s">
        <v>707</v>
      </c>
      <c r="B40" s="101">
        <v>0</v>
      </c>
      <c r="C40" s="97">
        <v>0</v>
      </c>
      <c r="D40" s="97">
        <v>0</v>
      </c>
      <c r="E40" s="97">
        <v>0</v>
      </c>
      <c r="F40" s="102">
        <v>0</v>
      </c>
      <c r="G40" s="106" t="s">
        <v>989</v>
      </c>
      <c r="H40" s="94" t="s">
        <v>989</v>
      </c>
      <c r="I40" s="94" t="s">
        <v>989</v>
      </c>
      <c r="J40" s="94" t="s">
        <v>989</v>
      </c>
      <c r="K40" s="94" t="s">
        <v>989</v>
      </c>
    </row>
    <row r="41" spans="1:11" ht="12.75" customHeight="1">
      <c r="A41" s="125" t="s">
        <v>670</v>
      </c>
      <c r="B41" s="106">
        <v>2690.06</v>
      </c>
      <c r="C41" s="94">
        <v>2817.0790000000002</v>
      </c>
      <c r="D41" s="94">
        <v>3115.51</v>
      </c>
      <c r="E41" s="94">
        <v>4036.1</v>
      </c>
      <c r="F41" s="145">
        <v>3764.136</v>
      </c>
      <c r="G41" s="101">
        <v>1.0188025971392456</v>
      </c>
      <c r="H41" s="97">
        <v>4.7217905920314163</v>
      </c>
      <c r="I41" s="97">
        <v>10.593632624431205</v>
      </c>
      <c r="J41" s="97">
        <v>29.548613228652766</v>
      </c>
      <c r="K41" s="97">
        <v>-6.738286960184336</v>
      </c>
    </row>
    <row r="42" spans="1:11" ht="12.75" customHeight="1">
      <c r="A42" s="127" t="s">
        <v>693</v>
      </c>
      <c r="B42" s="101"/>
      <c r="C42" s="97"/>
      <c r="D42" s="97"/>
      <c r="E42" s="97"/>
      <c r="F42" s="102"/>
      <c r="G42" s="101"/>
      <c r="H42" s="97"/>
      <c r="I42" s="97"/>
      <c r="J42" s="97"/>
      <c r="K42" s="97"/>
    </row>
    <row r="43" spans="1:11" ht="12.75" customHeight="1">
      <c r="A43" s="125" t="s">
        <v>708</v>
      </c>
      <c r="B43" s="311">
        <v>5.6020000000000003</v>
      </c>
      <c r="C43" s="95">
        <v>5.6829999999999998</v>
      </c>
      <c r="D43" s="95">
        <v>6.09</v>
      </c>
      <c r="E43" s="95">
        <v>6.415</v>
      </c>
      <c r="F43" s="220">
        <v>6.8849999999999998</v>
      </c>
      <c r="G43" s="101">
        <v>4.5929798356982854</v>
      </c>
      <c r="H43" s="97">
        <v>1.4459121742234737</v>
      </c>
      <c r="I43" s="97">
        <v>7.1617103642442448</v>
      </c>
      <c r="J43" s="97">
        <v>5.336617405582933</v>
      </c>
      <c r="K43" s="97">
        <v>7.3265783320342948</v>
      </c>
    </row>
    <row r="44" spans="1:11" ht="12.75" customHeight="1">
      <c r="A44" s="125" t="s">
        <v>709</v>
      </c>
      <c r="B44" s="311">
        <v>3.524</v>
      </c>
      <c r="C44" s="95">
        <v>3.8170000000000002</v>
      </c>
      <c r="D44" s="95">
        <v>4.3419999999999996</v>
      </c>
      <c r="E44" s="95">
        <v>4.6749999999999998</v>
      </c>
      <c r="F44" s="220">
        <v>4.9290000000000003</v>
      </c>
      <c r="G44" s="106">
        <v>11.837511900983833</v>
      </c>
      <c r="H44" s="97">
        <v>8.3144154370034187</v>
      </c>
      <c r="I44" s="94">
        <v>13.754257270107395</v>
      </c>
      <c r="J44" s="94">
        <v>7.6692768309534864</v>
      </c>
      <c r="K44" s="94">
        <v>5.4331550802139139</v>
      </c>
    </row>
    <row r="45" spans="1:11" ht="12.75" customHeight="1">
      <c r="A45" s="125" t="s">
        <v>617</v>
      </c>
      <c r="B45" s="349">
        <v>9.8000000000000004E-2</v>
      </c>
      <c r="C45" s="349">
        <v>0.108</v>
      </c>
      <c r="D45" s="349">
        <v>0.11799999999999999</v>
      </c>
      <c r="E45" s="349">
        <v>0.13100000000000001</v>
      </c>
      <c r="F45" s="350">
        <v>0.14099999999999999</v>
      </c>
      <c r="G45" s="106">
        <v>7.6923076923077094</v>
      </c>
      <c r="H45" s="94">
        <v>10.20408163265305</v>
      </c>
      <c r="I45" s="94">
        <v>9.259259259259256</v>
      </c>
      <c r="J45" s="94">
        <v>11.016949152542388</v>
      </c>
      <c r="K45" s="94">
        <v>7.6335877862595325</v>
      </c>
    </row>
    <row r="46" spans="1:11" ht="12.75" customHeight="1">
      <c r="A46" s="125" t="s">
        <v>435</v>
      </c>
      <c r="B46" s="95">
        <v>0.96199999999999997</v>
      </c>
      <c r="C46" s="95">
        <v>1.087</v>
      </c>
      <c r="D46" s="95">
        <v>1.56</v>
      </c>
      <c r="E46" s="95">
        <v>2.972</v>
      </c>
      <c r="F46" s="220">
        <v>4.2519999999999998</v>
      </c>
      <c r="G46" s="106">
        <v>295.88477366255142</v>
      </c>
      <c r="H46" s="94">
        <v>12.993762993763003</v>
      </c>
      <c r="I46" s="94">
        <v>43.514259429622811</v>
      </c>
      <c r="J46" s="94">
        <v>90.512820512820497</v>
      </c>
      <c r="K46" s="94">
        <v>43.0686406460296</v>
      </c>
    </row>
    <row r="47" spans="1:11" ht="12.75" customHeight="1">
      <c r="A47" s="127" t="s">
        <v>924</v>
      </c>
      <c r="B47" s="349"/>
      <c r="C47" s="349"/>
      <c r="D47" s="349"/>
      <c r="E47" s="349"/>
      <c r="F47" s="350"/>
      <c r="G47" s="106"/>
      <c r="H47" s="94"/>
      <c r="I47" s="94"/>
      <c r="J47" s="94"/>
      <c r="K47" s="94"/>
    </row>
    <row r="48" spans="1:11" ht="12.75" customHeight="1">
      <c r="A48" s="125" t="s">
        <v>505</v>
      </c>
      <c r="B48" s="95">
        <v>55.03</v>
      </c>
      <c r="C48" s="95">
        <v>68.510000000000005</v>
      </c>
      <c r="D48" s="95">
        <v>81.099999999999994</v>
      </c>
      <c r="E48" s="95">
        <v>92.77</v>
      </c>
      <c r="F48" s="220">
        <v>98.33</v>
      </c>
      <c r="G48" s="106">
        <v>11.713357693869275</v>
      </c>
      <c r="H48" s="94">
        <v>24.495729602035254</v>
      </c>
      <c r="I48" s="94">
        <v>18.376879287695203</v>
      </c>
      <c r="J48" s="94">
        <v>14.389642416769433</v>
      </c>
      <c r="K48" s="94">
        <v>5.9933168050016139</v>
      </c>
    </row>
    <row r="49" spans="1:11" ht="12.75" customHeight="1">
      <c r="A49" s="125" t="s">
        <v>199</v>
      </c>
      <c r="B49" s="94">
        <v>1341.865</v>
      </c>
      <c r="C49" s="94">
        <v>1313.6579999999999</v>
      </c>
      <c r="D49" s="94">
        <v>1257.3040000000001</v>
      </c>
      <c r="E49" s="94">
        <v>1195.81</v>
      </c>
      <c r="F49" s="145">
        <v>1096.3699999999999</v>
      </c>
      <c r="G49" s="106">
        <v>-3.2820383451059643</v>
      </c>
      <c r="H49" s="94">
        <v>-2.1020743517418006</v>
      </c>
      <c r="I49" s="94">
        <v>-4.2898532190265515</v>
      </c>
      <c r="J49" s="94">
        <v>-4.890941252075887</v>
      </c>
      <c r="K49" s="94">
        <v>-8.3157023272928061</v>
      </c>
    </row>
    <row r="50" spans="1:11" ht="12.75" customHeight="1">
      <c r="A50" s="125" t="s">
        <v>60</v>
      </c>
      <c r="B50" s="94">
        <v>286.24</v>
      </c>
      <c r="C50" s="94">
        <v>298.709</v>
      </c>
      <c r="D50" s="94">
        <v>345.4538</v>
      </c>
      <c r="E50" s="94">
        <v>341.36</v>
      </c>
      <c r="F50" s="145">
        <v>263.76</v>
      </c>
      <c r="G50" s="106">
        <v>4.4519048314114684</v>
      </c>
      <c r="H50" s="94">
        <v>4.3561347121296778</v>
      </c>
      <c r="I50" s="94">
        <v>15.648942616392535</v>
      </c>
      <c r="J50" s="94">
        <v>-1.1850499256340519</v>
      </c>
      <c r="K50" s="94">
        <v>-22.732599015701904</v>
      </c>
    </row>
    <row r="51" spans="1:11" ht="12.75" customHeight="1">
      <c r="A51" s="125" t="s">
        <v>61</v>
      </c>
      <c r="B51" s="95">
        <v>226.108</v>
      </c>
      <c r="C51" s="95">
        <v>394.12799999999999</v>
      </c>
      <c r="D51" s="95">
        <v>661.005</v>
      </c>
      <c r="E51" s="95">
        <v>927.55</v>
      </c>
      <c r="F51" s="220">
        <v>1252.8800000000001</v>
      </c>
      <c r="G51" s="106">
        <v>70.848697334219921</v>
      </c>
      <c r="H51" s="94">
        <v>74.309621950572293</v>
      </c>
      <c r="I51" s="94">
        <v>67.713280964559758</v>
      </c>
      <c r="J51" s="94">
        <v>40.324203296495483</v>
      </c>
      <c r="K51" s="94">
        <v>35.074119993531362</v>
      </c>
    </row>
    <row r="52" spans="1:11" ht="12.75" customHeight="1">
      <c r="A52" s="127" t="s">
        <v>119</v>
      </c>
      <c r="B52" s="106"/>
      <c r="C52" s="94"/>
      <c r="D52" s="94"/>
      <c r="E52" s="94"/>
      <c r="F52" s="145"/>
      <c r="G52" s="101"/>
      <c r="H52" s="97"/>
      <c r="I52" s="97"/>
      <c r="J52" s="97"/>
      <c r="K52" s="97"/>
    </row>
    <row r="53" spans="1:11" ht="12.75" customHeight="1">
      <c r="A53" s="125" t="s">
        <v>416</v>
      </c>
      <c r="B53" s="311">
        <v>8.6460000000000008</v>
      </c>
      <c r="C53" s="95">
        <v>8.9179999999999993</v>
      </c>
      <c r="D53" s="95">
        <v>10.381</v>
      </c>
      <c r="E53" s="95">
        <v>11.475</v>
      </c>
      <c r="F53" s="220">
        <v>10.25</v>
      </c>
      <c r="G53" s="106">
        <v>-0.40317935721688736</v>
      </c>
      <c r="H53" s="97">
        <v>3.1459634513069545</v>
      </c>
      <c r="I53" s="94">
        <v>16.405023547880692</v>
      </c>
      <c r="J53" s="94">
        <v>10.538483768423079</v>
      </c>
      <c r="K53" s="94">
        <v>-10.675381263616558</v>
      </c>
    </row>
    <row r="54" spans="1:11" ht="12.75" customHeight="1">
      <c r="A54" s="125" t="s">
        <v>990</v>
      </c>
      <c r="B54" s="106">
        <v>2106.1379999999999</v>
      </c>
      <c r="C54" s="94">
        <v>2248.9340000000002</v>
      </c>
      <c r="D54" s="94">
        <v>2302.0720000000001</v>
      </c>
      <c r="E54" s="94">
        <v>1883</v>
      </c>
      <c r="F54" s="145">
        <v>1927.88</v>
      </c>
      <c r="G54" s="101">
        <v>3.1838914337505742</v>
      </c>
      <c r="H54" s="97">
        <v>6.779992574085858</v>
      </c>
      <c r="I54" s="97">
        <v>2.3628083349711337</v>
      </c>
      <c r="J54" s="97">
        <v>-18.204122199479432</v>
      </c>
      <c r="K54" s="97">
        <v>2.383430695698352</v>
      </c>
    </row>
    <row r="55" spans="1:11" ht="12.75" customHeight="1">
      <c r="A55" s="128" t="s">
        <v>4</v>
      </c>
      <c r="B55" s="106"/>
      <c r="C55" s="94"/>
      <c r="D55" s="94"/>
      <c r="E55" s="94"/>
      <c r="F55" s="145"/>
      <c r="G55" s="101"/>
      <c r="H55" s="97"/>
      <c r="I55" s="97"/>
      <c r="J55" s="97"/>
      <c r="K55" s="97"/>
    </row>
    <row r="56" spans="1:11" ht="12.75" customHeight="1">
      <c r="A56" s="125" t="s">
        <v>377</v>
      </c>
      <c r="B56" s="311">
        <v>12.930999999999999</v>
      </c>
      <c r="C56" s="95">
        <v>15.295</v>
      </c>
      <c r="D56" s="95">
        <v>16.276</v>
      </c>
      <c r="E56" s="95">
        <v>16.686</v>
      </c>
      <c r="F56" s="220">
        <v>16.904</v>
      </c>
      <c r="G56" s="106">
        <v>4.1814373187238019</v>
      </c>
      <c r="H56" s="97">
        <v>18.281648751063351</v>
      </c>
      <c r="I56" s="94">
        <v>6.4138607388035229</v>
      </c>
      <c r="J56" s="94">
        <v>2.5190464487589104</v>
      </c>
      <c r="K56" s="94">
        <v>1.3064844780055207</v>
      </c>
    </row>
    <row r="57" spans="1:11" ht="12.75" customHeight="1">
      <c r="A57" s="125" t="s">
        <v>376</v>
      </c>
      <c r="B57" s="311">
        <v>6.3310000000000004</v>
      </c>
      <c r="C57" s="95">
        <v>6.2859999999999996</v>
      </c>
      <c r="D57" s="95">
        <v>6.6970000000000001</v>
      </c>
      <c r="E57" s="95">
        <v>6.4889999999999999</v>
      </c>
      <c r="F57" s="220">
        <v>6.766</v>
      </c>
      <c r="G57" s="101">
        <v>-0.28350921404944884</v>
      </c>
      <c r="H57" s="97">
        <v>-0.71078818512084752</v>
      </c>
      <c r="I57" s="97">
        <v>6.5383391664015411</v>
      </c>
      <c r="J57" s="97">
        <v>-3.1058682992384679</v>
      </c>
      <c r="K57" s="97">
        <v>4.2687625211897062</v>
      </c>
    </row>
    <row r="58" spans="1:11" ht="12.75" customHeight="1">
      <c r="A58" s="129" t="s">
        <v>375</v>
      </c>
      <c r="B58" s="106">
        <v>1394.7529999999999</v>
      </c>
      <c r="C58" s="94">
        <v>1460.8910000000001</v>
      </c>
      <c r="D58" s="94">
        <v>1480.7080000000001</v>
      </c>
      <c r="E58" s="94">
        <v>1514.8589999999999</v>
      </c>
      <c r="F58" s="145">
        <v>1548.337</v>
      </c>
      <c r="G58" s="101">
        <v>1.0416010142171528</v>
      </c>
      <c r="H58" s="97">
        <v>4.7419148766842723</v>
      </c>
      <c r="I58" s="97">
        <v>1.3565009299119524</v>
      </c>
      <c r="J58" s="97">
        <v>2.3063966697012495</v>
      </c>
      <c r="K58" s="97">
        <v>2.2099746577074253</v>
      </c>
    </row>
    <row r="59" spans="1:11" ht="12.75" customHeight="1">
      <c r="A59" s="129" t="s">
        <v>576</v>
      </c>
      <c r="B59" s="311">
        <v>26.635000000000002</v>
      </c>
      <c r="C59" s="95">
        <v>24.965</v>
      </c>
      <c r="D59" s="95">
        <v>23.475000000000001</v>
      </c>
      <c r="E59" s="95">
        <v>22.033999999999999</v>
      </c>
      <c r="F59" s="220">
        <v>20.591000000000001</v>
      </c>
      <c r="G59" s="106">
        <v>-6.5831930415263695</v>
      </c>
      <c r="H59" s="97">
        <v>-6.2699455603529302</v>
      </c>
      <c r="I59" s="94">
        <v>-5.9683556979771568</v>
      </c>
      <c r="J59" s="94">
        <v>-6.1384451544196033</v>
      </c>
      <c r="K59" s="94">
        <v>-6.5489697739856467</v>
      </c>
    </row>
    <row r="60" spans="1:11" ht="12.75" customHeight="1">
      <c r="A60" s="127" t="s">
        <v>871</v>
      </c>
      <c r="B60" s="311"/>
      <c r="C60" s="95"/>
      <c r="D60" s="95"/>
      <c r="E60" s="95"/>
      <c r="F60" s="220"/>
      <c r="G60" s="106"/>
      <c r="H60" s="97"/>
      <c r="I60" s="94"/>
      <c r="J60" s="94"/>
      <c r="K60" s="94"/>
    </row>
    <row r="61" spans="1:11" ht="12.75" customHeight="1">
      <c r="A61" s="125" t="s">
        <v>834</v>
      </c>
      <c r="B61" s="311">
        <v>3.6225830000000001</v>
      </c>
      <c r="C61" s="95">
        <v>3.3029600000000001</v>
      </c>
      <c r="D61" s="95">
        <v>3.4292600000000002</v>
      </c>
      <c r="E61" s="95">
        <v>3.5153750000000001</v>
      </c>
      <c r="F61" s="220">
        <v>3.5578449999999999</v>
      </c>
      <c r="G61" s="106">
        <v>9.7568830910708328</v>
      </c>
      <c r="H61" s="97">
        <v>-8.8230690642560834</v>
      </c>
      <c r="I61" s="94">
        <v>3.8238428561048199</v>
      </c>
      <c r="J61" s="94">
        <v>2.511183170713216</v>
      </c>
      <c r="K61" s="94">
        <v>1.2081214664153794</v>
      </c>
    </row>
    <row r="62" spans="1:11" ht="12.75" customHeight="1">
      <c r="A62" s="129" t="s">
        <v>835</v>
      </c>
      <c r="B62" s="106">
        <v>417.72948600000001</v>
      </c>
      <c r="C62" s="94">
        <v>308.60895900000003</v>
      </c>
      <c r="D62" s="94">
        <v>241.09244899999999</v>
      </c>
      <c r="E62" s="94">
        <v>203.640601</v>
      </c>
      <c r="F62" s="145">
        <v>164.84690000000001</v>
      </c>
      <c r="G62" s="106">
        <v>-19.220516571441305</v>
      </c>
      <c r="H62" s="97">
        <v>-26.12229460862142</v>
      </c>
      <c r="I62" s="94">
        <v>-21.877689558584734</v>
      </c>
      <c r="J62" s="94">
        <v>-15.534226872447586</v>
      </c>
      <c r="K62" s="94">
        <v>-19.050081766356598</v>
      </c>
    </row>
    <row r="63" spans="1:11" ht="25.5" customHeight="1">
      <c r="A63" s="163" t="s">
        <v>607</v>
      </c>
      <c r="B63" s="736">
        <v>3478.43</v>
      </c>
      <c r="C63" s="737">
        <v>3750.085</v>
      </c>
      <c r="D63" s="737">
        <v>4055.828</v>
      </c>
      <c r="E63" s="737">
        <v>4340.6679999999997</v>
      </c>
      <c r="F63" s="738">
        <v>4703.8329999999996</v>
      </c>
      <c r="G63" s="736">
        <v>8.7791905301876518</v>
      </c>
      <c r="H63" s="682">
        <v>7.8097015032644101</v>
      </c>
      <c r="I63" s="737">
        <v>8.1529618661976944</v>
      </c>
      <c r="J63" s="737">
        <v>7.0229802644490746</v>
      </c>
      <c r="K63" s="737">
        <v>8.3665693851729728</v>
      </c>
    </row>
    <row r="64" spans="1:11" ht="12.75" customHeight="1">
      <c r="A64" s="973" t="s">
        <v>893</v>
      </c>
      <c r="B64" s="973"/>
      <c r="C64" s="973"/>
      <c r="D64" s="973"/>
      <c r="E64" s="973"/>
      <c r="F64" s="973"/>
      <c r="G64" s="973"/>
      <c r="H64" s="973"/>
      <c r="I64" s="973"/>
      <c r="J64" s="973"/>
      <c r="K64" s="973"/>
    </row>
    <row r="65" spans="1:11" ht="12.75" customHeight="1">
      <c r="A65" s="660"/>
      <c r="B65" s="660"/>
      <c r="C65" s="660"/>
      <c r="D65" s="660"/>
      <c r="E65" s="660"/>
      <c r="F65" s="660"/>
      <c r="G65" s="660"/>
      <c r="H65" s="660"/>
      <c r="I65" s="660"/>
      <c r="J65" s="660"/>
      <c r="K65" s="660"/>
    </row>
    <row r="66" spans="1:11" ht="12.75" customHeight="1">
      <c r="A66" s="660"/>
      <c r="B66" s="660"/>
      <c r="C66" s="660"/>
      <c r="D66" s="660"/>
      <c r="E66" s="660"/>
      <c r="F66" s="660"/>
      <c r="G66" s="660"/>
      <c r="H66" s="660"/>
      <c r="I66" s="660"/>
      <c r="J66" s="660"/>
      <c r="K66" s="660"/>
    </row>
    <row r="67" spans="1:11" ht="12.75" customHeight="1">
      <c r="A67" s="660"/>
      <c r="B67" s="660"/>
      <c r="C67" s="660"/>
      <c r="D67" s="660"/>
      <c r="E67" s="660"/>
      <c r="F67" s="660"/>
      <c r="G67" s="660"/>
      <c r="H67" s="660"/>
      <c r="I67" s="660"/>
      <c r="J67" s="660"/>
      <c r="K67" s="660"/>
    </row>
    <row r="68" spans="1:11" ht="12.75" customHeight="1">
      <c r="A68" s="660"/>
      <c r="B68" s="660"/>
      <c r="C68" s="660"/>
      <c r="D68" s="660"/>
      <c r="E68" s="660"/>
      <c r="F68" s="660"/>
      <c r="G68" s="660"/>
      <c r="H68" s="660"/>
      <c r="I68" s="660"/>
      <c r="J68" s="660"/>
      <c r="K68" s="660"/>
    </row>
    <row r="69" spans="1:11" ht="12.75" customHeight="1">
      <c r="A69" s="981" t="s">
        <v>62</v>
      </c>
      <c r="B69" s="981"/>
      <c r="C69" s="981"/>
      <c r="D69" s="981"/>
      <c r="E69" s="981"/>
      <c r="F69" s="981"/>
      <c r="G69" s="982"/>
      <c r="H69" s="982"/>
      <c r="I69" s="982"/>
      <c r="J69" s="982"/>
      <c r="K69" s="982"/>
    </row>
    <row r="70" spans="1:11" ht="12.75" customHeight="1">
      <c r="A70" s="671"/>
      <c r="B70" s="671"/>
      <c r="C70" s="671"/>
      <c r="D70" s="671"/>
      <c r="E70" s="671"/>
      <c r="F70" s="671"/>
      <c r="G70" s="672"/>
      <c r="H70" s="672"/>
      <c r="I70" s="672"/>
      <c r="J70" s="672"/>
      <c r="K70" s="672"/>
    </row>
    <row r="71" spans="1:11" ht="27.75" customHeight="1">
      <c r="A71" s="987" t="s">
        <v>502</v>
      </c>
      <c r="B71" s="984" t="s">
        <v>263</v>
      </c>
      <c r="C71" s="985"/>
      <c r="D71" s="985"/>
      <c r="E71" s="985"/>
      <c r="F71" s="986"/>
      <c r="G71" s="984" t="s">
        <v>229</v>
      </c>
      <c r="H71" s="985"/>
      <c r="I71" s="985"/>
      <c r="J71" s="985"/>
      <c r="K71" s="985"/>
    </row>
    <row r="72" spans="1:11" ht="12.75" customHeight="1">
      <c r="A72" s="988"/>
      <c r="B72" s="264">
        <v>40544</v>
      </c>
      <c r="C72" s="264">
        <v>40909</v>
      </c>
      <c r="D72" s="264">
        <v>41275</v>
      </c>
      <c r="E72" s="264">
        <v>41640</v>
      </c>
      <c r="F72" s="265">
        <v>42005</v>
      </c>
      <c r="G72" s="264">
        <v>40544</v>
      </c>
      <c r="H72" s="264">
        <v>40909</v>
      </c>
      <c r="I72" s="264">
        <v>41275</v>
      </c>
      <c r="J72" s="264">
        <v>41640</v>
      </c>
      <c r="K72" s="264">
        <v>42005</v>
      </c>
    </row>
    <row r="73" spans="1:11" ht="12.75" customHeight="1">
      <c r="A73" s="127" t="s">
        <v>872</v>
      </c>
      <c r="B73" s="311"/>
      <c r="C73" s="95"/>
      <c r="D73" s="95"/>
      <c r="E73" s="95"/>
      <c r="F73" s="220"/>
      <c r="G73" s="106"/>
      <c r="H73" s="97"/>
      <c r="I73" s="94"/>
      <c r="J73" s="94"/>
      <c r="K73" s="94"/>
    </row>
    <row r="74" spans="1:11" ht="12.75" customHeight="1">
      <c r="A74" s="125" t="s">
        <v>608</v>
      </c>
      <c r="B74" s="311">
        <v>110.6544</v>
      </c>
      <c r="C74" s="95">
        <v>171.7379</v>
      </c>
      <c r="D74" s="95">
        <v>217.583</v>
      </c>
      <c r="E74" s="95">
        <v>262.89499999999998</v>
      </c>
      <c r="F74" s="220">
        <v>334.89499999999998</v>
      </c>
      <c r="G74" s="101">
        <v>28.88641440954547</v>
      </c>
      <c r="H74" s="97">
        <v>55.202052516664502</v>
      </c>
      <c r="I74" s="97">
        <v>26.694806446334795</v>
      </c>
      <c r="J74" s="97">
        <v>20.825156377106669</v>
      </c>
      <c r="K74" s="97">
        <v>27.387359972612636</v>
      </c>
    </row>
    <row r="75" spans="1:11" ht="12.75" customHeight="1">
      <c r="A75" s="129" t="s">
        <v>609</v>
      </c>
      <c r="B75" s="106">
        <v>154.49700000000001</v>
      </c>
      <c r="C75" s="94">
        <v>149.73099999999999</v>
      </c>
      <c r="D75" s="94">
        <v>142.6482</v>
      </c>
      <c r="E75" s="94">
        <v>137.4066</v>
      </c>
      <c r="F75" s="145">
        <v>130.953</v>
      </c>
      <c r="G75" s="101">
        <v>-2.313538531576409</v>
      </c>
      <c r="H75" s="97">
        <v>-3.0848495440040979</v>
      </c>
      <c r="I75" s="97">
        <v>-4.7303497605706184</v>
      </c>
      <c r="J75" s="97">
        <v>-3.6744943153856902</v>
      </c>
      <c r="K75" s="97">
        <v>-4.6967176249175786</v>
      </c>
    </row>
    <row r="76" spans="1:11" ht="12.75" customHeight="1">
      <c r="A76" s="127" t="s">
        <v>5</v>
      </c>
      <c r="B76" s="106"/>
      <c r="C76" s="94"/>
      <c r="D76" s="94"/>
      <c r="E76" s="94"/>
      <c r="F76" s="145"/>
      <c r="G76" s="101"/>
      <c r="H76" s="97"/>
      <c r="I76" s="97"/>
      <c r="J76" s="97"/>
      <c r="K76" s="97"/>
    </row>
    <row r="77" spans="1:11" ht="12.75" customHeight="1">
      <c r="A77" s="125" t="s">
        <v>417</v>
      </c>
      <c r="B77" s="311">
        <v>8.35</v>
      </c>
      <c r="C77" s="95">
        <v>8.5210000000000008</v>
      </c>
      <c r="D77" s="95">
        <v>7.9809999999999999</v>
      </c>
      <c r="E77" s="95">
        <v>6.383</v>
      </c>
      <c r="F77" s="220">
        <v>5.742</v>
      </c>
      <c r="G77" s="101">
        <v>-2.8391901326506819</v>
      </c>
      <c r="H77" s="97">
        <v>2.0479041916167784</v>
      </c>
      <c r="I77" s="97">
        <v>-6.3372843562962249</v>
      </c>
      <c r="J77" s="97">
        <v>-20.022553564716194</v>
      </c>
      <c r="K77" s="97">
        <v>-10.042299859000469</v>
      </c>
    </row>
    <row r="78" spans="1:11" ht="12.75" customHeight="1">
      <c r="A78" s="125" t="s">
        <v>1004</v>
      </c>
      <c r="B78" s="106">
        <v>4021.424</v>
      </c>
      <c r="C78" s="94">
        <v>2739.886</v>
      </c>
      <c r="D78" s="94">
        <v>2556.857</v>
      </c>
      <c r="E78" s="94">
        <v>1921.9090000000001</v>
      </c>
      <c r="F78" s="145">
        <v>1619.403</v>
      </c>
      <c r="G78" s="106">
        <v>-10.315606271491816</v>
      </c>
      <c r="H78" s="97">
        <v>-31.867766243997153</v>
      </c>
      <c r="I78" s="94">
        <v>-6.6801684449644956</v>
      </c>
      <c r="J78" s="94">
        <v>-24.833144755455617</v>
      </c>
      <c r="K78" s="94">
        <v>-15.739871138539863</v>
      </c>
    </row>
    <row r="79" spans="1:11" ht="12.75" customHeight="1">
      <c r="A79" s="127" t="s">
        <v>873</v>
      </c>
      <c r="B79" s="106"/>
      <c r="C79" s="94"/>
      <c r="D79" s="94"/>
      <c r="E79" s="94"/>
      <c r="F79" s="145"/>
      <c r="G79" s="106"/>
      <c r="H79" s="97"/>
      <c r="I79" s="94"/>
      <c r="J79" s="94"/>
      <c r="K79" s="94"/>
    </row>
    <row r="80" spans="1:11" ht="12.75" customHeight="1">
      <c r="A80" s="125" t="s">
        <v>677</v>
      </c>
      <c r="B80" s="106">
        <v>0.626</v>
      </c>
      <c r="C80" s="94">
        <v>1.1890000000000001</v>
      </c>
      <c r="D80" s="95">
        <v>2.105</v>
      </c>
      <c r="E80" s="95">
        <v>2.9260000000000002</v>
      </c>
      <c r="F80" s="220">
        <v>3.2538840000000002</v>
      </c>
      <c r="G80" s="106">
        <v>205.36585365853659</v>
      </c>
      <c r="H80" s="97">
        <v>89.936102236421746</v>
      </c>
      <c r="I80" s="94">
        <v>77.039529015979809</v>
      </c>
      <c r="J80" s="94">
        <v>39.002375296912128</v>
      </c>
      <c r="K80" s="94">
        <v>11.20587833219413</v>
      </c>
    </row>
    <row r="81" spans="1:11" ht="12.75" customHeight="1">
      <c r="A81" s="125" t="s">
        <v>678</v>
      </c>
      <c r="B81" s="106">
        <v>898.65200000000004</v>
      </c>
      <c r="C81" s="94">
        <v>923.35500000000002</v>
      </c>
      <c r="D81" s="94">
        <v>934.60500000000002</v>
      </c>
      <c r="E81" s="94">
        <v>919.67399999999998</v>
      </c>
      <c r="F81" s="145">
        <v>894.82899999999995</v>
      </c>
      <c r="G81" s="106">
        <v>9.6806556536703567</v>
      </c>
      <c r="H81" s="97">
        <v>2.7488950116396627</v>
      </c>
      <c r="I81" s="94">
        <v>1.2183829621326581</v>
      </c>
      <c r="J81" s="94">
        <v>-1.5975733063700703</v>
      </c>
      <c r="K81" s="94">
        <v>-2.7015007491785203</v>
      </c>
    </row>
    <row r="82" spans="1:11" ht="12.75" customHeight="1">
      <c r="A82" s="125" t="s">
        <v>679</v>
      </c>
      <c r="B82" s="106">
        <v>287.61799999999999</v>
      </c>
      <c r="C82" s="94">
        <v>333.94099999999997</v>
      </c>
      <c r="D82" s="94">
        <v>404.36</v>
      </c>
      <c r="E82" s="94">
        <v>447.95400000000001</v>
      </c>
      <c r="F82" s="145">
        <v>500.45400000000001</v>
      </c>
      <c r="G82" s="106">
        <v>20.597077506865968</v>
      </c>
      <c r="H82" s="97">
        <v>16.105737471229187</v>
      </c>
      <c r="I82" s="94">
        <v>21.087257928795822</v>
      </c>
      <c r="J82" s="94">
        <v>10.780987239093864</v>
      </c>
      <c r="K82" s="94">
        <v>11.719953388071103</v>
      </c>
    </row>
    <row r="83" spans="1:11" ht="25.5" customHeight="1">
      <c r="A83" s="168" t="s">
        <v>964</v>
      </c>
      <c r="B83" s="768">
        <v>0.71199999999999997</v>
      </c>
      <c r="C83" s="769">
        <v>0.50900000000000001</v>
      </c>
      <c r="D83" s="769">
        <v>0.12870500000000001</v>
      </c>
      <c r="E83" s="769">
        <v>6.4510000000000001E-3</v>
      </c>
      <c r="F83" s="770">
        <v>4.163E-3</v>
      </c>
      <c r="G83" s="736">
        <v>-22.015334063526836</v>
      </c>
      <c r="H83" s="682">
        <v>-28.511235955056179</v>
      </c>
      <c r="I83" s="737">
        <v>-74.714145383104125</v>
      </c>
      <c r="J83" s="737">
        <v>-94.987762713181297</v>
      </c>
      <c r="K83" s="737">
        <v>-35.467369400093006</v>
      </c>
    </row>
    <row r="84" spans="1:11" ht="12.75" customHeight="1">
      <c r="A84" s="127" t="s">
        <v>874</v>
      </c>
      <c r="B84" s="106"/>
      <c r="C84" s="94"/>
      <c r="D84" s="94"/>
      <c r="E84" s="94"/>
      <c r="F84" s="145"/>
      <c r="G84" s="106"/>
      <c r="H84" s="97"/>
      <c r="I84" s="94"/>
      <c r="J84" s="94"/>
      <c r="K84" s="94"/>
    </row>
    <row r="85" spans="1:11" ht="12.75" customHeight="1">
      <c r="A85" s="125" t="s">
        <v>680</v>
      </c>
      <c r="B85" s="311">
        <v>42.83</v>
      </c>
      <c r="C85" s="95">
        <v>53.69</v>
      </c>
      <c r="D85" s="95">
        <v>56.51</v>
      </c>
      <c r="E85" s="95">
        <v>62.95</v>
      </c>
      <c r="F85" s="220">
        <v>79.19</v>
      </c>
      <c r="G85" s="106">
        <v>27.584152517128381</v>
      </c>
      <c r="H85" s="97">
        <v>25.356058837263596</v>
      </c>
      <c r="I85" s="94">
        <v>5.2523747439001678</v>
      </c>
      <c r="J85" s="94">
        <v>11.396213059635475</v>
      </c>
      <c r="K85" s="94">
        <v>25.798252581413816</v>
      </c>
    </row>
    <row r="86" spans="1:11" ht="12.75" customHeight="1">
      <c r="A86" s="127" t="s">
        <v>6</v>
      </c>
      <c r="B86" s="106"/>
      <c r="C86" s="94"/>
      <c r="D86" s="94"/>
      <c r="E86" s="94"/>
      <c r="F86" s="145"/>
      <c r="G86" s="101"/>
      <c r="H86" s="97"/>
      <c r="I86" s="97"/>
      <c r="J86" s="97"/>
      <c r="K86" s="97"/>
    </row>
    <row r="87" spans="1:11" ht="12.75" customHeight="1">
      <c r="A87" s="125" t="s">
        <v>828</v>
      </c>
      <c r="B87" s="311">
        <v>4.3949999999999996</v>
      </c>
      <c r="C87" s="95">
        <v>4.7300000000000004</v>
      </c>
      <c r="D87" s="95">
        <v>5.0759999999999996</v>
      </c>
      <c r="E87" s="95">
        <v>5.2102459999999997</v>
      </c>
      <c r="F87" s="220">
        <v>5.3213119999999998</v>
      </c>
      <c r="G87" s="101">
        <v>9.3283582089552333</v>
      </c>
      <c r="H87" s="97">
        <v>7.62229806598409</v>
      </c>
      <c r="I87" s="97">
        <v>7.3150105708245095</v>
      </c>
      <c r="J87" s="97">
        <v>2.6447202521670654</v>
      </c>
      <c r="K87" s="97">
        <v>2.131684377282772</v>
      </c>
    </row>
    <row r="88" spans="1:11" ht="12.75" customHeight="1">
      <c r="A88" s="125" t="s">
        <v>1012</v>
      </c>
      <c r="B88" s="311">
        <v>75.813999999999993</v>
      </c>
      <c r="C88" s="95">
        <v>73.638999999999996</v>
      </c>
      <c r="D88" s="95">
        <v>71.296000000000006</v>
      </c>
      <c r="E88" s="95">
        <v>68.471999999999994</v>
      </c>
      <c r="F88" s="220">
        <v>64.838999999999999</v>
      </c>
      <c r="G88" s="101">
        <v>-2.0060491688855708</v>
      </c>
      <c r="H88" s="97">
        <v>-2.868863270636024</v>
      </c>
      <c r="I88" s="97">
        <v>-3.1817379377775179</v>
      </c>
      <c r="J88" s="97">
        <v>-3.9609515260323302</v>
      </c>
      <c r="K88" s="97">
        <v>-5.3058184367332561</v>
      </c>
    </row>
    <row r="89" spans="1:11" ht="12.75" customHeight="1">
      <c r="A89" s="125" t="s">
        <v>1013</v>
      </c>
      <c r="B89" s="311">
        <v>0.96399999999999997</v>
      </c>
      <c r="C89" s="95">
        <v>0.92</v>
      </c>
      <c r="D89" s="95">
        <v>0.93300000000000005</v>
      </c>
      <c r="E89" s="95">
        <v>0.93500000000000005</v>
      </c>
      <c r="F89" s="220">
        <v>0.90300000000000002</v>
      </c>
      <c r="G89" s="106">
        <v>0.10384215991692258</v>
      </c>
      <c r="H89" s="97">
        <v>-4.5643153526970899</v>
      </c>
      <c r="I89" s="94">
        <v>1.4130434782608781</v>
      </c>
      <c r="J89" s="94">
        <v>0.2143622722400762</v>
      </c>
      <c r="K89" s="94">
        <v>-3.4224598930481354</v>
      </c>
    </row>
    <row r="90" spans="1:11" ht="12.75" customHeight="1">
      <c r="A90" s="125" t="s">
        <v>231</v>
      </c>
      <c r="B90" s="311">
        <v>92.662999999999997</v>
      </c>
      <c r="C90" s="95">
        <v>96.344999999999999</v>
      </c>
      <c r="D90" s="95">
        <v>99.807000000000002</v>
      </c>
      <c r="E90" s="95">
        <v>97.825000000000003</v>
      </c>
      <c r="F90" s="220">
        <v>98.965999999999994</v>
      </c>
      <c r="G90" s="101">
        <v>0.90271576975846646</v>
      </c>
      <c r="H90" s="97">
        <v>3.9735385213083951</v>
      </c>
      <c r="I90" s="97">
        <v>3.5933364471430806</v>
      </c>
      <c r="J90" s="97">
        <v>-1.9858326570280638</v>
      </c>
      <c r="K90" s="97">
        <v>1.1663685152057068</v>
      </c>
    </row>
    <row r="91" spans="1:11" ht="12.75" customHeight="1">
      <c r="A91" s="127" t="s">
        <v>875</v>
      </c>
      <c r="B91" s="106"/>
      <c r="C91" s="94"/>
      <c r="D91" s="94"/>
      <c r="E91" s="94"/>
      <c r="F91" s="145"/>
      <c r="G91" s="101"/>
      <c r="H91" s="97"/>
      <c r="I91" s="97"/>
      <c r="J91" s="97"/>
      <c r="K91" s="97"/>
    </row>
    <row r="92" spans="1:11" ht="12.75" customHeight="1">
      <c r="A92" s="125" t="s">
        <v>220</v>
      </c>
      <c r="B92" s="311">
        <v>4.0996290000000002</v>
      </c>
      <c r="C92" s="95">
        <v>5.0174070000000004</v>
      </c>
      <c r="D92" s="95">
        <v>5.7957419999999997</v>
      </c>
      <c r="E92" s="95">
        <v>6.424283</v>
      </c>
      <c r="F92" s="220">
        <v>7.0353190000000003</v>
      </c>
      <c r="G92" s="101">
        <v>30.709667874937139</v>
      </c>
      <c r="H92" s="97">
        <v>22.386855005660266</v>
      </c>
      <c r="I92" s="97">
        <v>15.512694106736792</v>
      </c>
      <c r="J92" s="97">
        <v>10.844875427512136</v>
      </c>
      <c r="K92" s="97">
        <v>9.5113493599207963</v>
      </c>
    </row>
    <row r="93" spans="1:11" ht="14.25">
      <c r="A93" s="125" t="s">
        <v>1001</v>
      </c>
      <c r="B93" s="311">
        <v>0.28739300000000001</v>
      </c>
      <c r="C93" s="95">
        <v>0.30770599999999998</v>
      </c>
      <c r="D93" s="95">
        <v>0.32594000000000001</v>
      </c>
      <c r="E93" s="95">
        <v>0.34533000000000003</v>
      </c>
      <c r="F93" s="220">
        <v>0.38569999999999999</v>
      </c>
      <c r="G93" s="101">
        <v>4.658776402039333</v>
      </c>
      <c r="H93" s="97">
        <v>7.0680218376926174</v>
      </c>
      <c r="I93" s="97">
        <v>5.9257863025095503</v>
      </c>
      <c r="J93" s="97">
        <v>5.948947659078363</v>
      </c>
      <c r="K93" s="97">
        <v>11.690267280572186</v>
      </c>
    </row>
    <row r="94" spans="1:11" ht="12.75" customHeight="1">
      <c r="A94" s="127" t="s">
        <v>7</v>
      </c>
      <c r="B94" s="106"/>
      <c r="C94" s="94"/>
      <c r="D94" s="94"/>
      <c r="E94" s="94"/>
      <c r="F94" s="145"/>
      <c r="G94" s="106"/>
      <c r="H94" s="97"/>
      <c r="I94" s="94"/>
      <c r="J94" s="94"/>
      <c r="K94" s="94"/>
    </row>
    <row r="95" spans="1:11" ht="12.75" hidden="1" customHeight="1">
      <c r="A95" s="125" t="s">
        <v>1014</v>
      </c>
      <c r="B95" s="766" t="s">
        <v>381</v>
      </c>
      <c r="C95" s="349" t="s">
        <v>381</v>
      </c>
      <c r="D95" s="349" t="s">
        <v>381</v>
      </c>
      <c r="E95" s="349" t="s">
        <v>381</v>
      </c>
      <c r="F95" s="350" t="s">
        <v>381</v>
      </c>
      <c r="G95" s="101" t="s">
        <v>989</v>
      </c>
      <c r="H95" s="97" t="s">
        <v>989</v>
      </c>
      <c r="I95" s="97" t="s">
        <v>989</v>
      </c>
      <c r="J95" s="97" t="s">
        <v>989</v>
      </c>
      <c r="K95" s="97" t="s">
        <v>989</v>
      </c>
    </row>
    <row r="96" spans="1:11" ht="12.75" customHeight="1">
      <c r="A96" s="855" t="s">
        <v>1148</v>
      </c>
      <c r="B96" s="311">
        <v>3.46</v>
      </c>
      <c r="C96" s="95">
        <v>3.62</v>
      </c>
      <c r="D96" s="95">
        <v>3.81</v>
      </c>
      <c r="E96" s="95">
        <v>4.0599999999999996</v>
      </c>
      <c r="F96" s="220">
        <v>4.359</v>
      </c>
      <c r="G96" s="101">
        <v>16.891891891891888</v>
      </c>
      <c r="H96" s="97">
        <v>4.6242774566473965</v>
      </c>
      <c r="I96" s="97">
        <v>5.2486187845303789</v>
      </c>
      <c r="J96" s="97">
        <v>6.5616797900262425</v>
      </c>
      <c r="K96" s="97">
        <v>7.3645320197044395</v>
      </c>
    </row>
    <row r="97" spans="1:11" ht="12.75" customHeight="1">
      <c r="A97" s="125" t="s">
        <v>1015</v>
      </c>
      <c r="B97" s="106">
        <v>791.1</v>
      </c>
      <c r="C97" s="94">
        <v>808</v>
      </c>
      <c r="D97" s="94">
        <v>850</v>
      </c>
      <c r="E97" s="94">
        <v>903</v>
      </c>
      <c r="F97" s="145">
        <v>1173.271</v>
      </c>
      <c r="G97" s="106">
        <v>5.3395472703062552</v>
      </c>
      <c r="H97" s="97">
        <v>2.13626595879155</v>
      </c>
      <c r="I97" s="94">
        <v>5.1980198019802026</v>
      </c>
      <c r="J97" s="94">
        <v>6.23529411764705</v>
      </c>
      <c r="K97" s="94">
        <v>29.930343300110728</v>
      </c>
    </row>
    <row r="98" spans="1:11" ht="12.75" customHeight="1">
      <c r="A98" s="125" t="s">
        <v>1016</v>
      </c>
      <c r="B98" s="311">
        <v>125.5</v>
      </c>
      <c r="C98" s="95">
        <v>135</v>
      </c>
      <c r="D98" s="95">
        <v>140.69999999999999</v>
      </c>
      <c r="E98" s="95">
        <v>144.69999999999999</v>
      </c>
      <c r="F98" s="220">
        <v>145.59200000000001</v>
      </c>
      <c r="G98" s="101">
        <v>14.090909090909086</v>
      </c>
      <c r="H98" s="97">
        <v>7.5697211155378419</v>
      </c>
      <c r="I98" s="97">
        <v>4.2222222222222161</v>
      </c>
      <c r="J98" s="97">
        <v>2.8429282160625347</v>
      </c>
      <c r="K98" s="97">
        <v>0.61644782308225565</v>
      </c>
    </row>
    <row r="99" spans="1:11" ht="12.75" customHeight="1">
      <c r="A99" s="127" t="s">
        <v>8</v>
      </c>
      <c r="B99" s="106"/>
      <c r="C99" s="94"/>
      <c r="D99" s="94"/>
      <c r="E99" s="94"/>
      <c r="F99" s="145"/>
      <c r="G99" s="101"/>
      <c r="H99" s="97"/>
      <c r="I99" s="97"/>
      <c r="J99" s="97"/>
      <c r="K99" s="97"/>
    </row>
    <row r="100" spans="1:11" ht="12.75" customHeight="1">
      <c r="A100" s="125" t="s">
        <v>1017</v>
      </c>
      <c r="B100" s="106">
        <v>402.48</v>
      </c>
      <c r="C100" s="94">
        <v>410.18</v>
      </c>
      <c r="D100" s="94">
        <v>419.952</v>
      </c>
      <c r="E100" s="94">
        <v>428.8152</v>
      </c>
      <c r="F100" s="145">
        <v>440.81529999999998</v>
      </c>
      <c r="G100" s="101">
        <v>1.9633673650343297</v>
      </c>
      <c r="H100" s="97">
        <v>1.9131385410455115</v>
      </c>
      <c r="I100" s="97">
        <v>2.3823687161733886</v>
      </c>
      <c r="J100" s="97">
        <v>2.1105269173619767</v>
      </c>
      <c r="K100" s="97">
        <v>2.798431585447525</v>
      </c>
    </row>
    <row r="101" spans="1:11" ht="12.75" hidden="1" customHeight="1">
      <c r="A101" s="280" t="s">
        <v>856</v>
      </c>
      <c r="B101" s="836" t="s">
        <v>381</v>
      </c>
      <c r="C101" s="837" t="s">
        <v>381</v>
      </c>
      <c r="D101" s="837" t="s">
        <v>381</v>
      </c>
      <c r="E101" s="837" t="s">
        <v>381</v>
      </c>
      <c r="F101" s="838" t="s">
        <v>381</v>
      </c>
      <c r="G101" s="357" t="s">
        <v>989</v>
      </c>
      <c r="H101" s="358" t="s">
        <v>989</v>
      </c>
      <c r="I101" s="358" t="s">
        <v>989</v>
      </c>
      <c r="J101" s="358" t="s">
        <v>989</v>
      </c>
      <c r="K101" s="358" t="s">
        <v>989</v>
      </c>
    </row>
    <row r="102" spans="1:11" ht="12.75" customHeight="1">
      <c r="A102" s="127" t="s">
        <v>876</v>
      </c>
      <c r="B102" s="106"/>
      <c r="C102" s="94"/>
      <c r="D102" s="94"/>
      <c r="E102" s="94"/>
      <c r="F102" s="145"/>
      <c r="G102" s="101"/>
      <c r="H102" s="97"/>
      <c r="I102" s="97"/>
      <c r="J102" s="97"/>
      <c r="K102" s="97"/>
    </row>
    <row r="103" spans="1:11" ht="12.75" customHeight="1">
      <c r="A103" s="855" t="s">
        <v>1251</v>
      </c>
      <c r="B103" s="311">
        <v>166.691</v>
      </c>
      <c r="C103" s="95">
        <v>182.18</v>
      </c>
      <c r="D103" s="95">
        <v>2.95</v>
      </c>
      <c r="E103" s="95">
        <v>2.85</v>
      </c>
      <c r="F103" s="220">
        <v>2.92</v>
      </c>
      <c r="G103" s="101">
        <v>17.203968415797721</v>
      </c>
      <c r="H103" s="97">
        <v>9.2920433616692009</v>
      </c>
      <c r="I103" s="97">
        <v>-98.380722362498631</v>
      </c>
      <c r="J103" s="97">
        <v>-3.3898305084745783</v>
      </c>
      <c r="K103" s="97">
        <v>2.4561403508771784</v>
      </c>
    </row>
    <row r="104" spans="1:11" ht="12.75" customHeight="1">
      <c r="A104" s="855" t="s">
        <v>1250</v>
      </c>
      <c r="B104" s="311" t="s">
        <v>989</v>
      </c>
      <c r="C104" s="95">
        <v>14.93</v>
      </c>
      <c r="D104" s="95">
        <v>229.53299999999999</v>
      </c>
      <c r="E104" s="95">
        <v>266.61</v>
      </c>
      <c r="F104" s="220">
        <v>315.24</v>
      </c>
      <c r="G104" s="101" t="s">
        <v>989</v>
      </c>
      <c r="H104" s="97" t="s">
        <v>989</v>
      </c>
      <c r="I104" s="97">
        <v>1437.3945077026121</v>
      </c>
      <c r="J104" s="97">
        <v>16.153232868476429</v>
      </c>
      <c r="K104" s="97">
        <v>18.24012602678069</v>
      </c>
    </row>
    <row r="105" spans="1:11" ht="25.5" customHeight="1">
      <c r="A105" s="168" t="s">
        <v>1319</v>
      </c>
      <c r="B105" s="768">
        <v>44.249000000000002</v>
      </c>
      <c r="C105" s="769">
        <v>57.445999999999998</v>
      </c>
      <c r="D105" s="769">
        <v>70.13</v>
      </c>
      <c r="E105" s="769">
        <v>83.191999999999993</v>
      </c>
      <c r="F105" s="770">
        <v>95.924999999999997</v>
      </c>
      <c r="G105" s="681" t="s">
        <v>989</v>
      </c>
      <c r="H105" s="682">
        <v>29.824402811362958</v>
      </c>
      <c r="I105" s="682">
        <v>22.079866309229534</v>
      </c>
      <c r="J105" s="682">
        <v>18.625409952944526</v>
      </c>
      <c r="K105" s="682">
        <v>15.30555822675257</v>
      </c>
    </row>
    <row r="106" spans="1:11" ht="12.75" customHeight="1">
      <c r="A106" s="850" t="s">
        <v>1200</v>
      </c>
      <c r="B106" s="106">
        <v>1221.933</v>
      </c>
      <c r="C106" s="94">
        <v>1459.104</v>
      </c>
      <c r="D106" s="94">
        <v>1653.989</v>
      </c>
      <c r="E106" s="94">
        <v>1838.85</v>
      </c>
      <c r="F106" s="145">
        <v>2053.9679999999998</v>
      </c>
      <c r="G106" s="101">
        <v>17.792001850843242</v>
      </c>
      <c r="H106" s="97">
        <v>19.409492991841624</v>
      </c>
      <c r="I106" s="97">
        <v>13.356484527490853</v>
      </c>
      <c r="J106" s="97">
        <v>11.176676507522121</v>
      </c>
      <c r="K106" s="97">
        <v>11.698507219185906</v>
      </c>
    </row>
    <row r="107" spans="1:11" ht="12.75" customHeight="1">
      <c r="A107" s="850" t="s">
        <v>1201</v>
      </c>
      <c r="B107" s="311">
        <v>18.21</v>
      </c>
      <c r="C107" s="95">
        <v>18.484000000000002</v>
      </c>
      <c r="D107" s="95">
        <v>17.190999999999999</v>
      </c>
      <c r="E107" s="95">
        <v>17.391999999999999</v>
      </c>
      <c r="F107" s="220">
        <v>16.931000000000001</v>
      </c>
      <c r="G107" s="101">
        <v>-2.463845741831816</v>
      </c>
      <c r="H107" s="97">
        <v>1.5046677649643181</v>
      </c>
      <c r="I107" s="97">
        <v>-6.9952391257303788</v>
      </c>
      <c r="J107" s="97">
        <v>1.16921645046828</v>
      </c>
      <c r="K107" s="97">
        <v>-2.6506439742410182</v>
      </c>
    </row>
    <row r="108" spans="1:11" ht="12.75" customHeight="1">
      <c r="A108" s="127" t="s">
        <v>9</v>
      </c>
      <c r="B108" s="106"/>
      <c r="C108" s="94"/>
      <c r="D108" s="94"/>
      <c r="E108" s="94"/>
      <c r="F108" s="145"/>
      <c r="G108" s="106"/>
      <c r="H108" s="97"/>
      <c r="I108" s="94"/>
      <c r="J108" s="94"/>
      <c r="K108" s="94"/>
    </row>
    <row r="109" spans="1:11" ht="12.75" hidden="1" customHeight="1">
      <c r="A109" s="867" t="s">
        <v>1018</v>
      </c>
      <c r="B109" s="311" t="s">
        <v>989</v>
      </c>
      <c r="C109" s="95" t="s">
        <v>989</v>
      </c>
      <c r="D109" s="95" t="s">
        <v>989</v>
      </c>
      <c r="E109" s="95" t="s">
        <v>989</v>
      </c>
      <c r="F109" s="220" t="s">
        <v>989</v>
      </c>
      <c r="G109" s="101" t="s">
        <v>989</v>
      </c>
      <c r="H109" s="97" t="s">
        <v>989</v>
      </c>
      <c r="I109" s="97" t="s">
        <v>989</v>
      </c>
      <c r="J109" s="97" t="s">
        <v>989</v>
      </c>
      <c r="K109" s="97" t="s">
        <v>989</v>
      </c>
    </row>
    <row r="110" spans="1:11" ht="12.75" customHeight="1">
      <c r="A110" s="125" t="s">
        <v>899</v>
      </c>
      <c r="B110" s="311">
        <v>34.024000000000001</v>
      </c>
      <c r="C110" s="95">
        <v>33.936</v>
      </c>
      <c r="D110" s="95">
        <v>34.975999999999999</v>
      </c>
      <c r="E110" s="95">
        <v>36.521000000000001</v>
      </c>
      <c r="F110" s="220">
        <v>37.548000000000002</v>
      </c>
      <c r="G110" s="101">
        <v>5.8322187315313023</v>
      </c>
      <c r="H110" s="97">
        <v>-0.25864095932283115</v>
      </c>
      <c r="I110" s="97">
        <v>3.0645921735030557</v>
      </c>
      <c r="J110" s="97">
        <v>4.4173147301006521</v>
      </c>
      <c r="K110" s="97">
        <v>2.8120807206812648</v>
      </c>
    </row>
    <row r="111" spans="1:11" ht="12.75" customHeight="1">
      <c r="A111" s="129" t="s">
        <v>1020</v>
      </c>
      <c r="B111" s="101">
        <v>762.63900000000001</v>
      </c>
      <c r="C111" s="97">
        <v>667.42200000000003</v>
      </c>
      <c r="D111" s="97">
        <v>587.26199999999994</v>
      </c>
      <c r="E111" s="97">
        <v>518.46100000000001</v>
      </c>
      <c r="F111" s="102">
        <v>444.69099999999997</v>
      </c>
      <c r="G111" s="106">
        <v>-11.90666233884745</v>
      </c>
      <c r="H111" s="97">
        <v>-12.485199419384529</v>
      </c>
      <c r="I111" s="94">
        <v>-12.010392225608403</v>
      </c>
      <c r="J111" s="94">
        <v>-11.715554556569286</v>
      </c>
      <c r="K111" s="97">
        <v>-14.228649792366266</v>
      </c>
    </row>
    <row r="112" spans="1:11" ht="12.75" customHeight="1">
      <c r="A112" s="129" t="s">
        <v>1019</v>
      </c>
      <c r="B112" s="101">
        <v>5716.9989999999998</v>
      </c>
      <c r="C112" s="97">
        <v>5616.3919999999998</v>
      </c>
      <c r="D112" s="97">
        <v>5695.0280000000002</v>
      </c>
      <c r="E112" s="97">
        <v>5841.23</v>
      </c>
      <c r="F112" s="102">
        <v>6080.0429999999997</v>
      </c>
      <c r="G112" s="101">
        <v>0.78292320593760234</v>
      </c>
      <c r="H112" s="97">
        <v>-1.7597869091808493</v>
      </c>
      <c r="I112" s="97">
        <v>1.400115946322833</v>
      </c>
      <c r="J112" s="97">
        <v>2.5671866758161466</v>
      </c>
      <c r="K112" s="97">
        <v>4.0884026138330531</v>
      </c>
    </row>
    <row r="113" spans="1:11" ht="12.75" customHeight="1">
      <c r="A113" s="892" t="s">
        <v>1183</v>
      </c>
      <c r="B113" s="101" t="s">
        <v>989</v>
      </c>
      <c r="C113" s="97">
        <v>811.09</v>
      </c>
      <c r="D113" s="97">
        <v>967.62900000000002</v>
      </c>
      <c r="E113" s="97">
        <v>1100.93</v>
      </c>
      <c r="F113" s="102">
        <v>1247.04</v>
      </c>
      <c r="G113" s="101" t="s">
        <v>989</v>
      </c>
      <c r="H113" s="97" t="s">
        <v>989</v>
      </c>
      <c r="I113" s="97">
        <v>19.299831091494156</v>
      </c>
      <c r="J113" s="97">
        <v>13.776044331040094</v>
      </c>
      <c r="K113" s="97">
        <v>13.271506816963829</v>
      </c>
    </row>
    <row r="114" spans="1:11" ht="12.75" customHeight="1">
      <c r="A114" s="128" t="s">
        <v>176</v>
      </c>
      <c r="B114" s="101"/>
      <c r="C114" s="97"/>
      <c r="D114" s="97"/>
      <c r="E114" s="97"/>
      <c r="F114" s="102"/>
      <c r="G114" s="101"/>
      <c r="H114" s="97"/>
      <c r="I114" s="97"/>
      <c r="J114" s="97"/>
      <c r="K114" s="97"/>
    </row>
    <row r="115" spans="1:11" ht="12.75" customHeight="1">
      <c r="A115" s="129" t="s">
        <v>1022</v>
      </c>
      <c r="B115" s="277">
        <v>95.057000000000002</v>
      </c>
      <c r="C115" s="96">
        <v>97.1</v>
      </c>
      <c r="D115" s="96">
        <v>103.053</v>
      </c>
      <c r="E115" s="96">
        <v>109.41</v>
      </c>
      <c r="F115" s="221">
        <v>110.4</v>
      </c>
      <c r="G115" s="106">
        <v>4.5731573157315797</v>
      </c>
      <c r="H115" s="97">
        <v>2.1492367737252271</v>
      </c>
      <c r="I115" s="94">
        <v>6.1307929969103947</v>
      </c>
      <c r="J115" s="94">
        <v>6.1686704899420741</v>
      </c>
      <c r="K115" s="94">
        <v>0.90485330408556219</v>
      </c>
    </row>
    <row r="116" spans="1:11" ht="12.75" customHeight="1">
      <c r="A116" s="129" t="s">
        <v>1021</v>
      </c>
      <c r="B116" s="101">
        <v>127.02200000000001</v>
      </c>
      <c r="C116" s="97">
        <v>131.6</v>
      </c>
      <c r="D116" s="97">
        <v>134.244</v>
      </c>
      <c r="E116" s="97">
        <v>135.023</v>
      </c>
      <c r="F116" s="102">
        <v>142.75700000000001</v>
      </c>
      <c r="G116" s="97">
        <v>1.5363709032773842</v>
      </c>
      <c r="H116" s="97">
        <v>3.6041000771519727</v>
      </c>
      <c r="I116" s="97">
        <v>2.0091185410334278</v>
      </c>
      <c r="J116" s="97">
        <v>0.58028664223355175</v>
      </c>
      <c r="K116" s="97">
        <v>5.727913022225839</v>
      </c>
    </row>
    <row r="117" spans="1:11" ht="12.75" customHeight="1">
      <c r="A117" s="127" t="s">
        <v>1039</v>
      </c>
      <c r="B117" s="101"/>
      <c r="C117" s="97"/>
      <c r="D117" s="97"/>
      <c r="E117" s="97"/>
      <c r="F117" s="102"/>
      <c r="G117" s="97"/>
      <c r="H117" s="97"/>
      <c r="I117" s="97"/>
      <c r="J117" s="97"/>
      <c r="K117" s="97"/>
    </row>
    <row r="118" spans="1:11" ht="12.75" customHeight="1">
      <c r="A118" s="125" t="s">
        <v>419</v>
      </c>
      <c r="B118" s="95">
        <v>88.98</v>
      </c>
      <c r="C118" s="95">
        <v>89.623000000000005</v>
      </c>
      <c r="D118" s="96">
        <v>91.341999999999999</v>
      </c>
      <c r="E118" s="96">
        <v>87.759</v>
      </c>
      <c r="F118" s="221">
        <v>88.593999999999994</v>
      </c>
      <c r="G118" s="97">
        <v>2.0611816523863569</v>
      </c>
      <c r="H118" s="97">
        <v>0.72263429984267269</v>
      </c>
      <c r="I118" s="97">
        <v>1.9180344331254151</v>
      </c>
      <c r="J118" s="97">
        <v>-3.922620481268202</v>
      </c>
      <c r="K118" s="97">
        <v>0.95146936496541823</v>
      </c>
    </row>
    <row r="119" spans="1:11" ht="12.75" customHeight="1">
      <c r="A119" s="125" t="s">
        <v>849</v>
      </c>
      <c r="B119" s="95">
        <v>62.32</v>
      </c>
      <c r="C119" s="95">
        <v>66.59</v>
      </c>
      <c r="D119" s="96">
        <v>64.137</v>
      </c>
      <c r="E119" s="96">
        <v>57.68</v>
      </c>
      <c r="F119" s="221">
        <v>55.261000000000003</v>
      </c>
      <c r="G119" s="97">
        <v>4.9688394812194669</v>
      </c>
      <c r="H119" s="97">
        <v>6.8517329910141367</v>
      </c>
      <c r="I119" s="97">
        <v>-3.6837362967412579</v>
      </c>
      <c r="J119" s="97">
        <v>-10.067511732697199</v>
      </c>
      <c r="K119" s="97">
        <v>-4.1938280166435415</v>
      </c>
    </row>
    <row r="120" spans="1:11" ht="14.25" customHeight="1">
      <c r="A120" s="855" t="s">
        <v>1303</v>
      </c>
      <c r="B120" s="95">
        <v>32.783000000000001</v>
      </c>
      <c r="C120" s="95" t="s">
        <v>989</v>
      </c>
      <c r="D120" s="96" t="s">
        <v>989</v>
      </c>
      <c r="E120" s="96" t="s">
        <v>989</v>
      </c>
      <c r="F120" s="221" t="s">
        <v>989</v>
      </c>
      <c r="G120" s="97">
        <v>-29.468588640275385</v>
      </c>
      <c r="H120" s="97" t="s">
        <v>989</v>
      </c>
      <c r="I120" s="97" t="s">
        <v>989</v>
      </c>
      <c r="J120" s="97" t="s">
        <v>989</v>
      </c>
      <c r="K120" s="97" t="s">
        <v>989</v>
      </c>
    </row>
    <row r="121" spans="1:11" ht="14.25" customHeight="1">
      <c r="A121" s="855" t="s">
        <v>1304</v>
      </c>
      <c r="B121" s="94">
        <v>308.10000000000002</v>
      </c>
      <c r="C121" s="94">
        <v>309.7</v>
      </c>
      <c r="D121" s="97">
        <v>277.95999999999998</v>
      </c>
      <c r="E121" s="97">
        <v>23.48</v>
      </c>
      <c r="F121" s="102" t="s">
        <v>989</v>
      </c>
      <c r="G121" s="97">
        <v>2.155172413793105</v>
      </c>
      <c r="H121" s="97">
        <v>0.51931191171696867</v>
      </c>
      <c r="I121" s="97">
        <v>-10.248627704229907</v>
      </c>
      <c r="J121" s="97">
        <v>-91.552741401640532</v>
      </c>
      <c r="K121" s="97" t="s">
        <v>989</v>
      </c>
    </row>
    <row r="122" spans="1:11" ht="14.25" customHeight="1">
      <c r="A122" s="855" t="s">
        <v>1284</v>
      </c>
      <c r="B122" s="95">
        <v>439.37900000000002</v>
      </c>
      <c r="C122" s="95">
        <v>641.42999999999995</v>
      </c>
      <c r="D122" s="96">
        <v>1082.979</v>
      </c>
      <c r="E122" s="96">
        <v>3791.09</v>
      </c>
      <c r="F122" s="221">
        <v>4047.4589999999998</v>
      </c>
      <c r="G122" s="97">
        <v>148.85534662437698</v>
      </c>
      <c r="H122" s="97">
        <v>45.985584199517945</v>
      </c>
      <c r="I122" s="97">
        <v>68.838220850287655</v>
      </c>
      <c r="J122" s="97">
        <v>250.06126619260391</v>
      </c>
      <c r="K122" s="97">
        <v>6.7624087004001465</v>
      </c>
    </row>
    <row r="123" spans="1:11" ht="12.75" customHeight="1">
      <c r="A123" s="194"/>
      <c r="B123" s="228"/>
      <c r="C123" s="197"/>
      <c r="D123" s="197"/>
      <c r="E123" s="197"/>
      <c r="F123" s="198"/>
      <c r="G123" s="197"/>
      <c r="H123" s="199"/>
      <c r="I123" s="199"/>
      <c r="J123" s="199"/>
      <c r="K123" s="199"/>
    </row>
    <row r="124" spans="1:11" ht="12.75" customHeight="1">
      <c r="A124" s="195" t="s">
        <v>883</v>
      </c>
      <c r="B124" s="228"/>
      <c r="C124" s="197"/>
      <c r="D124" s="197"/>
      <c r="E124" s="197"/>
      <c r="F124" s="198"/>
      <c r="G124" s="228"/>
      <c r="H124" s="199"/>
      <c r="I124" s="199"/>
      <c r="J124" s="199"/>
      <c r="K124" s="199"/>
    </row>
    <row r="125" spans="1:11" ht="14.25" customHeight="1">
      <c r="A125" s="127" t="s">
        <v>811</v>
      </c>
      <c r="B125" s="716">
        <v>206.86495199999999</v>
      </c>
      <c r="C125" s="717">
        <v>176.626722</v>
      </c>
      <c r="D125" s="717">
        <v>204.967152</v>
      </c>
      <c r="E125" s="717">
        <v>204.69944000000001</v>
      </c>
      <c r="F125" s="717">
        <v>219.125506</v>
      </c>
      <c r="G125" s="151">
        <v>4.4172929190304799</v>
      </c>
      <c r="H125" s="141">
        <v>-14.617377041230251</v>
      </c>
      <c r="I125" s="141">
        <v>16.045380721044001</v>
      </c>
      <c r="J125" s="141">
        <v>-0.13061214803823384</v>
      </c>
      <c r="K125" s="141">
        <v>7.0474379412078569</v>
      </c>
    </row>
    <row r="126" spans="1:11" ht="13.5" customHeight="1">
      <c r="A126" s="973" t="s">
        <v>893</v>
      </c>
      <c r="B126" s="973"/>
      <c r="C126" s="973"/>
      <c r="D126" s="973"/>
      <c r="E126" s="973"/>
      <c r="F126" s="973"/>
      <c r="G126" s="973"/>
      <c r="H126" s="973"/>
      <c r="I126" s="973"/>
      <c r="J126" s="973"/>
      <c r="K126" s="973"/>
    </row>
    <row r="127" spans="1:11" ht="12.75" customHeight="1">
      <c r="A127" s="64"/>
      <c r="B127" s="4"/>
      <c r="C127" s="4"/>
      <c r="D127" s="4"/>
      <c r="E127" s="4"/>
      <c r="F127" s="4"/>
      <c r="G127" s="4"/>
      <c r="H127" s="4"/>
      <c r="I127" s="4"/>
      <c r="J127" s="4"/>
      <c r="K127" s="4"/>
    </row>
    <row r="128" spans="1:11" ht="12.75" customHeight="1">
      <c r="A128" s="64"/>
      <c r="B128" s="4"/>
      <c r="C128" s="4"/>
      <c r="D128" s="4"/>
      <c r="E128" s="197"/>
      <c r="F128" s="4"/>
      <c r="G128" s="4"/>
      <c r="H128" s="4"/>
      <c r="I128" s="4"/>
      <c r="J128" s="4"/>
      <c r="K128" s="4"/>
    </row>
    <row r="129" spans="1:11">
      <c r="A129" s="8"/>
      <c r="B129" s="2"/>
      <c r="C129" s="2"/>
      <c r="D129" s="3"/>
      <c r="E129" s="2"/>
      <c r="F129" s="3"/>
      <c r="G129" s="2"/>
      <c r="H129" s="2"/>
      <c r="I129" s="3"/>
      <c r="J129" s="2"/>
      <c r="K129" s="3"/>
    </row>
    <row r="130" spans="1:11">
      <c r="A130" s="8"/>
      <c r="B130" s="2"/>
      <c r="C130" s="2"/>
      <c r="D130" s="3"/>
      <c r="E130" s="2"/>
      <c r="F130" s="3"/>
      <c r="G130" s="2"/>
      <c r="H130" s="2"/>
      <c r="I130" s="3"/>
      <c r="J130" s="2"/>
      <c r="K130" s="3"/>
    </row>
    <row r="131" spans="1:11">
      <c r="A131" s="981" t="s">
        <v>422</v>
      </c>
      <c r="B131" s="981"/>
      <c r="C131" s="981"/>
      <c r="D131" s="981"/>
      <c r="E131" s="981"/>
      <c r="F131" s="981"/>
      <c r="G131" s="982"/>
      <c r="H131" s="982"/>
      <c r="I131" s="982"/>
      <c r="J131" s="982"/>
      <c r="K131" s="982"/>
    </row>
    <row r="132" spans="1:11" ht="15">
      <c r="A132" s="983" t="s">
        <v>117</v>
      </c>
      <c r="B132" s="983"/>
      <c r="C132" s="983"/>
      <c r="D132" s="983"/>
      <c r="E132" s="983"/>
      <c r="F132" s="983"/>
      <c r="G132" s="982"/>
      <c r="H132" s="982"/>
      <c r="I132" s="982"/>
      <c r="J132" s="982"/>
      <c r="K132" s="982"/>
    </row>
    <row r="133" spans="1:11">
      <c r="A133" s="20" t="s">
        <v>241</v>
      </c>
      <c r="B133" s="2"/>
      <c r="C133" s="2"/>
      <c r="D133" s="3"/>
      <c r="E133" s="2"/>
      <c r="F133" s="3"/>
      <c r="G133" s="2"/>
      <c r="H133" s="2"/>
      <c r="I133" s="3"/>
      <c r="J133" s="2"/>
      <c r="K133" s="3"/>
    </row>
    <row r="134" spans="1:11">
      <c r="A134" s="8"/>
      <c r="B134" s="2"/>
      <c r="C134" s="2"/>
      <c r="D134" s="3"/>
      <c r="E134" s="2"/>
      <c r="F134" s="3"/>
      <c r="G134" s="2"/>
      <c r="H134" s="2"/>
      <c r="I134" s="3"/>
      <c r="J134" s="2"/>
      <c r="K134" s="3"/>
    </row>
    <row r="135" spans="1:11" ht="27.75" customHeight="1">
      <c r="A135" s="987" t="s">
        <v>502</v>
      </c>
      <c r="B135" s="984" t="s">
        <v>937</v>
      </c>
      <c r="C135" s="985"/>
      <c r="D135" s="985"/>
      <c r="E135" s="985"/>
      <c r="F135" s="985"/>
      <c r="G135" s="984" t="s">
        <v>663</v>
      </c>
      <c r="H135" s="985"/>
      <c r="I135" s="985"/>
      <c r="J135" s="985"/>
      <c r="K135" s="985"/>
    </row>
    <row r="136" spans="1:11">
      <c r="A136" s="988"/>
      <c r="B136" s="264">
        <v>40544</v>
      </c>
      <c r="C136" s="264">
        <v>40909</v>
      </c>
      <c r="D136" s="264">
        <v>41275</v>
      </c>
      <c r="E136" s="264">
        <v>41640</v>
      </c>
      <c r="F136" s="265">
        <v>42005</v>
      </c>
      <c r="G136" s="264">
        <v>40544</v>
      </c>
      <c r="H136" s="264">
        <v>40909</v>
      </c>
      <c r="I136" s="264">
        <v>41275</v>
      </c>
      <c r="J136" s="264">
        <v>41640</v>
      </c>
      <c r="K136" s="264">
        <v>42005</v>
      </c>
    </row>
    <row r="137" spans="1:11">
      <c r="A137" s="126" t="s">
        <v>33</v>
      </c>
      <c r="B137" s="273"/>
      <c r="C137" s="273"/>
      <c r="D137" s="273"/>
      <c r="E137" s="273"/>
      <c r="F137" s="643"/>
      <c r="G137" s="273"/>
      <c r="H137" s="273"/>
      <c r="I137" s="273"/>
      <c r="J137" s="273"/>
      <c r="K137" s="273"/>
    </row>
    <row r="138" spans="1:11">
      <c r="A138" s="125" t="s">
        <v>388</v>
      </c>
      <c r="B138" s="777">
        <v>44834.792382141743</v>
      </c>
      <c r="C138" s="778">
        <v>40357.893938260211</v>
      </c>
      <c r="D138" s="778">
        <v>37939.784240141096</v>
      </c>
      <c r="E138" s="778">
        <v>36612.812368802181</v>
      </c>
      <c r="F138" s="792">
        <v>30793.982599478208</v>
      </c>
      <c r="G138" s="101">
        <v>4995.5912888943421</v>
      </c>
      <c r="H138" s="97">
        <v>4284.1774330387407</v>
      </c>
      <c r="I138" s="97">
        <v>3703.5235644753634</v>
      </c>
      <c r="J138" s="97">
        <v>3444.9325809324955</v>
      </c>
      <c r="K138" s="97">
        <v>2756.6003580232932</v>
      </c>
    </row>
    <row r="139" spans="1:11">
      <c r="A139" s="127" t="s">
        <v>495</v>
      </c>
      <c r="B139" s="668"/>
      <c r="C139" s="669"/>
      <c r="D139" s="669"/>
      <c r="E139" s="669"/>
      <c r="F139" s="670"/>
      <c r="G139" s="663"/>
      <c r="H139" s="27"/>
      <c r="I139" s="27"/>
      <c r="J139" s="27"/>
      <c r="K139" s="27"/>
    </row>
    <row r="140" spans="1:11">
      <c r="A140" s="125" t="s">
        <v>668</v>
      </c>
      <c r="B140" s="777">
        <v>30816.132092527605</v>
      </c>
      <c r="C140" s="778">
        <v>24025.965359065012</v>
      </c>
      <c r="D140" s="778">
        <v>21477.150679604234</v>
      </c>
      <c r="E140" s="778">
        <v>21550.688494756814</v>
      </c>
      <c r="F140" s="792">
        <v>17327.236260387042</v>
      </c>
      <c r="G140" s="101">
        <v>11893.528403136859</v>
      </c>
      <c r="H140" s="97">
        <v>9648.9820719136587</v>
      </c>
      <c r="I140" s="97">
        <v>9297.4678266684987</v>
      </c>
      <c r="J140" s="97">
        <v>8551.860513792386</v>
      </c>
      <c r="K140" s="97">
        <v>7599.6650264855452</v>
      </c>
    </row>
    <row r="141" spans="1:11">
      <c r="A141" s="125" t="s">
        <v>230</v>
      </c>
      <c r="B141" s="777" t="s">
        <v>989</v>
      </c>
      <c r="C141" s="778" t="s">
        <v>989</v>
      </c>
      <c r="D141" s="778" t="s">
        <v>989</v>
      </c>
      <c r="E141" s="778" t="s">
        <v>989</v>
      </c>
      <c r="F141" s="792" t="s">
        <v>989</v>
      </c>
      <c r="G141" s="101" t="s">
        <v>989</v>
      </c>
      <c r="H141" s="97" t="s">
        <v>989</v>
      </c>
      <c r="I141" s="97" t="s">
        <v>989</v>
      </c>
      <c r="J141" s="97" t="s">
        <v>989</v>
      </c>
      <c r="K141" s="97" t="s">
        <v>989</v>
      </c>
    </row>
    <row r="142" spans="1:11">
      <c r="A142" s="125" t="s">
        <v>445</v>
      </c>
      <c r="B142" s="777">
        <v>1232.8397854925909</v>
      </c>
      <c r="C142" s="778">
        <v>1167.2717221092933</v>
      </c>
      <c r="D142" s="778">
        <v>1210.2636826329381</v>
      </c>
      <c r="E142" s="778">
        <v>1154.8398034877055</v>
      </c>
      <c r="F142" s="792">
        <v>979.50376438212197</v>
      </c>
      <c r="G142" s="101">
        <v>1.0064491203590304</v>
      </c>
      <c r="H142" s="97">
        <v>0.90128739210178332</v>
      </c>
      <c r="I142" s="97">
        <v>0.88627645993800208</v>
      </c>
      <c r="J142" s="97">
        <v>0.90772879391910699</v>
      </c>
      <c r="K142" s="97">
        <v>0.69853935901655873</v>
      </c>
    </row>
    <row r="143" spans="1:11">
      <c r="A143" s="127" t="s">
        <v>497</v>
      </c>
      <c r="B143" s="798"/>
      <c r="C143" s="803"/>
      <c r="D143" s="803"/>
      <c r="E143" s="803"/>
      <c r="F143" s="806"/>
      <c r="G143" s="101"/>
      <c r="H143" s="97"/>
      <c r="I143" s="97"/>
      <c r="J143" s="97"/>
      <c r="K143" s="97"/>
    </row>
    <row r="144" spans="1:11">
      <c r="A144" s="125" t="s">
        <v>389</v>
      </c>
      <c r="B144" s="798">
        <v>92272.197882479391</v>
      </c>
      <c r="C144" s="803">
        <v>86347.755634271103</v>
      </c>
      <c r="D144" s="803">
        <v>109421.52199907431</v>
      </c>
      <c r="E144" s="803">
        <v>113277.19498747187</v>
      </c>
      <c r="F144" s="806">
        <v>83545.793854494259</v>
      </c>
      <c r="G144" s="101">
        <v>5361.5454899755596</v>
      </c>
      <c r="H144" s="97">
        <v>3749.3597756956619</v>
      </c>
      <c r="I144" s="97">
        <v>3597.8536151998915</v>
      </c>
      <c r="J144" s="97">
        <v>3103.3147495335011</v>
      </c>
      <c r="K144" s="97">
        <v>1964.0273133314745</v>
      </c>
    </row>
    <row r="145" spans="1:11">
      <c r="A145" s="125" t="s">
        <v>390</v>
      </c>
      <c r="B145" s="777">
        <v>2650.8547121700703</v>
      </c>
      <c r="C145" s="778" t="s">
        <v>989</v>
      </c>
      <c r="D145" s="778" t="s">
        <v>989</v>
      </c>
      <c r="E145" s="849">
        <v>1647.1645649127279</v>
      </c>
      <c r="F145" s="792">
        <v>1237.5835612663611</v>
      </c>
      <c r="G145" s="101">
        <v>26.052370120884024</v>
      </c>
      <c r="H145" s="97" t="s">
        <v>989</v>
      </c>
      <c r="I145" s="97" t="s">
        <v>989</v>
      </c>
      <c r="J145" s="97">
        <v>7.25811803469945</v>
      </c>
      <c r="K145" s="97">
        <v>4.2080365905010577</v>
      </c>
    </row>
    <row r="146" spans="1:11">
      <c r="A146" s="125" t="s">
        <v>391</v>
      </c>
      <c r="B146" s="777">
        <v>618.14687985190494</v>
      </c>
      <c r="C146" s="778">
        <v>510.74836112531972</v>
      </c>
      <c r="D146" s="778">
        <v>523.7172205507984</v>
      </c>
      <c r="E146" s="778">
        <v>352.64210472671681</v>
      </c>
      <c r="F146" s="792">
        <v>325.99841764758736</v>
      </c>
      <c r="G146" s="101">
        <v>14048.79272390693</v>
      </c>
      <c r="H146" s="97">
        <v>12768.709028132993</v>
      </c>
      <c r="I146" s="97">
        <v>14963.349158594239</v>
      </c>
      <c r="J146" s="97">
        <v>12160.072576783337</v>
      </c>
      <c r="K146" s="97">
        <v>10187.450551487105</v>
      </c>
    </row>
    <row r="147" spans="1:11">
      <c r="A147" s="125" t="s">
        <v>896</v>
      </c>
      <c r="B147" s="777">
        <v>670.7759578406783</v>
      </c>
      <c r="C147" s="778">
        <v>574.15425063938631</v>
      </c>
      <c r="D147" s="778">
        <v>519.70204674843785</v>
      </c>
      <c r="E147" s="778">
        <v>469.09691213318052</v>
      </c>
      <c r="F147" s="792">
        <v>311.84853026627133</v>
      </c>
      <c r="G147" s="101">
        <v>0.59218893326306943</v>
      </c>
      <c r="H147" s="97">
        <v>0.55722627367151922</v>
      </c>
      <c r="I147" s="97">
        <v>0.58565631873961876</v>
      </c>
      <c r="J147" s="97">
        <v>0.58656543996846522</v>
      </c>
      <c r="K147" s="97">
        <v>0.43823570863725592</v>
      </c>
    </row>
    <row r="148" spans="1:11">
      <c r="A148" s="125" t="s">
        <v>572</v>
      </c>
      <c r="B148" s="777">
        <v>758.06254747402363</v>
      </c>
      <c r="C148" s="778">
        <v>762.99755294117642</v>
      </c>
      <c r="D148" s="778">
        <v>1104.4995713955104</v>
      </c>
      <c r="E148" s="778">
        <v>1402.9720839172721</v>
      </c>
      <c r="F148" s="792">
        <v>1032.752731302603</v>
      </c>
      <c r="G148" s="101">
        <v>0.27756278515081934</v>
      </c>
      <c r="H148" s="97">
        <v>0.18237831477622288</v>
      </c>
      <c r="I148" s="97">
        <v>0.2176049831453124</v>
      </c>
      <c r="J148" s="97">
        <v>0.2387014525378352</v>
      </c>
      <c r="K148" s="97">
        <v>0.15689865039451348</v>
      </c>
    </row>
    <row r="149" spans="1:11">
      <c r="A149" s="127" t="s">
        <v>496</v>
      </c>
      <c r="B149" s="807"/>
      <c r="C149" s="803"/>
      <c r="D149" s="808"/>
      <c r="E149" s="808"/>
      <c r="F149" s="806"/>
      <c r="G149" s="101"/>
      <c r="H149" s="97"/>
      <c r="I149" s="97"/>
      <c r="J149" s="97"/>
      <c r="K149" s="97"/>
    </row>
    <row r="150" spans="1:11">
      <c r="A150" s="125" t="s">
        <v>446</v>
      </c>
      <c r="B150" s="793">
        <v>40003.036110112414</v>
      </c>
      <c r="C150" s="630">
        <v>38187.015255617313</v>
      </c>
      <c r="D150" s="630">
        <v>36516.972336935032</v>
      </c>
      <c r="E150" s="630">
        <v>34996.791877054849</v>
      </c>
      <c r="F150" s="794">
        <v>33648.098250988427</v>
      </c>
      <c r="G150" s="101">
        <v>6050.0659573672738</v>
      </c>
      <c r="H150" s="97">
        <v>5432.0078599740127</v>
      </c>
      <c r="I150" s="97">
        <v>4820.7224207174959</v>
      </c>
      <c r="J150" s="97">
        <v>4421.019691391466</v>
      </c>
      <c r="K150" s="97">
        <v>4158.7069893694761</v>
      </c>
    </row>
    <row r="151" spans="1:11">
      <c r="A151" s="855" t="s">
        <v>908</v>
      </c>
      <c r="B151" s="793">
        <v>5529.9146086037263</v>
      </c>
      <c r="C151" s="630">
        <v>5800.4216349016697</v>
      </c>
      <c r="D151" s="630">
        <v>5808.7028820248006</v>
      </c>
      <c r="E151" s="630">
        <v>5644.0379951802988</v>
      </c>
      <c r="F151" s="794">
        <v>5059.864043535099</v>
      </c>
      <c r="G151" s="101">
        <v>0.88426059139937374</v>
      </c>
      <c r="H151" s="97">
        <v>0.89155383846767022</v>
      </c>
      <c r="I151" s="97">
        <v>0.86257274582498789</v>
      </c>
      <c r="J151" s="97">
        <v>0.83289954599315874</v>
      </c>
      <c r="K151" s="97">
        <v>0.72401320766288391</v>
      </c>
    </row>
    <row r="152" spans="1:11">
      <c r="A152" s="855" t="s">
        <v>1320</v>
      </c>
      <c r="B152" s="793">
        <v>9.310423375836594</v>
      </c>
      <c r="C152" s="630">
        <v>13.541709438943688</v>
      </c>
      <c r="D152" s="630">
        <v>19.845918322564145</v>
      </c>
      <c r="E152" s="630">
        <v>27.991293352156305</v>
      </c>
      <c r="F152" s="794">
        <v>34.923838134471069</v>
      </c>
      <c r="G152" s="101">
        <v>0.42688782099204925</v>
      </c>
      <c r="H152" s="97">
        <v>0.42006729655190267</v>
      </c>
      <c r="I152" s="97">
        <v>0.4203040857843226</v>
      </c>
      <c r="J152" s="97">
        <v>0.39289334332935133</v>
      </c>
      <c r="K152" s="97">
        <v>0.32756657663456767</v>
      </c>
    </row>
    <row r="153" spans="1:11">
      <c r="A153" s="127" t="s">
        <v>498</v>
      </c>
      <c r="B153" s="809"/>
      <c r="C153" s="810"/>
      <c r="D153" s="810"/>
      <c r="E153" s="810"/>
      <c r="F153" s="811"/>
      <c r="G153" s="101"/>
      <c r="H153" s="97"/>
      <c r="I153" s="97"/>
      <c r="J153" s="97"/>
      <c r="K153" s="97"/>
    </row>
    <row r="154" spans="1:11">
      <c r="A154" s="125" t="s">
        <v>151</v>
      </c>
      <c r="B154" s="809">
        <v>209750.43999752376</v>
      </c>
      <c r="C154" s="810">
        <v>280712.43453465344</v>
      </c>
      <c r="D154" s="810">
        <v>332745.86804882775</v>
      </c>
      <c r="E154" s="810">
        <v>382055.9658461939</v>
      </c>
      <c r="F154" s="811" t="s">
        <v>989</v>
      </c>
      <c r="G154" s="101">
        <v>563.66950090166449</v>
      </c>
      <c r="H154" s="97">
        <v>596.80210420220521</v>
      </c>
      <c r="I154" s="97">
        <v>558.77977447154603</v>
      </c>
      <c r="J154" s="97">
        <v>536.16998568017493</v>
      </c>
      <c r="K154" s="97" t="s">
        <v>989</v>
      </c>
    </row>
    <row r="155" spans="1:11">
      <c r="A155" s="125" t="s">
        <v>152</v>
      </c>
      <c r="B155" s="812">
        <v>2841.7132509982357</v>
      </c>
      <c r="C155" s="813">
        <v>2938.2580594059409</v>
      </c>
      <c r="D155" s="813">
        <v>3280.2769166182266</v>
      </c>
      <c r="E155" s="813">
        <v>3593.6581037963142</v>
      </c>
      <c r="F155" s="814" t="s">
        <v>989</v>
      </c>
      <c r="G155" s="101">
        <v>5.0469550061685551</v>
      </c>
      <c r="H155" s="97">
        <v>3.8972299460907651</v>
      </c>
      <c r="I155" s="97">
        <v>3.1532786201900711</v>
      </c>
      <c r="J155" s="97">
        <v>2.5028925323939615</v>
      </c>
      <c r="K155" s="97" t="s">
        <v>989</v>
      </c>
    </row>
    <row r="156" spans="1:11">
      <c r="A156" s="127" t="s">
        <v>158</v>
      </c>
      <c r="B156" s="798"/>
      <c r="C156" s="803"/>
      <c r="D156" s="803"/>
      <c r="E156" s="803"/>
      <c r="F156" s="806"/>
      <c r="G156" s="101"/>
      <c r="H156" s="97"/>
      <c r="I156" s="97"/>
      <c r="J156" s="97"/>
      <c r="K156" s="97"/>
    </row>
    <row r="157" spans="1:11" ht="14.25">
      <c r="A157" s="125" t="s">
        <v>1043</v>
      </c>
      <c r="B157" s="807">
        <v>142241.38069139328</v>
      </c>
      <c r="C157" s="808">
        <v>141546.40212396282</v>
      </c>
      <c r="D157" s="808">
        <v>116252.20575322118</v>
      </c>
      <c r="E157" s="808">
        <v>115098.55472089259</v>
      </c>
      <c r="F157" s="815">
        <v>87808.4615364692</v>
      </c>
      <c r="G157" s="101">
        <v>16211.69143963908</v>
      </c>
      <c r="H157" s="97">
        <v>16344.850129787854</v>
      </c>
      <c r="I157" s="97">
        <v>12751.146841419455</v>
      </c>
      <c r="J157" s="97">
        <v>12268.019049338371</v>
      </c>
      <c r="K157" s="97">
        <v>9823.074341253965</v>
      </c>
    </row>
    <row r="158" spans="1:11" ht="14.25" hidden="1">
      <c r="A158" s="867" t="s">
        <v>404</v>
      </c>
      <c r="B158" s="816" t="s">
        <v>989</v>
      </c>
      <c r="C158" s="817" t="s">
        <v>989</v>
      </c>
      <c r="D158" s="817" t="s">
        <v>989</v>
      </c>
      <c r="E158" s="817" t="s">
        <v>989</v>
      </c>
      <c r="F158" s="818" t="s">
        <v>989</v>
      </c>
      <c r="G158" s="101" t="s">
        <v>989</v>
      </c>
      <c r="H158" s="97" t="s">
        <v>989</v>
      </c>
      <c r="I158" s="97" t="s">
        <v>989</v>
      </c>
      <c r="J158" s="97" t="s">
        <v>989</v>
      </c>
      <c r="K158" s="97" t="s">
        <v>989</v>
      </c>
    </row>
    <row r="159" spans="1:11" ht="14.25">
      <c r="A159" s="855" t="s">
        <v>1243</v>
      </c>
      <c r="B159" s="816">
        <v>7470.919207685437</v>
      </c>
      <c r="C159" s="817">
        <v>6940.5575927830168</v>
      </c>
      <c r="D159" s="817">
        <v>7138.0918564934773</v>
      </c>
      <c r="E159" s="817">
        <v>7127.3144003692496</v>
      </c>
      <c r="F159" s="818">
        <v>6143.6981238062854</v>
      </c>
      <c r="G159" s="101">
        <v>0.56693986272222996</v>
      </c>
      <c r="H159" s="97">
        <v>0.51671622049495325</v>
      </c>
      <c r="I159" s="97">
        <v>0.52349568114239087</v>
      </c>
      <c r="J159" s="97">
        <v>0.51184067874313566</v>
      </c>
      <c r="K159" s="97">
        <v>0.43325992732005802</v>
      </c>
    </row>
    <row r="160" spans="1:11" ht="12.75" hidden="1" customHeight="1">
      <c r="A160" s="280" t="s">
        <v>801</v>
      </c>
      <c r="B160" s="807" t="s">
        <v>465</v>
      </c>
      <c r="C160" s="808" t="s">
        <v>465</v>
      </c>
      <c r="D160" s="808" t="s">
        <v>465</v>
      </c>
      <c r="E160" s="808" t="s">
        <v>465</v>
      </c>
      <c r="F160" s="815" t="s">
        <v>465</v>
      </c>
      <c r="G160" s="101" t="s">
        <v>465</v>
      </c>
      <c r="H160" s="97" t="s">
        <v>465</v>
      </c>
      <c r="I160" s="97" t="s">
        <v>465</v>
      </c>
      <c r="J160" s="97" t="s">
        <v>465</v>
      </c>
      <c r="K160" s="97" t="s">
        <v>465</v>
      </c>
    </row>
    <row r="161" spans="1:11" ht="12.75" hidden="1" customHeight="1">
      <c r="A161" s="280" t="s">
        <v>403</v>
      </c>
      <c r="B161" s="807" t="s">
        <v>465</v>
      </c>
      <c r="C161" s="808" t="s">
        <v>465</v>
      </c>
      <c r="D161" s="808" t="s">
        <v>465</v>
      </c>
      <c r="E161" s="808" t="s">
        <v>465</v>
      </c>
      <c r="F161" s="815" t="s">
        <v>465</v>
      </c>
      <c r="G161" s="101" t="s">
        <v>465</v>
      </c>
      <c r="H161" s="97" t="s">
        <v>465</v>
      </c>
      <c r="I161" s="97" t="s">
        <v>465</v>
      </c>
      <c r="J161" s="97" t="s">
        <v>465</v>
      </c>
      <c r="K161" s="97" t="s">
        <v>465</v>
      </c>
    </row>
    <row r="162" spans="1:11" ht="12.75" hidden="1" customHeight="1">
      <c r="A162" s="280" t="s">
        <v>257</v>
      </c>
      <c r="B162" s="807" t="s">
        <v>465</v>
      </c>
      <c r="C162" s="808" t="s">
        <v>465</v>
      </c>
      <c r="D162" s="808" t="s">
        <v>465</v>
      </c>
      <c r="E162" s="808" t="s">
        <v>465</v>
      </c>
      <c r="F162" s="815" t="s">
        <v>465</v>
      </c>
      <c r="G162" s="101" t="s">
        <v>465</v>
      </c>
      <c r="H162" s="97" t="s">
        <v>465</v>
      </c>
      <c r="I162" s="97" t="s">
        <v>465</v>
      </c>
      <c r="J162" s="97" t="s">
        <v>465</v>
      </c>
      <c r="K162" s="97" t="s">
        <v>465</v>
      </c>
    </row>
    <row r="163" spans="1:11">
      <c r="A163" s="127" t="s">
        <v>159</v>
      </c>
      <c r="B163" s="807"/>
      <c r="C163" s="803"/>
      <c r="D163" s="808"/>
      <c r="E163" s="808"/>
      <c r="F163" s="806"/>
      <c r="G163" s="101"/>
      <c r="H163" s="97"/>
      <c r="I163" s="97"/>
      <c r="J163" s="97"/>
      <c r="K163" s="97"/>
    </row>
    <row r="164" spans="1:11">
      <c r="A164" s="855" t="s">
        <v>1101</v>
      </c>
      <c r="B164" s="809">
        <v>351658.52016066579</v>
      </c>
      <c r="C164" s="810">
        <v>353929.18728293316</v>
      </c>
      <c r="D164" s="810">
        <v>297820.64572284586</v>
      </c>
      <c r="E164" s="810">
        <v>224347.86050458936</v>
      </c>
      <c r="F164" s="811">
        <v>227138.29148702379</v>
      </c>
      <c r="G164" s="101">
        <v>8019.5785669479083</v>
      </c>
      <c r="H164" s="97">
        <v>8078.7305930822449</v>
      </c>
      <c r="I164" s="97">
        <v>6707.6722009649975</v>
      </c>
      <c r="J164" s="97">
        <v>5432.151586067539</v>
      </c>
      <c r="K164" s="97">
        <v>5081.3935455710016</v>
      </c>
    </row>
    <row r="165" spans="1:11" ht="12.75" hidden="1" customHeight="1">
      <c r="A165" s="280" t="s">
        <v>707</v>
      </c>
      <c r="B165" s="809" t="s">
        <v>989</v>
      </c>
      <c r="C165" s="810" t="s">
        <v>989</v>
      </c>
      <c r="D165" s="810" t="s">
        <v>989</v>
      </c>
      <c r="E165" s="810" t="s">
        <v>989</v>
      </c>
      <c r="F165" s="811" t="s">
        <v>989</v>
      </c>
      <c r="G165" s="101" t="s">
        <v>989</v>
      </c>
      <c r="H165" s="97" t="s">
        <v>989</v>
      </c>
      <c r="I165" s="97" t="s">
        <v>989</v>
      </c>
      <c r="J165" s="97" t="s">
        <v>989</v>
      </c>
      <c r="K165" s="97" t="s">
        <v>989</v>
      </c>
    </row>
    <row r="166" spans="1:11">
      <c r="A166" s="125" t="s">
        <v>670</v>
      </c>
      <c r="B166" s="793">
        <v>3354.1676615794599</v>
      </c>
      <c r="C166" s="630">
        <v>3224.1331814302566</v>
      </c>
      <c r="D166" s="630">
        <v>3639.5451774373964</v>
      </c>
      <c r="E166" s="630">
        <v>4359.5917306446399</v>
      </c>
      <c r="F166" s="794">
        <v>3312.9587551200825</v>
      </c>
      <c r="G166" s="101">
        <v>1.2468746650927711</v>
      </c>
      <c r="H166" s="97">
        <v>1.1444951247126036</v>
      </c>
      <c r="I166" s="97">
        <v>1.1682020527738304</v>
      </c>
      <c r="J166" s="97">
        <v>1.0801495826774956</v>
      </c>
      <c r="K166" s="97">
        <v>0.8801379002034152</v>
      </c>
    </row>
    <row r="167" spans="1:11">
      <c r="A167" s="127" t="s">
        <v>693</v>
      </c>
      <c r="B167" s="798"/>
      <c r="C167" s="803"/>
      <c r="D167" s="803"/>
      <c r="E167" s="803"/>
      <c r="F167" s="806"/>
      <c r="G167" s="101"/>
      <c r="H167" s="97"/>
      <c r="I167" s="97"/>
      <c r="J167" s="97"/>
      <c r="K167" s="97"/>
    </row>
    <row r="168" spans="1:11">
      <c r="A168" s="125" t="s">
        <v>708</v>
      </c>
      <c r="B168" s="793">
        <v>17101.284858966286</v>
      </c>
      <c r="C168" s="630">
        <v>15805.018470753157</v>
      </c>
      <c r="D168" s="630">
        <v>15724.936073694478</v>
      </c>
      <c r="E168" s="630">
        <v>17383.726524527054</v>
      </c>
      <c r="F168" s="794">
        <v>19559.977136884147</v>
      </c>
      <c r="G168" s="101">
        <v>3052.710613881879</v>
      </c>
      <c r="H168" s="97">
        <v>2781.1047810580958</v>
      </c>
      <c r="I168" s="97">
        <v>2582.0913093094382</v>
      </c>
      <c r="J168" s="97">
        <v>2709.8560443533988</v>
      </c>
      <c r="K168" s="97">
        <v>2840.9552849504935</v>
      </c>
    </row>
    <row r="169" spans="1:11">
      <c r="A169" s="125" t="s">
        <v>709</v>
      </c>
      <c r="B169" s="793">
        <v>3502.6991124102778</v>
      </c>
      <c r="C169" s="630">
        <v>4047.9080919539738</v>
      </c>
      <c r="D169" s="630">
        <v>4255.7319695721535</v>
      </c>
      <c r="E169" s="630">
        <v>5245.9264523948314</v>
      </c>
      <c r="F169" s="794">
        <v>5879.5713827412474</v>
      </c>
      <c r="G169" s="101">
        <v>993.95548025263281</v>
      </c>
      <c r="H169" s="97">
        <v>1060.4946533806585</v>
      </c>
      <c r="I169" s="97">
        <v>980.13172951915101</v>
      </c>
      <c r="J169" s="97">
        <v>1122.1233053250976</v>
      </c>
      <c r="K169" s="97">
        <v>1192.852786111026</v>
      </c>
    </row>
    <row r="170" spans="1:11">
      <c r="A170" s="125" t="s">
        <v>617</v>
      </c>
      <c r="B170" s="793">
        <v>196.02166809219906</v>
      </c>
      <c r="C170" s="630">
        <v>184.7341495468167</v>
      </c>
      <c r="D170" s="630">
        <v>182.94103801341672</v>
      </c>
      <c r="E170" s="630">
        <v>190.8016280074313</v>
      </c>
      <c r="F170" s="794">
        <v>100.05267577207395</v>
      </c>
      <c r="G170" s="101">
        <v>2000.2211029816231</v>
      </c>
      <c r="H170" s="97">
        <v>1710.5013846927473</v>
      </c>
      <c r="I170" s="97">
        <v>1550.347779774718</v>
      </c>
      <c r="J170" s="97">
        <v>1456.5009771559642</v>
      </c>
      <c r="K170" s="97">
        <v>709.59344519201397</v>
      </c>
    </row>
    <row r="171" spans="1:11">
      <c r="A171" s="125" t="s">
        <v>435</v>
      </c>
      <c r="B171" s="793">
        <v>4385.8242553551454</v>
      </c>
      <c r="C171" s="630">
        <v>7866.0909539760369</v>
      </c>
      <c r="D171" s="630">
        <v>14606.404399413716</v>
      </c>
      <c r="E171" s="630">
        <v>27601.480275821865</v>
      </c>
      <c r="F171" s="794" t="s">
        <v>989</v>
      </c>
      <c r="G171" s="101">
        <v>4559.0688725105465</v>
      </c>
      <c r="H171" s="97">
        <v>7236.5142170892705</v>
      </c>
      <c r="I171" s="97">
        <v>9363.0797432139207</v>
      </c>
      <c r="J171" s="97">
        <v>9287.173713264423</v>
      </c>
      <c r="K171" s="97" t="s">
        <v>989</v>
      </c>
    </row>
    <row r="172" spans="1:11">
      <c r="A172" s="127" t="s">
        <v>924</v>
      </c>
      <c r="B172" s="809"/>
      <c r="C172" s="810"/>
      <c r="D172" s="810"/>
      <c r="E172" s="810"/>
      <c r="F172" s="811"/>
      <c r="G172" s="101"/>
      <c r="H172" s="97"/>
      <c r="I172" s="97"/>
      <c r="J172" s="97"/>
      <c r="K172" s="97"/>
    </row>
    <row r="173" spans="1:11">
      <c r="A173" s="125" t="s">
        <v>505</v>
      </c>
      <c r="B173" s="793">
        <v>11555.381930829792</v>
      </c>
      <c r="C173" s="630">
        <v>12652.545859855609</v>
      </c>
      <c r="D173" s="630">
        <v>12519.927492244256</v>
      </c>
      <c r="E173" s="630">
        <v>12356.480484596033</v>
      </c>
      <c r="F173" s="794">
        <v>12864.663243351284</v>
      </c>
      <c r="G173" s="101">
        <v>209.9833169331236</v>
      </c>
      <c r="H173" s="97">
        <v>184.68173784638165</v>
      </c>
      <c r="I173" s="97">
        <v>154.37641790683423</v>
      </c>
      <c r="J173" s="97">
        <v>133.19478801979125</v>
      </c>
      <c r="K173" s="97">
        <v>130.83151879742994</v>
      </c>
    </row>
    <row r="174" spans="1:11">
      <c r="A174" s="125" t="s">
        <v>199</v>
      </c>
      <c r="B174" s="793">
        <v>2121.4671332250873</v>
      </c>
      <c r="C174" s="630">
        <v>1872.7506380822874</v>
      </c>
      <c r="D174" s="630">
        <v>1593.238220989783</v>
      </c>
      <c r="E174" s="630">
        <v>1400.1116345855683</v>
      </c>
      <c r="F174" s="794">
        <v>1277.1520717721178</v>
      </c>
      <c r="G174" s="278">
        <v>1.5809840283673002</v>
      </c>
      <c r="H174" s="279">
        <v>1.4255998426396272</v>
      </c>
      <c r="I174" s="279">
        <v>1.2671861546529581</v>
      </c>
      <c r="J174" s="279">
        <v>1.1708479060934165</v>
      </c>
      <c r="K174" s="279">
        <v>1.1648914798581846</v>
      </c>
    </row>
    <row r="175" spans="1:11">
      <c r="A175" s="125" t="s">
        <v>60</v>
      </c>
      <c r="B175" s="812">
        <v>57.23802889298274</v>
      </c>
      <c r="C175" s="813">
        <v>53.35850763042334</v>
      </c>
      <c r="D175" s="813">
        <v>64.115325420005647</v>
      </c>
      <c r="E175" s="813">
        <v>61.59816765872268</v>
      </c>
      <c r="F175" s="814">
        <v>42.29479410177597</v>
      </c>
      <c r="G175" s="278">
        <v>0.19996516522143215</v>
      </c>
      <c r="H175" s="279">
        <v>0.17863039824854068</v>
      </c>
      <c r="I175" s="279">
        <v>0.18559739513650059</v>
      </c>
      <c r="J175" s="279">
        <v>0.180449284212335</v>
      </c>
      <c r="K175" s="279">
        <v>0.16035332916960862</v>
      </c>
    </row>
    <row r="176" spans="1:11">
      <c r="A176" s="125" t="s">
        <v>61</v>
      </c>
      <c r="B176" s="812">
        <v>383.60627873003546</v>
      </c>
      <c r="C176" s="813">
        <v>542.53144135764637</v>
      </c>
      <c r="D176" s="813">
        <v>746.59817057826376</v>
      </c>
      <c r="E176" s="813">
        <v>980.0174349037319</v>
      </c>
      <c r="F176" s="814">
        <v>1299.1863285359159</v>
      </c>
      <c r="G176" s="278">
        <v>1.6965621682118079</v>
      </c>
      <c r="H176" s="279">
        <v>1.3765361541368448</v>
      </c>
      <c r="I176" s="279">
        <v>1.1294894449788788</v>
      </c>
      <c r="J176" s="279">
        <v>1.056565613609759</v>
      </c>
      <c r="K176" s="279">
        <v>1.0369599072025379</v>
      </c>
    </row>
    <row r="177" spans="1:11">
      <c r="A177" s="127" t="s">
        <v>119</v>
      </c>
      <c r="B177" s="807"/>
      <c r="C177" s="803"/>
      <c r="D177" s="808"/>
      <c r="E177" s="808"/>
      <c r="F177" s="806"/>
      <c r="G177" s="106"/>
      <c r="H177" s="97"/>
      <c r="I177" s="94"/>
      <c r="J177" s="94"/>
      <c r="K177" s="97"/>
    </row>
    <row r="178" spans="1:11">
      <c r="A178" s="125" t="s">
        <v>416</v>
      </c>
      <c r="B178" s="793">
        <v>45955.552353932879</v>
      </c>
      <c r="C178" s="630">
        <v>41938.016077977045</v>
      </c>
      <c r="D178" s="630">
        <v>49739.144241740105</v>
      </c>
      <c r="E178" s="630">
        <v>54938.40706461067</v>
      </c>
      <c r="F178" s="794">
        <v>35712.125254986851</v>
      </c>
      <c r="G178" s="101">
        <v>5315.2385327241354</v>
      </c>
      <c r="H178" s="97">
        <v>4702.6257095735646</v>
      </c>
      <c r="I178" s="97">
        <v>4791.3634757480113</v>
      </c>
      <c r="J178" s="97">
        <v>4787.6607463713008</v>
      </c>
      <c r="K178" s="97">
        <v>3484.1097809743269</v>
      </c>
    </row>
    <row r="179" spans="1:11">
      <c r="A179" s="125" t="s">
        <v>990</v>
      </c>
      <c r="B179" s="793">
        <v>4307.8167847192517</v>
      </c>
      <c r="C179" s="630">
        <v>3584.8015738232384</v>
      </c>
      <c r="D179" s="630">
        <v>3393.4256089900578</v>
      </c>
      <c r="E179" s="630">
        <v>1960.3137067430207</v>
      </c>
      <c r="F179" s="794">
        <v>1652.6065816694177</v>
      </c>
      <c r="G179" s="101">
        <v>2.0453630221377952</v>
      </c>
      <c r="H179" s="97">
        <v>1.5940003458630791</v>
      </c>
      <c r="I179" s="97">
        <v>1.4740744898465632</v>
      </c>
      <c r="J179" s="97">
        <v>1.0410587927472228</v>
      </c>
      <c r="K179" s="97">
        <v>0.85721444367357802</v>
      </c>
    </row>
    <row r="180" spans="1:11">
      <c r="A180" s="128" t="s">
        <v>4</v>
      </c>
      <c r="B180" s="807"/>
      <c r="C180" s="803"/>
      <c r="D180" s="808"/>
      <c r="E180" s="808"/>
      <c r="F180" s="806"/>
      <c r="G180" s="101"/>
      <c r="H180" s="97"/>
      <c r="I180" s="97"/>
      <c r="J180" s="97"/>
      <c r="K180" s="97"/>
    </row>
    <row r="181" spans="1:11">
      <c r="A181" s="125" t="s">
        <v>377</v>
      </c>
      <c r="B181" s="809">
        <v>311548.57558981044</v>
      </c>
      <c r="C181" s="810">
        <v>341478.97600450157</v>
      </c>
      <c r="D181" s="810">
        <v>292331.05451131094</v>
      </c>
      <c r="E181" s="810">
        <v>288490.00133244536</v>
      </c>
      <c r="F181" s="811">
        <v>273339.41328325192</v>
      </c>
      <c r="G181" s="101">
        <v>24093.154094022928</v>
      </c>
      <c r="H181" s="97">
        <v>22326.183458940934</v>
      </c>
      <c r="I181" s="97">
        <v>17960.865968991824</v>
      </c>
      <c r="J181" s="97">
        <v>17289.344440395864</v>
      </c>
      <c r="K181" s="97">
        <v>16170.102536870085</v>
      </c>
    </row>
    <row r="182" spans="1:11">
      <c r="A182" s="125" t="s">
        <v>376</v>
      </c>
      <c r="B182" s="793">
        <v>35399.157633653223</v>
      </c>
      <c r="C182" s="630">
        <v>30847.938263481319</v>
      </c>
      <c r="D182" s="630">
        <v>29840.202645730791</v>
      </c>
      <c r="E182" s="630">
        <v>28870.546288070091</v>
      </c>
      <c r="F182" s="794">
        <v>31722.460652087968</v>
      </c>
      <c r="G182" s="101">
        <v>5591.4006687179308</v>
      </c>
      <c r="H182" s="97">
        <v>4907.403478123023</v>
      </c>
      <c r="I182" s="97">
        <v>4455.7567038570687</v>
      </c>
      <c r="J182" s="97">
        <v>4449.151839739573</v>
      </c>
      <c r="K182" s="97">
        <v>4688.5102944262444</v>
      </c>
    </row>
    <row r="183" spans="1:11">
      <c r="A183" s="129" t="s">
        <v>375</v>
      </c>
      <c r="B183" s="793">
        <v>32204.244808588428</v>
      </c>
      <c r="C183" s="630">
        <v>33251.649902628844</v>
      </c>
      <c r="D183" s="630">
        <v>29253.371362022699</v>
      </c>
      <c r="E183" s="630">
        <v>27397.084813248981</v>
      </c>
      <c r="F183" s="794">
        <v>24631.332043074715</v>
      </c>
      <c r="G183" s="101">
        <v>23.089568410025596</v>
      </c>
      <c r="H183" s="97">
        <v>22.761212097705332</v>
      </c>
      <c r="I183" s="97">
        <v>19.756340454716728</v>
      </c>
      <c r="J183" s="97">
        <v>18.085567576420633</v>
      </c>
      <c r="K183" s="97">
        <v>15.908249975990186</v>
      </c>
    </row>
    <row r="184" spans="1:11" ht="12.75" customHeight="1">
      <c r="A184" s="129" t="s">
        <v>576</v>
      </c>
      <c r="B184" s="793">
        <v>3522.187361930542</v>
      </c>
      <c r="C184" s="630">
        <v>3415.6701370249498</v>
      </c>
      <c r="D184" s="630">
        <v>2763.4174359378139</v>
      </c>
      <c r="E184" s="630">
        <v>2252.9741486655562</v>
      </c>
      <c r="F184" s="794">
        <v>1732.5920422294607</v>
      </c>
      <c r="G184" s="101">
        <v>132.23905995609317</v>
      </c>
      <c r="H184" s="97">
        <v>136.81835117263969</v>
      </c>
      <c r="I184" s="97">
        <v>117.71746265975777</v>
      </c>
      <c r="J184" s="97">
        <v>102.24989328608316</v>
      </c>
      <c r="K184" s="97">
        <v>84.143171396700538</v>
      </c>
    </row>
    <row r="185" spans="1:11" ht="12.75" customHeight="1">
      <c r="A185" s="127" t="s">
        <v>871</v>
      </c>
      <c r="B185" s="809"/>
      <c r="C185" s="810"/>
      <c r="D185" s="810"/>
      <c r="E185" s="810"/>
      <c r="F185" s="811"/>
      <c r="G185" s="101"/>
      <c r="H185" s="97"/>
      <c r="I185" s="97"/>
      <c r="J185" s="97"/>
      <c r="K185" s="97"/>
    </row>
    <row r="186" spans="1:11" ht="12.75" customHeight="1">
      <c r="A186" s="125" t="s">
        <v>834</v>
      </c>
      <c r="B186" s="793">
        <v>46470.804613260421</v>
      </c>
      <c r="C186" s="630">
        <v>49967.211415589947</v>
      </c>
      <c r="D186" s="630">
        <v>52704.676358854478</v>
      </c>
      <c r="E186" s="630">
        <v>56971.13898330833</v>
      </c>
      <c r="F186" s="794">
        <v>59914.584485943313</v>
      </c>
      <c r="G186" s="101">
        <v>12828.085543729549</v>
      </c>
      <c r="H186" s="97">
        <v>15128.00985043414</v>
      </c>
      <c r="I186" s="97">
        <v>15369.110641612031</v>
      </c>
      <c r="J186" s="97">
        <v>16206.276423797839</v>
      </c>
      <c r="K186" s="97">
        <v>16840.133419511898</v>
      </c>
    </row>
    <row r="187" spans="1:11" ht="12.75" customHeight="1">
      <c r="A187" s="129" t="s">
        <v>835</v>
      </c>
      <c r="B187" s="793">
        <v>4748.573801337413</v>
      </c>
      <c r="C187" s="630">
        <v>3798.7379641133039</v>
      </c>
      <c r="D187" s="630">
        <v>3389.1515351037406</v>
      </c>
      <c r="E187" s="630">
        <v>2933.9459514631321</v>
      </c>
      <c r="F187" s="794">
        <v>2237.1274045727314</v>
      </c>
      <c r="G187" s="101">
        <v>11.367581079343326</v>
      </c>
      <c r="H187" s="97">
        <v>12.309227756778453</v>
      </c>
      <c r="I187" s="97">
        <v>14.05747691045994</v>
      </c>
      <c r="J187" s="97">
        <v>14.407470499770977</v>
      </c>
      <c r="K187" s="97">
        <v>13.570940093946149</v>
      </c>
    </row>
    <row r="188" spans="1:11" ht="25.5">
      <c r="A188" s="163" t="s">
        <v>607</v>
      </c>
      <c r="B188" s="819">
        <v>11194.911221810111</v>
      </c>
      <c r="C188" s="820">
        <v>11676.16137565668</v>
      </c>
      <c r="D188" s="820">
        <v>12673.398671281415</v>
      </c>
      <c r="E188" s="820">
        <v>14513.203955488882</v>
      </c>
      <c r="F188" s="821">
        <v>15603.913270996651</v>
      </c>
      <c r="G188" s="681">
        <v>3.2183804825194446</v>
      </c>
      <c r="H188" s="682">
        <v>3.1135724591993728</v>
      </c>
      <c r="I188" s="682">
        <v>3.1247377036899531</v>
      </c>
      <c r="J188" s="682">
        <v>3.3435415828828381</v>
      </c>
      <c r="K188" s="682">
        <v>3.3172762024069842</v>
      </c>
    </row>
    <row r="189" spans="1:11" ht="12.75" customHeight="1">
      <c r="A189" s="989" t="s">
        <v>893</v>
      </c>
      <c r="B189" s="989"/>
      <c r="C189" s="989"/>
      <c r="D189" s="989"/>
      <c r="E189" s="989"/>
      <c r="F189" s="989"/>
      <c r="G189" s="989"/>
      <c r="H189" s="989"/>
      <c r="I189" s="989"/>
      <c r="J189" s="989"/>
      <c r="K189" s="989"/>
    </row>
    <row r="190" spans="1:11" ht="14.25" customHeight="1">
      <c r="A190" s="990" t="s">
        <v>321</v>
      </c>
      <c r="B190" s="990"/>
      <c r="C190" s="990"/>
      <c r="D190" s="990"/>
      <c r="E190" s="990"/>
      <c r="F190" s="990"/>
      <c r="G190" s="990"/>
      <c r="H190" s="990"/>
      <c r="I190" s="990"/>
      <c r="J190" s="990"/>
      <c r="K190" s="990"/>
    </row>
    <row r="191" spans="1:11" ht="12.75" customHeight="1">
      <c r="A191" s="653"/>
      <c r="B191" s="161"/>
      <c r="C191" s="161"/>
      <c r="D191" s="161"/>
      <c r="E191" s="161"/>
      <c r="F191" s="161"/>
      <c r="G191" s="182"/>
      <c r="H191" s="97"/>
      <c r="I191" s="97"/>
      <c r="J191" s="97"/>
      <c r="K191" s="97"/>
    </row>
    <row r="192" spans="1:11" ht="12.75" customHeight="1">
      <c r="A192" s="652"/>
      <c r="B192" s="30"/>
      <c r="C192" s="30"/>
      <c r="D192" s="30"/>
      <c r="E192" s="30"/>
      <c r="F192" s="30"/>
      <c r="G192" s="97"/>
      <c r="H192" s="97"/>
      <c r="I192" s="97"/>
      <c r="J192" s="97"/>
      <c r="K192" s="97"/>
    </row>
    <row r="193" spans="1:11" ht="12.75" customHeight="1">
      <c r="A193" s="652"/>
      <c r="B193" s="30"/>
      <c r="C193" s="30"/>
      <c r="D193" s="30"/>
      <c r="E193" s="30"/>
      <c r="F193" s="30"/>
      <c r="G193" s="97"/>
      <c r="H193" s="97"/>
      <c r="I193" s="97"/>
      <c r="J193" s="97"/>
      <c r="K193" s="97"/>
    </row>
    <row r="194" spans="1:11" ht="12.75" customHeight="1">
      <c r="A194" s="652"/>
      <c r="B194" s="30"/>
      <c r="C194" s="30"/>
      <c r="D194" s="30"/>
      <c r="E194" s="30"/>
      <c r="F194" s="30"/>
      <c r="G194" s="97"/>
      <c r="H194" s="97"/>
      <c r="I194" s="97"/>
      <c r="J194" s="97"/>
      <c r="K194" s="97"/>
    </row>
    <row r="195" spans="1:11" ht="12.75" customHeight="1">
      <c r="A195" s="981" t="s">
        <v>785</v>
      </c>
      <c r="B195" s="981"/>
      <c r="C195" s="981"/>
      <c r="D195" s="981"/>
      <c r="E195" s="981"/>
      <c r="F195" s="981"/>
      <c r="G195" s="982"/>
      <c r="H195" s="982"/>
      <c r="I195" s="982"/>
      <c r="J195" s="982"/>
      <c r="K195" s="982"/>
    </row>
    <row r="196" spans="1:11" ht="12.75" customHeight="1">
      <c r="A196" s="718"/>
      <c r="B196" s="149"/>
      <c r="C196" s="149"/>
      <c r="D196" s="149"/>
      <c r="E196" s="149"/>
      <c r="F196" s="149"/>
      <c r="G196" s="141"/>
      <c r="H196" s="97"/>
      <c r="I196" s="97"/>
      <c r="J196" s="97"/>
      <c r="K196" s="97"/>
    </row>
    <row r="197" spans="1:11" ht="27.75" customHeight="1">
      <c r="A197" s="987" t="s">
        <v>502</v>
      </c>
      <c r="B197" s="984" t="s">
        <v>937</v>
      </c>
      <c r="C197" s="985"/>
      <c r="D197" s="985"/>
      <c r="E197" s="985"/>
      <c r="F197" s="985"/>
      <c r="G197" s="984" t="s">
        <v>663</v>
      </c>
      <c r="H197" s="985"/>
      <c r="I197" s="985"/>
      <c r="J197" s="985"/>
      <c r="K197" s="985"/>
    </row>
    <row r="198" spans="1:11" ht="12.75" customHeight="1">
      <c r="A198" s="988"/>
      <c r="B198" s="264">
        <v>40544</v>
      </c>
      <c r="C198" s="264">
        <v>40909</v>
      </c>
      <c r="D198" s="264">
        <v>41275</v>
      </c>
      <c r="E198" s="264">
        <v>41640</v>
      </c>
      <c r="F198" s="265">
        <v>42005</v>
      </c>
      <c r="G198" s="264">
        <v>40544</v>
      </c>
      <c r="H198" s="264">
        <v>40909</v>
      </c>
      <c r="I198" s="264">
        <v>41275</v>
      </c>
      <c r="J198" s="264">
        <v>41640</v>
      </c>
      <c r="K198" s="264">
        <v>42005</v>
      </c>
    </row>
    <row r="199" spans="1:11" ht="12.75" customHeight="1">
      <c r="A199" s="127" t="s">
        <v>872</v>
      </c>
      <c r="B199" s="43"/>
      <c r="C199" s="30"/>
      <c r="D199" s="30"/>
      <c r="E199" s="30"/>
      <c r="F199" s="44"/>
      <c r="G199" s="101"/>
      <c r="H199" s="97"/>
      <c r="I199" s="97"/>
      <c r="J199" s="97"/>
      <c r="K199" s="97"/>
    </row>
    <row r="200" spans="1:11" ht="12.75" customHeight="1">
      <c r="A200" s="125" t="s">
        <v>608</v>
      </c>
      <c r="B200" s="26">
        <v>14396.538102836581</v>
      </c>
      <c r="C200" s="25">
        <v>15126.189262254624</v>
      </c>
      <c r="D200" s="25">
        <v>16259.830428823185</v>
      </c>
      <c r="E200" s="25">
        <v>16796.875217133016</v>
      </c>
      <c r="F200" s="28">
        <v>15457.649212943108</v>
      </c>
      <c r="G200" s="101">
        <v>130.1036208486656</v>
      </c>
      <c r="H200" s="97">
        <v>88.077176105301305</v>
      </c>
      <c r="I200" s="97">
        <v>74.729323654987681</v>
      </c>
      <c r="J200" s="97">
        <v>63.891953887038618</v>
      </c>
      <c r="K200" s="97">
        <v>46.15670348301142</v>
      </c>
    </row>
    <row r="201" spans="1:11" ht="12.75" customHeight="1">
      <c r="A201" s="129" t="s">
        <v>609</v>
      </c>
      <c r="B201" s="26">
        <v>303.73243080349778</v>
      </c>
      <c r="C201" s="25">
        <v>290.08565895887915</v>
      </c>
      <c r="D201" s="25">
        <v>280.64092422165658</v>
      </c>
      <c r="E201" s="25">
        <v>253.15589210650987</v>
      </c>
      <c r="F201" s="28">
        <v>207.30872909045038</v>
      </c>
      <c r="G201" s="101">
        <v>1.9659438746609821</v>
      </c>
      <c r="H201" s="97">
        <v>1.9373787589669418</v>
      </c>
      <c r="I201" s="97">
        <v>1.9673639360444546</v>
      </c>
      <c r="J201" s="97">
        <v>1.8423852428231968</v>
      </c>
      <c r="K201" s="97">
        <v>1.5830773566886622</v>
      </c>
    </row>
    <row r="202" spans="1:11">
      <c r="A202" s="127" t="s">
        <v>5</v>
      </c>
      <c r="B202" s="12"/>
      <c r="C202" s="148"/>
      <c r="D202" s="13"/>
      <c r="E202" s="13"/>
      <c r="F202" s="150"/>
      <c r="G202" s="101"/>
      <c r="H202" s="97"/>
      <c r="I202" s="97"/>
      <c r="J202" s="97"/>
      <c r="K202" s="97"/>
    </row>
    <row r="203" spans="1:11">
      <c r="A203" s="125" t="s">
        <v>417</v>
      </c>
      <c r="B203" s="43">
        <v>110129.08335455169</v>
      </c>
      <c r="C203" s="30">
        <v>135880.58101492209</v>
      </c>
      <c r="D203" s="30">
        <v>91840.780090548898</v>
      </c>
      <c r="E203" s="30">
        <v>78164.778748276105</v>
      </c>
      <c r="F203" s="44">
        <v>66800.902848466387</v>
      </c>
      <c r="G203" s="101">
        <v>13189.111778988228</v>
      </c>
      <c r="H203" s="97">
        <v>15946.553340561211</v>
      </c>
      <c r="I203" s="97">
        <v>11507.427651992093</v>
      </c>
      <c r="J203" s="97">
        <v>12245.77451798153</v>
      </c>
      <c r="K203" s="97">
        <v>11633.734386706094</v>
      </c>
    </row>
    <row r="204" spans="1:11">
      <c r="A204" s="125" t="s">
        <v>1004</v>
      </c>
      <c r="B204" s="26">
        <v>2850.1661690574324</v>
      </c>
      <c r="C204" s="25">
        <v>2736.3848365870831</v>
      </c>
      <c r="D204" s="25">
        <v>2675.3021909524705</v>
      </c>
      <c r="E204" s="25">
        <v>2101.2811896372486</v>
      </c>
      <c r="F204" s="28">
        <v>1678.1311767636237</v>
      </c>
      <c r="G204" s="101">
        <v>0.70874550135907888</v>
      </c>
      <c r="H204" s="97">
        <v>0.99872214996794872</v>
      </c>
      <c r="I204" s="97">
        <v>1.0463245269299262</v>
      </c>
      <c r="J204" s="97">
        <v>1.0933302199205315</v>
      </c>
      <c r="K204" s="97">
        <v>1.0362653254091931</v>
      </c>
    </row>
    <row r="205" spans="1:11">
      <c r="A205" s="127" t="s">
        <v>873</v>
      </c>
      <c r="B205" s="43"/>
      <c r="C205" s="30"/>
      <c r="D205" s="30"/>
      <c r="E205" s="30"/>
      <c r="F205" s="44"/>
      <c r="G205" s="101"/>
      <c r="H205" s="97"/>
      <c r="I205" s="97"/>
      <c r="J205" s="97"/>
      <c r="K205" s="97"/>
    </row>
    <row r="206" spans="1:11">
      <c r="A206" s="125" t="s">
        <v>677</v>
      </c>
      <c r="B206" s="26">
        <v>7591.8954634806096</v>
      </c>
      <c r="C206" s="25">
        <v>14396.478987163311</v>
      </c>
      <c r="D206" s="25">
        <v>15841.896067124428</v>
      </c>
      <c r="E206" s="25">
        <v>12525.274828602509</v>
      </c>
      <c r="F206" s="28">
        <v>8830.5574458544761</v>
      </c>
      <c r="G206" s="101">
        <v>12127.628535911517</v>
      </c>
      <c r="H206" s="97">
        <v>12108.056339077637</v>
      </c>
      <c r="I206" s="97">
        <v>7525.8413620543597</v>
      </c>
      <c r="J206" s="97">
        <v>4280.6817596044111</v>
      </c>
      <c r="K206" s="97">
        <v>2713.851337618205</v>
      </c>
    </row>
    <row r="207" spans="1:11">
      <c r="A207" s="125" t="s">
        <v>678</v>
      </c>
      <c r="B207" s="26">
        <v>20460.353778400091</v>
      </c>
      <c r="C207" s="25">
        <v>19288.118736159035</v>
      </c>
      <c r="D207" s="25">
        <v>18991.857398299893</v>
      </c>
      <c r="E207" s="25">
        <v>16006.321447666805</v>
      </c>
      <c r="F207" s="28">
        <v>11424.826066672602</v>
      </c>
      <c r="G207" s="101">
        <v>22.767827566622106</v>
      </c>
      <c r="H207" s="97">
        <v>20.889169101980315</v>
      </c>
      <c r="I207" s="97">
        <v>20.320731644170419</v>
      </c>
      <c r="J207" s="97">
        <v>17.40434267758663</v>
      </c>
      <c r="K207" s="97">
        <v>12.767608187343729</v>
      </c>
    </row>
    <row r="208" spans="1:11">
      <c r="A208" s="125" t="s">
        <v>679</v>
      </c>
      <c r="B208" s="26">
        <v>3147.8422362696697</v>
      </c>
      <c r="C208" s="25">
        <v>3332.6134866676107</v>
      </c>
      <c r="D208" s="25">
        <v>3655.8576308470683</v>
      </c>
      <c r="E208" s="25">
        <v>3210.9193779910606</v>
      </c>
      <c r="F208" s="28">
        <v>2107.4148953356871</v>
      </c>
      <c r="G208" s="101">
        <v>10.944524460463773</v>
      </c>
      <c r="H208" s="97">
        <v>9.9796475624964014</v>
      </c>
      <c r="I208" s="97">
        <v>9.0410961293082117</v>
      </c>
      <c r="J208" s="97">
        <v>7.1679667510303746</v>
      </c>
      <c r="K208" s="97">
        <v>4.2110061970444574</v>
      </c>
    </row>
    <row r="209" spans="1:11" ht="25.5" customHeight="1">
      <c r="A209" s="168" t="s">
        <v>964</v>
      </c>
      <c r="B209" s="822">
        <v>11.594670884307854</v>
      </c>
      <c r="C209" s="823">
        <v>15.331210279651852</v>
      </c>
      <c r="D209" s="823">
        <v>3.0276636865012652</v>
      </c>
      <c r="E209" s="823">
        <v>5.9703876757104139E-2</v>
      </c>
      <c r="F209" s="824">
        <v>4.0013616746290011E-2</v>
      </c>
      <c r="G209" s="681">
        <v>16.284650118409907</v>
      </c>
      <c r="H209" s="682">
        <v>30.12025595216474</v>
      </c>
      <c r="I209" s="682">
        <v>23.524056458577871</v>
      </c>
      <c r="J209" s="682">
        <v>9.2549801204625854</v>
      </c>
      <c r="K209" s="682">
        <v>9.6117263382872959</v>
      </c>
    </row>
    <row r="210" spans="1:11">
      <c r="A210" s="127" t="s">
        <v>874</v>
      </c>
      <c r="B210" s="43"/>
      <c r="C210" s="30"/>
      <c r="D210" s="30"/>
      <c r="E210" s="30"/>
      <c r="F210" s="44"/>
      <c r="G210" s="101"/>
      <c r="H210" s="97"/>
      <c r="I210" s="97"/>
      <c r="J210" s="97"/>
      <c r="K210" s="97"/>
    </row>
    <row r="211" spans="1:11">
      <c r="A211" s="125" t="s">
        <v>680</v>
      </c>
      <c r="B211" s="26">
        <v>14505.436677600001</v>
      </c>
      <c r="C211" s="25">
        <v>17439.357721866669</v>
      </c>
      <c r="D211" s="25">
        <v>14568.624593600001</v>
      </c>
      <c r="E211" s="25">
        <v>14513.551351466669</v>
      </c>
      <c r="F211" s="28" t="s">
        <v>989</v>
      </c>
      <c r="G211" s="101">
        <v>338.67468310996969</v>
      </c>
      <c r="H211" s="97">
        <v>324.8157519438754</v>
      </c>
      <c r="I211" s="97">
        <v>257.80613331445767</v>
      </c>
      <c r="J211" s="97">
        <v>230.55681257294151</v>
      </c>
      <c r="K211" s="97" t="s">
        <v>989</v>
      </c>
    </row>
    <row r="212" spans="1:11">
      <c r="A212" s="127" t="s">
        <v>6</v>
      </c>
      <c r="B212" s="12"/>
      <c r="C212" s="148"/>
      <c r="D212" s="13"/>
      <c r="E212" s="13"/>
      <c r="F212" s="150"/>
      <c r="G212" s="101"/>
      <c r="H212" s="97"/>
      <c r="I212" s="97"/>
      <c r="J212" s="97"/>
      <c r="K212" s="97"/>
    </row>
    <row r="213" spans="1:11">
      <c r="A213" s="125" t="s">
        <v>828</v>
      </c>
      <c r="B213" s="26">
        <v>13855.945176882107</v>
      </c>
      <c r="C213" s="25">
        <v>14150.596143074337</v>
      </c>
      <c r="D213" s="25">
        <v>13293.083421241909</v>
      </c>
      <c r="E213" s="25">
        <v>12027.341014915952</v>
      </c>
      <c r="F213" s="28">
        <v>11674.125849152666</v>
      </c>
      <c r="G213" s="101">
        <v>3152.6610186307416</v>
      </c>
      <c r="H213" s="97">
        <v>2991.6693748571533</v>
      </c>
      <c r="I213" s="97">
        <v>2618.8107606859553</v>
      </c>
      <c r="J213" s="97">
        <v>2308.4017558702512</v>
      </c>
      <c r="K213" s="97">
        <v>2193.8435200102281</v>
      </c>
    </row>
    <row r="214" spans="1:11">
      <c r="A214" s="125" t="s">
        <v>1012</v>
      </c>
      <c r="B214" s="26">
        <v>494.87196835996502</v>
      </c>
      <c r="C214" s="25">
        <v>506.03127950708171</v>
      </c>
      <c r="D214" s="25">
        <v>526.78661472069041</v>
      </c>
      <c r="E214" s="25">
        <v>500.44930392234244</v>
      </c>
      <c r="F214" s="28">
        <v>453.28530220379668</v>
      </c>
      <c r="G214" s="101">
        <v>6.527448338828779</v>
      </c>
      <c r="H214" s="97">
        <v>6.8717836948774664</v>
      </c>
      <c r="I214" s="97">
        <v>7.3887260816972953</v>
      </c>
      <c r="J214" s="97">
        <v>7.3088167998940072</v>
      </c>
      <c r="K214" s="97">
        <v>6.990936044723032</v>
      </c>
    </row>
    <row r="215" spans="1:11">
      <c r="A215" s="125" t="s">
        <v>1013</v>
      </c>
      <c r="B215" s="678">
        <v>49.350029414102877</v>
      </c>
      <c r="C215" s="35">
        <v>49.056937665039605</v>
      </c>
      <c r="D215" s="35">
        <v>52.169340685686876</v>
      </c>
      <c r="E215" s="35">
        <v>52.46387735774605</v>
      </c>
      <c r="F215" s="312">
        <v>50.190317113971929</v>
      </c>
      <c r="G215" s="101">
        <v>51.192976570646138</v>
      </c>
      <c r="H215" s="97">
        <v>53.322758331564785</v>
      </c>
      <c r="I215" s="97">
        <v>55.915692053254958</v>
      </c>
      <c r="J215" s="97">
        <v>56.111098778338018</v>
      </c>
      <c r="K215" s="97">
        <v>55.581746527100698</v>
      </c>
    </row>
    <row r="216" spans="1:11">
      <c r="A216" s="125" t="s">
        <v>231</v>
      </c>
      <c r="B216" s="678">
        <v>215.5448708164401</v>
      </c>
      <c r="C216" s="35">
        <v>234.14392654237017</v>
      </c>
      <c r="D216" s="35">
        <v>253.4093510748821</v>
      </c>
      <c r="E216" s="35">
        <v>264.32454423486706</v>
      </c>
      <c r="F216" s="312">
        <v>258.66683176958327</v>
      </c>
      <c r="G216" s="101">
        <v>2.3261158263432016</v>
      </c>
      <c r="H216" s="97">
        <v>2.43026546828969</v>
      </c>
      <c r="I216" s="97">
        <v>2.5389937687224551</v>
      </c>
      <c r="J216" s="97">
        <v>2.7020142523370003</v>
      </c>
      <c r="K216" s="97">
        <v>2.613693912753706</v>
      </c>
    </row>
    <row r="217" spans="1:11">
      <c r="A217" s="127" t="s">
        <v>875</v>
      </c>
      <c r="B217" s="43"/>
      <c r="C217" s="30"/>
      <c r="D217" s="30"/>
      <c r="E217" s="30"/>
      <c r="F217" s="44"/>
      <c r="G217" s="101"/>
      <c r="H217" s="97"/>
      <c r="I217" s="97"/>
      <c r="J217" s="97"/>
      <c r="K217" s="97"/>
    </row>
    <row r="218" spans="1:11">
      <c r="A218" s="125" t="s">
        <v>220</v>
      </c>
      <c r="B218" s="26">
        <v>10563.407831242244</v>
      </c>
      <c r="C218" s="25">
        <v>10146.443727161997</v>
      </c>
      <c r="D218" s="25">
        <v>9108.464663212435</v>
      </c>
      <c r="E218" s="25">
        <v>9712.3100331980841</v>
      </c>
      <c r="F218" s="28">
        <v>9188.2406085797211</v>
      </c>
      <c r="G218" s="101">
        <v>2576.674092031802</v>
      </c>
      <c r="H218" s="97">
        <v>2022.2484895409116</v>
      </c>
      <c r="I218" s="97">
        <v>1571.5786974665946</v>
      </c>
      <c r="J218" s="97">
        <v>1511.8122961267559</v>
      </c>
      <c r="K218" s="97">
        <v>1306.0162031856296</v>
      </c>
    </row>
    <row r="219" spans="1:11">
      <c r="A219" s="125" t="s">
        <v>221</v>
      </c>
      <c r="B219" s="26">
        <v>999.16925079277541</v>
      </c>
      <c r="C219" s="25">
        <v>970.36026285018261</v>
      </c>
      <c r="D219" s="25">
        <v>905.20033357512955</v>
      </c>
      <c r="E219" s="25">
        <v>865.58912154186646</v>
      </c>
      <c r="F219" s="28">
        <v>793.65850215669366</v>
      </c>
      <c r="G219" s="101" t="s">
        <v>989</v>
      </c>
      <c r="H219" s="97" t="s">
        <v>989</v>
      </c>
      <c r="I219" s="97" t="s">
        <v>989</v>
      </c>
      <c r="J219" s="97" t="s">
        <v>989</v>
      </c>
      <c r="K219" s="97" t="s">
        <v>989</v>
      </c>
    </row>
    <row r="220" spans="1:11">
      <c r="A220" s="127" t="s">
        <v>7</v>
      </c>
      <c r="B220" s="12"/>
      <c r="C220" s="148"/>
      <c r="D220" s="13"/>
      <c r="E220" s="13"/>
      <c r="F220" s="150"/>
      <c r="G220" s="101"/>
      <c r="H220" s="97"/>
      <c r="I220" s="97"/>
      <c r="J220" s="97"/>
      <c r="K220" s="97"/>
    </row>
    <row r="221" spans="1:11" hidden="1">
      <c r="A221" s="125" t="s">
        <v>1014</v>
      </c>
      <c r="B221" s="26">
        <v>0</v>
      </c>
      <c r="C221" s="25">
        <v>0</v>
      </c>
      <c r="D221" s="25">
        <v>0</v>
      </c>
      <c r="E221" s="25">
        <v>0</v>
      </c>
      <c r="F221" s="25">
        <v>0</v>
      </c>
      <c r="G221" s="101" t="s">
        <v>989</v>
      </c>
      <c r="H221" s="97" t="s">
        <v>989</v>
      </c>
      <c r="I221" s="97" t="s">
        <v>989</v>
      </c>
      <c r="J221" s="97" t="s">
        <v>989</v>
      </c>
      <c r="K221" s="97" t="s">
        <v>989</v>
      </c>
    </row>
    <row r="222" spans="1:11">
      <c r="A222" s="855" t="s">
        <v>1148</v>
      </c>
      <c r="B222" s="26">
        <v>19206.18479301687</v>
      </c>
      <c r="C222" s="25">
        <v>18363.565374697679</v>
      </c>
      <c r="D222" s="25">
        <v>17189.193796453415</v>
      </c>
      <c r="E222" s="25">
        <v>17124.65446512392</v>
      </c>
      <c r="F222" s="28">
        <v>15843.436619950528</v>
      </c>
      <c r="G222" s="101">
        <v>5550.9204604095003</v>
      </c>
      <c r="H222" s="97">
        <v>5072.8081145573697</v>
      </c>
      <c r="I222" s="97">
        <v>4511.5994216413164</v>
      </c>
      <c r="J222" s="97">
        <v>4217.8951884541675</v>
      </c>
      <c r="K222" s="97">
        <v>3634.649373698217</v>
      </c>
    </row>
    <row r="223" spans="1:11">
      <c r="A223" s="125" t="s">
        <v>1015</v>
      </c>
      <c r="B223" s="26">
        <v>1263.3297524286456</v>
      </c>
      <c r="C223" s="25">
        <v>1278.8421513370786</v>
      </c>
      <c r="D223" s="25">
        <v>1388.2009241791357</v>
      </c>
      <c r="E223" s="25">
        <v>1368.6669222914836</v>
      </c>
      <c r="F223" s="28">
        <v>1574.5894085900779</v>
      </c>
      <c r="G223" s="101">
        <v>1.5969280146993372</v>
      </c>
      <c r="H223" s="97">
        <v>1.582725434823117</v>
      </c>
      <c r="I223" s="97">
        <v>1.6331775578578067</v>
      </c>
      <c r="J223" s="97">
        <v>1.5156887290049652</v>
      </c>
      <c r="K223" s="97">
        <v>1.3420509060482002</v>
      </c>
    </row>
    <row r="224" spans="1:11">
      <c r="A224" s="125" t="s">
        <v>1016</v>
      </c>
      <c r="B224" s="26">
        <v>398.83277167115949</v>
      </c>
      <c r="C224" s="25">
        <v>397.50787535503514</v>
      </c>
      <c r="D224" s="25">
        <v>417.50403734710846</v>
      </c>
      <c r="E224" s="25">
        <v>428.05444088698943</v>
      </c>
      <c r="F224" s="28">
        <v>383.44602211903924</v>
      </c>
      <c r="G224" s="101">
        <v>3.177950371881749</v>
      </c>
      <c r="H224" s="97">
        <v>2.9445027804076678</v>
      </c>
      <c r="I224" s="97">
        <v>2.9673350202353128</v>
      </c>
      <c r="J224" s="97">
        <v>2.9582200475949514</v>
      </c>
      <c r="K224" s="97">
        <v>2.6337025531556626</v>
      </c>
    </row>
    <row r="225" spans="1:11">
      <c r="A225" s="127" t="s">
        <v>8</v>
      </c>
      <c r="B225" s="12"/>
      <c r="C225" s="148"/>
      <c r="D225" s="13"/>
      <c r="E225" s="13"/>
      <c r="F225" s="150"/>
      <c r="G225" s="101"/>
      <c r="H225" s="97"/>
      <c r="I225" s="97"/>
      <c r="J225" s="97"/>
      <c r="K225" s="97"/>
    </row>
    <row r="226" spans="1:11">
      <c r="A226" s="125" t="s">
        <v>1017</v>
      </c>
      <c r="B226" s="43">
        <v>42715.902848106271</v>
      </c>
      <c r="C226" s="30">
        <v>32219.230345085882</v>
      </c>
      <c r="D226" s="30">
        <v>34450.284132359113</v>
      </c>
      <c r="E226" s="30">
        <v>32496.582986420632</v>
      </c>
      <c r="F226" s="44">
        <v>40389.747567647835</v>
      </c>
      <c r="G226" s="101">
        <v>106.13174033021832</v>
      </c>
      <c r="H226" s="97">
        <v>78.549003718089324</v>
      </c>
      <c r="I226" s="97">
        <v>82.033861327863931</v>
      </c>
      <c r="J226" s="97">
        <v>75.782255354802331</v>
      </c>
      <c r="K226" s="97">
        <v>91.625103683215713</v>
      </c>
    </row>
    <row r="227" spans="1:11" ht="12.75" hidden="1" customHeight="1">
      <c r="A227" s="280" t="s">
        <v>856</v>
      </c>
      <c r="B227" s="839" t="s">
        <v>989</v>
      </c>
      <c r="C227" s="840" t="s">
        <v>989</v>
      </c>
      <c r="D227" s="840" t="s">
        <v>989</v>
      </c>
      <c r="E227" s="840" t="s">
        <v>989</v>
      </c>
      <c r="F227" s="841" t="s">
        <v>989</v>
      </c>
      <c r="G227" s="839" t="s">
        <v>989</v>
      </c>
      <c r="H227" s="840" t="s">
        <v>989</v>
      </c>
      <c r="I227" s="840" t="s">
        <v>989</v>
      </c>
      <c r="J227" s="840" t="s">
        <v>989</v>
      </c>
      <c r="K227" s="840" t="s">
        <v>989</v>
      </c>
    </row>
    <row r="228" spans="1:11">
      <c r="A228" s="127" t="s">
        <v>876</v>
      </c>
      <c r="B228" s="147"/>
      <c r="C228" s="148"/>
      <c r="D228" s="148"/>
      <c r="E228" s="148"/>
      <c r="F228" s="150"/>
      <c r="G228" s="101"/>
      <c r="H228" s="97"/>
      <c r="I228" s="97"/>
      <c r="J228" s="97"/>
      <c r="K228" s="97"/>
    </row>
    <row r="229" spans="1:11" ht="14.25">
      <c r="A229" s="855" t="s">
        <v>1251</v>
      </c>
      <c r="B229" s="26">
        <v>23539.987995808387</v>
      </c>
      <c r="C229" s="25">
        <v>18244.548350906556</v>
      </c>
      <c r="D229" s="25">
        <v>18175.102061221271</v>
      </c>
      <c r="E229" s="25">
        <v>18315.53059874766</v>
      </c>
      <c r="F229" s="28">
        <v>15709.418478308824</v>
      </c>
      <c r="G229" s="277">
        <v>141.2193099555968</v>
      </c>
      <c r="H229" s="96">
        <v>100.14572593537466</v>
      </c>
      <c r="I229" s="96">
        <v>6161.0515461767018</v>
      </c>
      <c r="J229" s="96">
        <v>6426.5019644728627</v>
      </c>
      <c r="K229" s="96">
        <v>5379.937835037269</v>
      </c>
    </row>
    <row r="230" spans="1:11" ht="14.25">
      <c r="A230" s="855" t="s">
        <v>1250</v>
      </c>
      <c r="B230" s="26" t="s">
        <v>989</v>
      </c>
      <c r="C230" s="25">
        <v>213.46839274755928</v>
      </c>
      <c r="D230" s="25">
        <v>2992.6224257087256</v>
      </c>
      <c r="E230" s="25">
        <v>3030.2532794003387</v>
      </c>
      <c r="F230" s="28">
        <v>2795.2682165441174</v>
      </c>
      <c r="G230" s="277" t="s">
        <v>989</v>
      </c>
      <c r="H230" s="96">
        <v>14.297949949602096</v>
      </c>
      <c r="I230" s="96">
        <v>13.037874404589866</v>
      </c>
      <c r="J230" s="96">
        <v>11.365865044073136</v>
      </c>
      <c r="K230" s="96">
        <v>8.8671114596628513</v>
      </c>
    </row>
    <row r="231" spans="1:11" ht="25.5">
      <c r="A231" s="168" t="s">
        <v>1319</v>
      </c>
      <c r="B231" s="911">
        <v>3.5989640718562876</v>
      </c>
      <c r="C231" s="912">
        <v>4.7437601115760115</v>
      </c>
      <c r="D231" s="912">
        <v>6.9448430021564187</v>
      </c>
      <c r="E231" s="912">
        <v>7.2413592943004721</v>
      </c>
      <c r="F231" s="913">
        <v>7.0127095588235298</v>
      </c>
      <c r="G231" s="914">
        <v>8.1334359462502823E-2</v>
      </c>
      <c r="H231" s="915">
        <v>8.2577727110260277E-2</v>
      </c>
      <c r="I231" s="915">
        <v>9.9028133497168394E-2</v>
      </c>
      <c r="J231" s="915">
        <v>8.7043938050539393E-2</v>
      </c>
      <c r="K231" s="915">
        <v>7.3106172101365968E-2</v>
      </c>
    </row>
    <row r="232" spans="1:11">
      <c r="A232" s="850" t="s">
        <v>1200</v>
      </c>
      <c r="B232" s="678">
        <v>81.423653293413167</v>
      </c>
      <c r="C232" s="35">
        <v>94.165665829846589</v>
      </c>
      <c r="D232" s="35">
        <v>99.388025561457951</v>
      </c>
      <c r="E232" s="35">
        <v>99.924364459070347</v>
      </c>
      <c r="F232" s="312">
        <v>89.12275367647058</v>
      </c>
      <c r="G232" s="277">
        <v>6.6635120987331681E-2</v>
      </c>
      <c r="H232" s="96">
        <v>6.4536637436294175E-2</v>
      </c>
      <c r="I232" s="96">
        <v>6.0089895133194932E-2</v>
      </c>
      <c r="J232" s="96">
        <v>5.434068274142554E-2</v>
      </c>
      <c r="K232" s="96">
        <v>4.3390526861407083E-2</v>
      </c>
    </row>
    <row r="233" spans="1:11" ht="12.75" customHeight="1">
      <c r="A233" s="850" t="s">
        <v>1201</v>
      </c>
      <c r="B233" s="678">
        <v>164.91322395209582</v>
      </c>
      <c r="C233" s="35">
        <v>176.71403514644351</v>
      </c>
      <c r="D233" s="35">
        <v>184.00708673013202</v>
      </c>
      <c r="E233" s="35">
        <v>184.61322409616528</v>
      </c>
      <c r="F233" s="312">
        <v>162.7716643382353</v>
      </c>
      <c r="G233" s="277">
        <v>9.0561902225203639</v>
      </c>
      <c r="H233" s="96">
        <v>9.560378443326309</v>
      </c>
      <c r="I233" s="96">
        <v>10.703687204358793</v>
      </c>
      <c r="J233" s="96">
        <v>10.61483579209782</v>
      </c>
      <c r="K233" s="96">
        <v>9.6138246021047369</v>
      </c>
    </row>
    <row r="234" spans="1:11">
      <c r="A234" s="127" t="s">
        <v>9</v>
      </c>
      <c r="B234" s="12"/>
      <c r="C234" s="148"/>
      <c r="D234" s="13"/>
      <c r="E234" s="13"/>
      <c r="F234" s="150"/>
      <c r="G234" s="101"/>
      <c r="H234" s="97"/>
      <c r="I234" s="97"/>
      <c r="J234" s="97"/>
      <c r="K234" s="97"/>
    </row>
    <row r="235" spans="1:11" hidden="1">
      <c r="A235" s="867" t="s">
        <v>1018</v>
      </c>
      <c r="B235" s="26">
        <v>0</v>
      </c>
      <c r="C235" s="25">
        <v>0</v>
      </c>
      <c r="D235" s="25">
        <v>0</v>
      </c>
      <c r="E235" s="25">
        <v>0</v>
      </c>
      <c r="F235" s="28">
        <v>0</v>
      </c>
      <c r="G235" s="101" t="s">
        <v>989</v>
      </c>
      <c r="H235" s="97" t="s">
        <v>989</v>
      </c>
      <c r="I235" s="97" t="s">
        <v>989</v>
      </c>
      <c r="J235" s="97" t="s">
        <v>989</v>
      </c>
      <c r="K235" s="97" t="s">
        <v>989</v>
      </c>
    </row>
    <row r="236" spans="1:11">
      <c r="A236" s="125" t="s">
        <v>899</v>
      </c>
      <c r="B236" s="43">
        <v>102392.56901150757</v>
      </c>
      <c r="C236" s="30">
        <v>113606.64111157873</v>
      </c>
      <c r="D236" s="30">
        <v>109636.90484754954</v>
      </c>
      <c r="E236" s="30">
        <v>111893.61076435771</v>
      </c>
      <c r="F236" s="44">
        <v>104552.80002798972</v>
      </c>
      <c r="G236" s="101">
        <v>3009.4218496210783</v>
      </c>
      <c r="H236" s="97">
        <v>3347.6733000818817</v>
      </c>
      <c r="I236" s="97">
        <v>3134.6324579011189</v>
      </c>
      <c r="J236" s="97">
        <v>3063.8156338642893</v>
      </c>
      <c r="K236" s="97">
        <v>2784.5104939807638</v>
      </c>
    </row>
    <row r="237" spans="1:11">
      <c r="A237" s="129" t="s">
        <v>1020</v>
      </c>
      <c r="B237" s="26">
        <v>1166.0818740530515</v>
      </c>
      <c r="C237" s="25">
        <v>1023.3275191460119</v>
      </c>
      <c r="D237" s="25">
        <v>900.52762359555402</v>
      </c>
      <c r="E237" s="25">
        <v>884.6107769095139</v>
      </c>
      <c r="F237" s="28">
        <v>754.62255391392875</v>
      </c>
      <c r="G237" s="101">
        <v>1.5290089728600968</v>
      </c>
      <c r="H237" s="97">
        <v>1.5332541018216539</v>
      </c>
      <c r="I237" s="97">
        <v>1.5334341803071783</v>
      </c>
      <c r="J237" s="97">
        <v>1.7062243387825002</v>
      </c>
      <c r="K237" s="97">
        <v>1.6969593581024325</v>
      </c>
    </row>
    <row r="238" spans="1:11">
      <c r="A238" s="129" t="s">
        <v>1019</v>
      </c>
      <c r="B238" s="26">
        <v>6994.1008949921097</v>
      </c>
      <c r="C238" s="25">
        <v>6514.1674476685084</v>
      </c>
      <c r="D238" s="25">
        <v>6594.3277235148726</v>
      </c>
      <c r="E238" s="25">
        <v>7278.3173375493307</v>
      </c>
      <c r="F238" s="28">
        <v>7015.2192492472323</v>
      </c>
      <c r="G238" s="101">
        <v>1.2233867620043506</v>
      </c>
      <c r="H238" s="97">
        <v>1.1598491429495144</v>
      </c>
      <c r="I238" s="97">
        <v>1.157909622835019</v>
      </c>
      <c r="J238" s="97">
        <v>1.2460247820320944</v>
      </c>
      <c r="K238" s="97">
        <v>1.1538107952932624</v>
      </c>
    </row>
    <row r="239" spans="1:11">
      <c r="A239" s="892" t="s">
        <v>1183</v>
      </c>
      <c r="B239" s="26" t="s">
        <v>989</v>
      </c>
      <c r="C239" s="25">
        <v>978.83253885340696</v>
      </c>
      <c r="D239" s="25">
        <v>1205.7446011415409</v>
      </c>
      <c r="E239" s="25">
        <v>1488.074330150029</v>
      </c>
      <c r="F239" s="28">
        <v>1590.5277407550179</v>
      </c>
      <c r="G239" s="101" t="s">
        <v>989</v>
      </c>
      <c r="H239" s="97">
        <v>1.2068112525778976</v>
      </c>
      <c r="I239" s="97">
        <v>1.2460815055579575</v>
      </c>
      <c r="J239" s="97">
        <v>1.3516520851916369</v>
      </c>
      <c r="K239" s="97">
        <v>1.275442440302651</v>
      </c>
    </row>
    <row r="240" spans="1:11">
      <c r="A240" s="128" t="s">
        <v>176</v>
      </c>
      <c r="B240" s="266"/>
      <c r="C240" s="30"/>
      <c r="D240" s="30"/>
      <c r="E240" s="30"/>
      <c r="F240" s="44"/>
      <c r="G240" s="101"/>
      <c r="H240" s="97"/>
      <c r="I240" s="97"/>
      <c r="J240" s="97"/>
      <c r="K240" s="97"/>
    </row>
    <row r="241" spans="1:11">
      <c r="A241" s="129" t="s">
        <v>1022</v>
      </c>
      <c r="B241" s="43">
        <v>403349.04173200001</v>
      </c>
      <c r="C241" s="30">
        <v>364818.60000000003</v>
      </c>
      <c r="D241" s="30">
        <v>379984.84164900001</v>
      </c>
      <c r="E241" s="30">
        <v>390695.219117</v>
      </c>
      <c r="F241" s="44">
        <v>375862.26213200006</v>
      </c>
      <c r="G241" s="101">
        <v>4243.2334465846807</v>
      </c>
      <c r="H241" s="97">
        <v>3757.1431513903199</v>
      </c>
      <c r="I241" s="97">
        <v>3687.2758837588426</v>
      </c>
      <c r="J241" s="97">
        <v>3570.9278778630837</v>
      </c>
      <c r="K241" s="97">
        <v>3404.5494758333339</v>
      </c>
    </row>
    <row r="242" spans="1:11">
      <c r="A242" s="129" t="s">
        <v>1021</v>
      </c>
      <c r="B242" s="43">
        <v>663837.57500000007</v>
      </c>
      <c r="C242" s="30">
        <v>599200.625</v>
      </c>
      <c r="D242" s="30">
        <v>713310.35400000005</v>
      </c>
      <c r="E242" s="30">
        <v>884551.87600000005</v>
      </c>
      <c r="F242" s="44">
        <v>834630.44000000006</v>
      </c>
      <c r="G242" s="101">
        <v>5226.1622002487766</v>
      </c>
      <c r="H242" s="97">
        <v>4553.196238601824</v>
      </c>
      <c r="I242" s="97">
        <v>5313.5362027353185</v>
      </c>
      <c r="J242" s="97">
        <v>6551.1200017774754</v>
      </c>
      <c r="K242" s="97">
        <v>5846.5114845506705</v>
      </c>
    </row>
    <row r="243" spans="1:11">
      <c r="A243" s="127" t="s">
        <v>1039</v>
      </c>
      <c r="B243" s="43"/>
      <c r="C243" s="30"/>
      <c r="D243" s="30"/>
      <c r="E243" s="30"/>
      <c r="F243" s="44"/>
      <c r="G243" s="101"/>
      <c r="H243" s="97"/>
      <c r="I243" s="97"/>
      <c r="J243" s="97"/>
      <c r="K243" s="97"/>
    </row>
    <row r="244" spans="1:11">
      <c r="A244" s="125" t="s">
        <v>419</v>
      </c>
      <c r="B244" s="43">
        <v>905546.21039106045</v>
      </c>
      <c r="C244" s="30">
        <v>912920.05971393001</v>
      </c>
      <c r="D244" s="30">
        <v>743057.01375927473</v>
      </c>
      <c r="E244" s="30">
        <v>661493.1286020258</v>
      </c>
      <c r="F244" s="150">
        <v>564346.90414987365</v>
      </c>
      <c r="G244" s="101">
        <v>10176.963479333113</v>
      </c>
      <c r="H244" s="97">
        <v>10186.225184538902</v>
      </c>
      <c r="I244" s="97">
        <v>8134.8888108348265</v>
      </c>
      <c r="J244" s="97">
        <v>7537.6101437120496</v>
      </c>
      <c r="K244" s="97">
        <v>6370.0352636733151</v>
      </c>
    </row>
    <row r="245" spans="1:11">
      <c r="A245" s="125" t="s">
        <v>849</v>
      </c>
      <c r="B245" s="43">
        <v>89015.162338415728</v>
      </c>
      <c r="C245" s="30">
        <v>74349.912541580226</v>
      </c>
      <c r="D245" s="30">
        <v>64624.92167241282</v>
      </c>
      <c r="E245" s="30">
        <v>54712.459576661597</v>
      </c>
      <c r="F245" s="150">
        <v>48944.118503794394</v>
      </c>
      <c r="G245" s="101">
        <v>1428.3562634533973</v>
      </c>
      <c r="H245" s="97">
        <v>1116.5327007295423</v>
      </c>
      <c r="I245" s="97">
        <v>1007.6074913452893</v>
      </c>
      <c r="J245" s="97">
        <v>948.55165701563101</v>
      </c>
      <c r="K245" s="97">
        <v>885.69006177583458</v>
      </c>
    </row>
    <row r="246" spans="1:11" ht="14.25">
      <c r="A246" s="855" t="s">
        <v>1303</v>
      </c>
      <c r="B246" s="26">
        <v>217.34750053443287</v>
      </c>
      <c r="C246" s="25" t="s">
        <v>989</v>
      </c>
      <c r="D246" s="25" t="s">
        <v>989</v>
      </c>
      <c r="E246" s="25" t="s">
        <v>989</v>
      </c>
      <c r="F246" s="102" t="s">
        <v>989</v>
      </c>
      <c r="G246" s="101">
        <v>6.6298844076025034</v>
      </c>
      <c r="H246" s="97" t="s">
        <v>989</v>
      </c>
      <c r="I246" s="97" t="s">
        <v>989</v>
      </c>
      <c r="J246" s="97" t="s">
        <v>989</v>
      </c>
      <c r="K246" s="97" t="s">
        <v>989</v>
      </c>
    </row>
    <row r="247" spans="1:11" ht="14.25">
      <c r="A247" s="855" t="s">
        <v>1304</v>
      </c>
      <c r="B247" s="26">
        <v>1722.8773391401778</v>
      </c>
      <c r="C247" s="25">
        <v>1340.437029752193</v>
      </c>
      <c r="D247" s="25">
        <v>1220.8290668254906</v>
      </c>
      <c r="E247" s="25">
        <v>89.604916112359447</v>
      </c>
      <c r="F247" s="102" t="s">
        <v>989</v>
      </c>
      <c r="G247" s="101">
        <v>5.5919420290171296</v>
      </c>
      <c r="H247" s="97">
        <v>4.328178978857582</v>
      </c>
      <c r="I247" s="97">
        <v>4.3921034207277687</v>
      </c>
      <c r="J247" s="97">
        <v>3.8162230030817481</v>
      </c>
      <c r="K247" s="97" t="s">
        <v>989</v>
      </c>
    </row>
    <row r="248" spans="1:11">
      <c r="A248" s="855" t="s">
        <v>1284</v>
      </c>
      <c r="B248" s="26">
        <v>2196.4324110643452</v>
      </c>
      <c r="C248" s="25">
        <v>3140.0288802819568</v>
      </c>
      <c r="D248" s="25">
        <v>4861.3430810116761</v>
      </c>
      <c r="E248" s="25">
        <v>12368.929000596661</v>
      </c>
      <c r="F248" s="102">
        <v>11635.343844376081</v>
      </c>
      <c r="G248" s="101">
        <v>4.9989471755917902</v>
      </c>
      <c r="H248" s="97">
        <v>4.8953570620051403</v>
      </c>
      <c r="I248" s="97">
        <v>4.4888618163525571</v>
      </c>
      <c r="J248" s="97">
        <v>3.2626313278230432</v>
      </c>
      <c r="K248" s="97">
        <v>2.8747280316801431</v>
      </c>
    </row>
    <row r="249" spans="1:11" ht="12.75" customHeight="1">
      <c r="A249" s="194"/>
      <c r="B249" s="121"/>
      <c r="C249" s="111"/>
      <c r="D249" s="111"/>
      <c r="E249" s="111"/>
      <c r="F249" s="196"/>
      <c r="G249" s="111"/>
      <c r="H249" s="123"/>
      <c r="I249" s="123"/>
      <c r="J249" s="123"/>
      <c r="K249" s="123"/>
    </row>
    <row r="250" spans="1:11" ht="12.75" customHeight="1">
      <c r="A250" s="195" t="s">
        <v>883</v>
      </c>
      <c r="B250" s="121"/>
      <c r="C250" s="111"/>
      <c r="D250" s="111"/>
      <c r="E250" s="111"/>
      <c r="F250" s="196"/>
      <c r="G250" s="111"/>
      <c r="H250" s="123"/>
      <c r="I250" s="123"/>
      <c r="J250" s="123"/>
      <c r="K250" s="123"/>
    </row>
    <row r="251" spans="1:11" ht="14.25" customHeight="1">
      <c r="A251" s="127" t="s">
        <v>811</v>
      </c>
      <c r="B251" s="773">
        <v>1243.60897182858</v>
      </c>
      <c r="C251" s="773">
        <v>1221.0342128976999</v>
      </c>
      <c r="D251" s="773">
        <v>1290.61061678644</v>
      </c>
      <c r="E251" s="773">
        <v>1274.8813425841399</v>
      </c>
      <c r="F251" s="774">
        <v>1232.2410830669701</v>
      </c>
      <c r="G251" s="97">
        <v>6011.6948753531724</v>
      </c>
      <c r="H251" s="97">
        <v>6913.0774724885623</v>
      </c>
      <c r="I251" s="97">
        <v>6296.670486919973</v>
      </c>
      <c r="J251" s="97">
        <v>6228.0646326347542</v>
      </c>
      <c r="K251" s="97">
        <v>5623.4488880859453</v>
      </c>
    </row>
    <row r="252" spans="1:11" ht="13.5" customHeight="1">
      <c r="A252" s="989" t="s">
        <v>893</v>
      </c>
      <c r="B252" s="989"/>
      <c r="C252" s="989"/>
      <c r="D252" s="989"/>
      <c r="E252" s="989"/>
      <c r="F252" s="989"/>
      <c r="G252" s="989"/>
      <c r="H252" s="989"/>
      <c r="I252" s="989"/>
      <c r="J252" s="989"/>
      <c r="K252" s="989"/>
    </row>
    <row r="253" spans="1:11" ht="13.5" customHeight="1">
      <c r="A253" s="990" t="s">
        <v>321</v>
      </c>
      <c r="B253" s="990"/>
      <c r="C253" s="990"/>
      <c r="D253" s="990"/>
      <c r="E253" s="990"/>
      <c r="F253" s="990"/>
      <c r="G253" s="990"/>
      <c r="H253" s="990"/>
      <c r="I253" s="990"/>
      <c r="J253" s="990"/>
      <c r="K253" s="990"/>
    </row>
    <row r="254" spans="1:11" ht="14.25" customHeight="1">
      <c r="A254" s="72"/>
      <c r="B254" s="72"/>
      <c r="C254" s="72"/>
      <c r="D254" s="72"/>
      <c r="E254" s="72"/>
      <c r="F254" s="72"/>
      <c r="G254" s="72"/>
      <c r="H254" s="72"/>
      <c r="I254" s="72"/>
      <c r="J254" s="72"/>
      <c r="K254" s="72"/>
    </row>
    <row r="255" spans="1:11" ht="12.75" customHeight="1">
      <c r="A255" s="72"/>
      <c r="B255" s="72"/>
      <c r="C255" s="72"/>
      <c r="D255" s="72"/>
      <c r="E255" s="72"/>
      <c r="F255" s="72"/>
      <c r="G255" s="72"/>
      <c r="H255" s="72"/>
      <c r="I255" s="72"/>
      <c r="J255" s="72"/>
      <c r="K255" s="72"/>
    </row>
    <row r="256" spans="1:11">
      <c r="A256" s="8"/>
      <c r="B256" s="2"/>
      <c r="C256" s="2"/>
      <c r="D256" s="3"/>
      <c r="E256" s="2"/>
      <c r="F256" s="3"/>
      <c r="G256" s="2"/>
      <c r="H256" s="2"/>
      <c r="I256" s="3"/>
      <c r="J256" s="2"/>
      <c r="K256" s="3"/>
    </row>
    <row r="257" spans="1:11">
      <c r="A257" s="8"/>
      <c r="B257" s="2"/>
      <c r="C257" s="2"/>
      <c r="D257" s="3"/>
      <c r="E257" s="2"/>
      <c r="F257" s="3"/>
      <c r="G257" s="2"/>
      <c r="H257" s="2"/>
      <c r="I257" s="3"/>
      <c r="J257" s="2"/>
      <c r="K257" s="3"/>
    </row>
    <row r="258" spans="1:11">
      <c r="A258" s="981" t="s">
        <v>785</v>
      </c>
      <c r="B258" s="981"/>
      <c r="C258" s="981"/>
      <c r="D258" s="981"/>
      <c r="E258" s="981"/>
      <c r="F258" s="981"/>
      <c r="G258" s="982"/>
      <c r="H258" s="982"/>
      <c r="I258" s="982"/>
      <c r="J258" s="982"/>
      <c r="K258" s="982"/>
    </row>
    <row r="259" spans="1:11">
      <c r="A259" s="8"/>
      <c r="B259" s="2"/>
      <c r="C259" s="2"/>
      <c r="D259" s="3"/>
      <c r="E259" s="2"/>
      <c r="F259" s="3"/>
      <c r="G259" s="2"/>
      <c r="H259" s="2"/>
      <c r="I259" s="3"/>
      <c r="J259" s="2"/>
      <c r="K259" s="3"/>
    </row>
    <row r="260" spans="1:11" ht="39.75" customHeight="1">
      <c r="A260" s="987" t="s">
        <v>502</v>
      </c>
      <c r="B260" s="984" t="s">
        <v>669</v>
      </c>
      <c r="C260" s="985"/>
      <c r="D260" s="985"/>
      <c r="E260" s="985"/>
      <c r="F260" s="986"/>
      <c r="G260" s="984" t="s">
        <v>592</v>
      </c>
      <c r="H260" s="985"/>
      <c r="I260" s="985"/>
      <c r="J260" s="985"/>
      <c r="K260" s="985"/>
    </row>
    <row r="261" spans="1:11">
      <c r="A261" s="988"/>
      <c r="B261" s="264">
        <v>40544</v>
      </c>
      <c r="C261" s="264">
        <v>40909</v>
      </c>
      <c r="D261" s="264">
        <v>41275</v>
      </c>
      <c r="E261" s="264">
        <v>41640</v>
      </c>
      <c r="F261" s="265">
        <v>42005</v>
      </c>
      <c r="G261" s="264">
        <v>40544</v>
      </c>
      <c r="H261" s="264">
        <v>40909</v>
      </c>
      <c r="I261" s="264">
        <v>41275</v>
      </c>
      <c r="J261" s="264">
        <v>41640</v>
      </c>
      <c r="K261" s="264">
        <v>42005</v>
      </c>
    </row>
    <row r="262" spans="1:11">
      <c r="A262" s="126" t="s">
        <v>33</v>
      </c>
      <c r="B262" s="273"/>
      <c r="C262" s="273"/>
      <c r="D262" s="273"/>
      <c r="E262" s="273"/>
      <c r="F262" s="643"/>
      <c r="G262" s="273"/>
      <c r="H262" s="273"/>
      <c r="I262" s="273"/>
      <c r="J262" s="273"/>
      <c r="K262" s="273"/>
    </row>
    <row r="263" spans="1:11">
      <c r="A263" s="125" t="s">
        <v>388</v>
      </c>
      <c r="B263" s="189">
        <v>-1.7784248909911327</v>
      </c>
      <c r="C263" s="190">
        <v>-11.800923424843049</v>
      </c>
      <c r="D263" s="190">
        <v>-0.91090775104206045</v>
      </c>
      <c r="E263" s="190">
        <v>1.3322861990645976</v>
      </c>
      <c r="F263" s="191">
        <v>-0.40179049875094108</v>
      </c>
      <c r="G263" s="101">
        <v>2956.0509095250541</v>
      </c>
      <c r="H263" s="97">
        <v>2579.406214568055</v>
      </c>
      <c r="I263" s="97">
        <v>2540.5719406677295</v>
      </c>
      <c r="J263" s="97">
        <v>2545.713851729568</v>
      </c>
      <c r="K263" s="97">
        <v>2532.0949711754711</v>
      </c>
    </row>
    <row r="264" spans="1:11">
      <c r="A264" s="127" t="s">
        <v>495</v>
      </c>
      <c r="B264" s="665"/>
      <c r="C264" s="666"/>
      <c r="D264" s="666"/>
      <c r="E264" s="666"/>
      <c r="F264" s="667"/>
      <c r="G264" s="663"/>
      <c r="H264" s="27"/>
      <c r="I264" s="27"/>
      <c r="J264" s="27"/>
      <c r="K264" s="27"/>
    </row>
    <row r="265" spans="1:11">
      <c r="A265" s="125" t="s">
        <v>668</v>
      </c>
      <c r="B265" s="189">
        <v>6.1609168170554653</v>
      </c>
      <c r="C265" s="190">
        <v>-17.729276814187529</v>
      </c>
      <c r="D265" s="190">
        <v>-14.61408325454579</v>
      </c>
      <c r="E265" s="190">
        <v>-5.364584888933166E-2</v>
      </c>
      <c r="F265" s="191">
        <v>-4.4116881134059867</v>
      </c>
      <c r="G265" s="101">
        <v>5846.1670350772611</v>
      </c>
      <c r="H265" s="97">
        <v>4829.7109023943922</v>
      </c>
      <c r="I265" s="97">
        <v>4119.7746227796524</v>
      </c>
      <c r="J265" s="97">
        <v>4057.845497592456</v>
      </c>
      <c r="K265" s="97">
        <v>3817.083530773853</v>
      </c>
    </row>
    <row r="266" spans="1:11">
      <c r="A266" s="125" t="s">
        <v>230</v>
      </c>
      <c r="B266" s="189" t="s">
        <v>989</v>
      </c>
      <c r="C266" s="190" t="s">
        <v>989</v>
      </c>
      <c r="D266" s="190" t="s">
        <v>989</v>
      </c>
      <c r="E266" s="190" t="s">
        <v>989</v>
      </c>
      <c r="F266" s="191" t="s">
        <v>989</v>
      </c>
      <c r="G266" s="101" t="s">
        <v>989</v>
      </c>
      <c r="H266" s="97" t="s">
        <v>989</v>
      </c>
      <c r="I266" s="97" t="s">
        <v>989</v>
      </c>
      <c r="J266" s="97" t="s">
        <v>989</v>
      </c>
      <c r="K266" s="97" t="s">
        <v>989</v>
      </c>
    </row>
    <row r="267" spans="1:11">
      <c r="A267" s="125" t="s">
        <v>445</v>
      </c>
      <c r="B267" s="189">
        <v>1.2971201420219529</v>
      </c>
      <c r="C267" s="190">
        <v>-9.0239306301015176E-2</v>
      </c>
      <c r="D267" s="190">
        <v>-0.96277460794713932</v>
      </c>
      <c r="E267" s="190">
        <v>-4.9561075779740946</v>
      </c>
      <c r="F267" s="191">
        <v>0.83725376857866252</v>
      </c>
      <c r="G267" s="101">
        <v>233.8835805816843</v>
      </c>
      <c r="H267" s="97">
        <v>234.64551280562245</v>
      </c>
      <c r="I267" s="97">
        <v>232.1543337365506</v>
      </c>
      <c r="J267" s="97">
        <v>217.44834269045575</v>
      </c>
      <c r="K267" s="97">
        <v>215.77865224251721</v>
      </c>
    </row>
    <row r="268" spans="1:11">
      <c r="A268" s="127" t="s">
        <v>497</v>
      </c>
      <c r="B268" s="189"/>
      <c r="C268" s="190"/>
      <c r="D268" s="190"/>
      <c r="E268" s="190"/>
      <c r="F268" s="191"/>
      <c r="G268" s="101"/>
      <c r="H268" s="97"/>
      <c r="I268" s="97"/>
      <c r="J268" s="97"/>
      <c r="K268" s="97"/>
    </row>
    <row r="269" spans="1:11">
      <c r="A269" s="125" t="s">
        <v>389</v>
      </c>
      <c r="B269" s="189">
        <v>9.6504513470189011</v>
      </c>
      <c r="C269" s="190">
        <v>3.259542257809116</v>
      </c>
      <c r="D269" s="190">
        <v>32.240123550097195</v>
      </c>
      <c r="E269" s="190">
        <v>6.0423687178813026</v>
      </c>
      <c r="F269" s="191">
        <v>-5.5338325351110313</v>
      </c>
      <c r="G269" s="101">
        <v>3532.94707940127</v>
      </c>
      <c r="H269" s="97">
        <v>3512.5451140085138</v>
      </c>
      <c r="I269" s="97">
        <v>4446.6697880260444</v>
      </c>
      <c r="J269" s="97">
        <v>4689.9827499613612</v>
      </c>
      <c r="K269" s="97">
        <v>4724.232803716458</v>
      </c>
    </row>
    <row r="270" spans="1:11">
      <c r="A270" s="125" t="s">
        <v>390</v>
      </c>
      <c r="B270" s="189">
        <v>-33.854085521427237</v>
      </c>
      <c r="C270" s="190" t="s">
        <v>989</v>
      </c>
      <c r="D270" s="190" t="s">
        <v>989</v>
      </c>
      <c r="E270" s="190" t="s">
        <v>989</v>
      </c>
      <c r="F270" s="191">
        <v>-3.7652918327746505</v>
      </c>
      <c r="G270" s="101">
        <v>101.49676314426048</v>
      </c>
      <c r="H270" s="97" t="s">
        <v>989</v>
      </c>
      <c r="I270" s="97" t="s">
        <v>989</v>
      </c>
      <c r="J270" s="97">
        <v>68.197075295187943</v>
      </c>
      <c r="K270" s="97">
        <v>69.981175445617794</v>
      </c>
    </row>
    <row r="271" spans="1:11">
      <c r="A271" s="125" t="s">
        <v>391</v>
      </c>
      <c r="B271" s="189">
        <v>-26.32258413487817</v>
      </c>
      <c r="C271" s="190">
        <v>-8.8271968756436792</v>
      </c>
      <c r="D271" s="190">
        <v>7.004347085825998</v>
      </c>
      <c r="E271" s="190">
        <v>-31.0273367527776</v>
      </c>
      <c r="F271" s="191">
        <v>18.406493373681215</v>
      </c>
      <c r="G271" s="101">
        <v>23.667803129554255</v>
      </c>
      <c r="H271" s="97">
        <v>20.776760752847583</v>
      </c>
      <c r="I271" s="97">
        <v>21.282810726320452</v>
      </c>
      <c r="J271" s="97">
        <v>14.6003384729052</v>
      </c>
      <c r="K271" s="97">
        <v>18.434110773938656</v>
      </c>
    </row>
    <row r="272" spans="1:11">
      <c r="A272" s="125" t="s">
        <v>896</v>
      </c>
      <c r="B272" s="189">
        <v>-4.2729122624050291</v>
      </c>
      <c r="C272" s="190">
        <v>-5.5501867721688569</v>
      </c>
      <c r="D272" s="190">
        <v>-5.5422945347904431</v>
      </c>
      <c r="E272" s="190">
        <v>-7.5412894952620206</v>
      </c>
      <c r="F272" s="191">
        <v>-14.851829749006257</v>
      </c>
      <c r="G272" s="101">
        <v>25.682881903431859</v>
      </c>
      <c r="H272" s="97">
        <v>23.356052429579979</v>
      </c>
      <c r="I272" s="97">
        <v>21.119642167572188</v>
      </c>
      <c r="J272" s="97">
        <v>19.421882985433005</v>
      </c>
      <c r="K272" s="97">
        <v>17.633982376665536</v>
      </c>
    </row>
    <row r="273" spans="1:11">
      <c r="A273" s="125" t="s">
        <v>572</v>
      </c>
      <c r="B273" s="189">
        <v>11.987019766427309</v>
      </c>
      <c r="C273" s="190">
        <v>11.062670449589774</v>
      </c>
      <c r="D273" s="190">
        <v>51.061556548128294</v>
      </c>
      <c r="E273" s="190">
        <v>30.113740801854675</v>
      </c>
      <c r="F273" s="191">
        <v>-5.7152367107766935</v>
      </c>
      <c r="G273" s="101">
        <v>29.02493843825923</v>
      </c>
      <c r="H273" s="97">
        <v>31.038019539679556</v>
      </c>
      <c r="I273" s="97">
        <v>44.884633162511491</v>
      </c>
      <c r="J273" s="97">
        <v>58.086845043939064</v>
      </c>
      <c r="K273" s="97">
        <v>58.398683000665109</v>
      </c>
    </row>
    <row r="274" spans="1:11">
      <c r="A274" s="127" t="s">
        <v>496</v>
      </c>
      <c r="B274" s="192"/>
      <c r="C274" s="190"/>
      <c r="D274" s="105"/>
      <c r="E274" s="105"/>
      <c r="F274" s="191"/>
      <c r="G274" s="106"/>
      <c r="H274" s="97"/>
      <c r="I274" s="94"/>
      <c r="J274" s="94"/>
      <c r="K274" s="97"/>
    </row>
    <row r="275" spans="1:11">
      <c r="A275" s="125" t="s">
        <v>446</v>
      </c>
      <c r="B275" s="189">
        <v>2.0967713544928586</v>
      </c>
      <c r="C275" s="190">
        <v>-4.9695809901795229</v>
      </c>
      <c r="D275" s="190">
        <v>-2.387456330342701</v>
      </c>
      <c r="E275" s="190">
        <v>0.85224021049239695</v>
      </c>
      <c r="F275" s="191">
        <v>10.075897279237651</v>
      </c>
      <c r="G275" s="101">
        <v>2187.6414584397694</v>
      </c>
      <c r="H275" s="97">
        <v>2074.96535935064</v>
      </c>
      <c r="I275" s="97">
        <v>1960.5123096274706</v>
      </c>
      <c r="J275" s="97">
        <v>1939.7929933595099</v>
      </c>
      <c r="K275" s="97">
        <v>2160.3699231075129</v>
      </c>
    </row>
    <row r="276" spans="1:11">
      <c r="A276" s="855" t="s">
        <v>908</v>
      </c>
      <c r="B276" s="189">
        <v>3.1902373558771302</v>
      </c>
      <c r="C276" s="190">
        <v>4.4193588684602503</v>
      </c>
      <c r="D276" s="190">
        <v>2.2224254319473999</v>
      </c>
      <c r="E276" s="190">
        <v>2.2498885505029165</v>
      </c>
      <c r="F276" s="191">
        <v>2.6381615988942997</v>
      </c>
      <c r="G276" s="101">
        <v>302.41380744485809</v>
      </c>
      <c r="H276" s="97">
        <v>315.17713237036827</v>
      </c>
      <c r="I276" s="97">
        <v>311.85590629209361</v>
      </c>
      <c r="J276" s="97">
        <v>312.83625641365359</v>
      </c>
      <c r="K276" s="97">
        <v>324.8676348103948</v>
      </c>
    </row>
    <row r="277" spans="1:11">
      <c r="A277" s="855" t="s">
        <v>1320</v>
      </c>
      <c r="B277" s="189" t="s">
        <v>989</v>
      </c>
      <c r="C277" s="190">
        <v>44.791792438098781</v>
      </c>
      <c r="D277" s="190">
        <v>49.597484529019795</v>
      </c>
      <c r="E277" s="190">
        <v>48.42390149416363</v>
      </c>
      <c r="F277" s="191">
        <v>42.842994693882702</v>
      </c>
      <c r="G277" s="101">
        <v>0.50915805781696821</v>
      </c>
      <c r="H277" s="97">
        <v>0.73581498328980932</v>
      </c>
      <c r="I277" s="97">
        <v>1.0654817384160504</v>
      </c>
      <c r="J277" s="97">
        <v>1.5514940600936251</v>
      </c>
      <c r="K277" s="97">
        <v>2.2422785663070921</v>
      </c>
    </row>
    <row r="278" spans="1:11">
      <c r="A278" s="127" t="s">
        <v>498</v>
      </c>
      <c r="B278" s="189"/>
      <c r="C278" s="190"/>
      <c r="D278" s="190"/>
      <c r="E278" s="190"/>
      <c r="F278" s="191"/>
      <c r="G278" s="101"/>
      <c r="H278" s="97"/>
      <c r="I278" s="97"/>
      <c r="J278" s="97"/>
      <c r="K278" s="97"/>
    </row>
    <row r="279" spans="1:11">
      <c r="A279" s="125" t="s">
        <v>151</v>
      </c>
      <c r="B279" s="189">
        <v>16.432726429277935</v>
      </c>
      <c r="C279" s="190">
        <v>27.434251729629281</v>
      </c>
      <c r="D279" s="190">
        <v>13.348916669989023</v>
      </c>
      <c r="E279" s="190">
        <v>11.651718800998268</v>
      </c>
      <c r="F279" s="191" t="s">
        <v>989</v>
      </c>
      <c r="G279" s="101">
        <v>2788.4281695785803</v>
      </c>
      <c r="H279" s="97">
        <v>3275.4780051864282</v>
      </c>
      <c r="I279" s="97">
        <v>3452.0766868426831</v>
      </c>
      <c r="J279" s="97">
        <v>3618.9951550756673</v>
      </c>
      <c r="K279" s="97" t="s">
        <v>989</v>
      </c>
    </row>
    <row r="280" spans="1:11">
      <c r="A280" s="125" t="s">
        <v>152</v>
      </c>
      <c r="B280" s="101">
        <v>7.4525521798124004</v>
      </c>
      <c r="C280" s="190">
        <v>-1.5451563919868505</v>
      </c>
      <c r="D280" s="190">
        <v>6.7546804673449969</v>
      </c>
      <c r="E280" s="190">
        <v>6.5313295949581658</v>
      </c>
      <c r="F280" s="191" t="s">
        <v>989</v>
      </c>
      <c r="G280" s="101">
        <v>37.777814811934377</v>
      </c>
      <c r="H280" s="97">
        <v>34.284906769806184</v>
      </c>
      <c r="I280" s="97">
        <v>34.031278995729885</v>
      </c>
      <c r="J280" s="97">
        <v>34.040644380025014</v>
      </c>
      <c r="K280" s="97" t="s">
        <v>989</v>
      </c>
    </row>
    <row r="281" spans="1:11">
      <c r="A281" s="127" t="s">
        <v>158</v>
      </c>
      <c r="B281" s="189"/>
      <c r="C281" s="190"/>
      <c r="D281" s="190"/>
      <c r="E281" s="190"/>
      <c r="F281" s="191"/>
      <c r="G281" s="101"/>
      <c r="H281" s="97"/>
      <c r="I281" s="97"/>
      <c r="J281" s="97"/>
      <c r="K281" s="97"/>
    </row>
    <row r="282" spans="1:11" ht="14.25">
      <c r="A282" s="125" t="s">
        <v>1043</v>
      </c>
      <c r="B282" s="189">
        <v>6.3113088061709277</v>
      </c>
      <c r="C282" s="190">
        <v>5.4246934064590562</v>
      </c>
      <c r="D282" s="190">
        <v>-21.34936834445169</v>
      </c>
      <c r="E282" s="190">
        <v>-1.5012533816074409</v>
      </c>
      <c r="F282" s="191">
        <v>-8.8179367046307533</v>
      </c>
      <c r="G282" s="101">
        <v>4969.8899470709257</v>
      </c>
      <c r="H282" s="97">
        <v>5282.5946826698964</v>
      </c>
      <c r="I282" s="97">
        <v>4138.0103458362646</v>
      </c>
      <c r="J282" s="97">
        <v>4052.3386145248687</v>
      </c>
      <c r="K282" s="97">
        <v>3630.8607621980996</v>
      </c>
    </row>
    <row r="283" spans="1:11" ht="14.25" hidden="1">
      <c r="A283" s="867" t="s">
        <v>404</v>
      </c>
      <c r="B283" s="189" t="s">
        <v>989</v>
      </c>
      <c r="C283" s="190" t="s">
        <v>989</v>
      </c>
      <c r="D283" s="190" t="s">
        <v>989</v>
      </c>
      <c r="E283" s="190" t="s">
        <v>989</v>
      </c>
      <c r="F283" s="191" t="s">
        <v>989</v>
      </c>
      <c r="G283" s="101" t="s">
        <v>989</v>
      </c>
      <c r="H283" s="97" t="s">
        <v>989</v>
      </c>
      <c r="I283" s="97" t="s">
        <v>989</v>
      </c>
      <c r="J283" s="97" t="s">
        <v>989</v>
      </c>
      <c r="K283" s="97" t="s">
        <v>989</v>
      </c>
    </row>
    <row r="284" spans="1:11" ht="14.25">
      <c r="A284" s="855" t="s">
        <v>1243</v>
      </c>
      <c r="B284" s="189">
        <v>2.5978703275132347</v>
      </c>
      <c r="C284" s="190">
        <v>-1.5785421680705127</v>
      </c>
      <c r="D284" s="190">
        <v>-1.5110249696737412</v>
      </c>
      <c r="E284" s="190">
        <v>-0.66419392673407174</v>
      </c>
      <c r="F284" s="191">
        <v>3.0260071571874363</v>
      </c>
      <c r="G284" s="101">
        <v>261.03266212109804</v>
      </c>
      <c r="H284" s="97">
        <v>259.02567698110892</v>
      </c>
      <c r="I284" s="97">
        <v>254.08118289300637</v>
      </c>
      <c r="J284" s="97">
        <v>250.93530872314926</v>
      </c>
      <c r="K284" s="97">
        <v>254.04057948622255</v>
      </c>
    </row>
    <row r="285" spans="1:11" ht="12.75" hidden="1" customHeight="1">
      <c r="A285" s="280" t="s">
        <v>801</v>
      </c>
      <c r="B285" s="189" t="s">
        <v>465</v>
      </c>
      <c r="C285" s="190" t="s">
        <v>465</v>
      </c>
      <c r="D285" s="190" t="s">
        <v>465</v>
      </c>
      <c r="E285" s="190" t="s">
        <v>465</v>
      </c>
      <c r="F285" s="191" t="s">
        <v>465</v>
      </c>
      <c r="G285" s="101" t="s">
        <v>989</v>
      </c>
      <c r="H285" s="97" t="s">
        <v>989</v>
      </c>
      <c r="I285" s="97" t="s">
        <v>989</v>
      </c>
      <c r="J285" s="97" t="s">
        <v>989</v>
      </c>
      <c r="K285" s="97" t="s">
        <v>989</v>
      </c>
    </row>
    <row r="286" spans="1:11" ht="12.75" hidden="1" customHeight="1">
      <c r="A286" s="280" t="s">
        <v>403</v>
      </c>
      <c r="B286" s="189" t="s">
        <v>465</v>
      </c>
      <c r="C286" s="190" t="s">
        <v>465</v>
      </c>
      <c r="D286" s="190" t="s">
        <v>465</v>
      </c>
      <c r="E286" s="190" t="s">
        <v>465</v>
      </c>
      <c r="F286" s="191" t="s">
        <v>465</v>
      </c>
      <c r="G286" s="101" t="s">
        <v>989</v>
      </c>
      <c r="H286" s="97" t="s">
        <v>989</v>
      </c>
      <c r="I286" s="97" t="s">
        <v>989</v>
      </c>
      <c r="J286" s="97" t="s">
        <v>989</v>
      </c>
      <c r="K286" s="97" t="s">
        <v>989</v>
      </c>
    </row>
    <row r="287" spans="1:11" ht="12.75" hidden="1" customHeight="1">
      <c r="A287" s="280" t="s">
        <v>257</v>
      </c>
      <c r="B287" s="189" t="s">
        <v>465</v>
      </c>
      <c r="C287" s="190" t="s">
        <v>465</v>
      </c>
      <c r="D287" s="190" t="s">
        <v>465</v>
      </c>
      <c r="E287" s="190" t="s">
        <v>465</v>
      </c>
      <c r="F287" s="191" t="s">
        <v>465</v>
      </c>
      <c r="G287" s="101" t="s">
        <v>989</v>
      </c>
      <c r="H287" s="97" t="s">
        <v>989</v>
      </c>
      <c r="I287" s="97" t="s">
        <v>989</v>
      </c>
      <c r="J287" s="97" t="s">
        <v>989</v>
      </c>
      <c r="K287" s="97" t="s">
        <v>989</v>
      </c>
    </row>
    <row r="288" spans="1:11">
      <c r="A288" s="127" t="s">
        <v>159</v>
      </c>
      <c r="B288" s="192"/>
      <c r="C288" s="190"/>
      <c r="D288" s="105"/>
      <c r="E288" s="105"/>
      <c r="F288" s="191"/>
      <c r="G288" s="106"/>
      <c r="H288" s="97"/>
      <c r="I288" s="94"/>
      <c r="J288" s="94"/>
      <c r="K288" s="97"/>
    </row>
    <row r="289" spans="1:11">
      <c r="A289" s="855" t="s">
        <v>1101</v>
      </c>
      <c r="B289" s="189">
        <v>-4.5694261020454547</v>
      </c>
      <c r="C289" s="190">
        <v>6.7289593320092251</v>
      </c>
      <c r="D289" s="190">
        <v>-19.900130024978495</v>
      </c>
      <c r="E289" s="190">
        <v>-25.184640449401854</v>
      </c>
      <c r="F289" s="191">
        <v>20.950715806768144</v>
      </c>
      <c r="G289" s="101">
        <v>9356.4169922164019</v>
      </c>
      <c r="H289" s="97">
        <v>9993.8716799721569</v>
      </c>
      <c r="I289" s="97">
        <v>7937.355072463768</v>
      </c>
      <c r="J289" s="97">
        <v>5784.8495005010382</v>
      </c>
      <c r="K289" s="97">
        <v>6754.61016479712</v>
      </c>
    </row>
    <row r="290" spans="1:11" ht="12.75" hidden="1" customHeight="1">
      <c r="A290" s="280" t="s">
        <v>707</v>
      </c>
      <c r="B290" s="189" t="s">
        <v>989</v>
      </c>
      <c r="C290" s="190" t="s">
        <v>989</v>
      </c>
      <c r="D290" s="190" t="s">
        <v>989</v>
      </c>
      <c r="E290" s="190" t="s">
        <v>989</v>
      </c>
      <c r="F290" s="191" t="s">
        <v>989</v>
      </c>
      <c r="G290" s="101" t="s">
        <v>989</v>
      </c>
      <c r="H290" s="97" t="s">
        <v>989</v>
      </c>
      <c r="I290" s="97" t="s">
        <v>989</v>
      </c>
      <c r="J290" s="97" t="s">
        <v>989</v>
      </c>
      <c r="K290" s="97" t="s">
        <v>989</v>
      </c>
    </row>
    <row r="291" spans="1:11">
      <c r="A291" s="125" t="s">
        <v>670</v>
      </c>
      <c r="B291" s="189">
        <v>2.3420347902879826</v>
      </c>
      <c r="C291" s="190">
        <v>1.933103209261759</v>
      </c>
      <c r="D291" s="190">
        <v>7.4552231636892969</v>
      </c>
      <c r="E291" s="190">
        <v>18.965858130588757</v>
      </c>
      <c r="F291" s="191">
        <v>-9.215808662721841</v>
      </c>
      <c r="G291" s="101">
        <v>89.242800911539263</v>
      </c>
      <c r="H291" s="97">
        <v>91.039604678311676</v>
      </c>
      <c r="I291" s="97">
        <v>96.999193274456516</v>
      </c>
      <c r="J291" s="97">
        <v>112.41284846080448</v>
      </c>
      <c r="K291" s="97">
        <v>98.520353993972606</v>
      </c>
    </row>
    <row r="292" spans="1:11">
      <c r="A292" s="127" t="s">
        <v>693</v>
      </c>
      <c r="B292" s="189"/>
      <c r="C292" s="190"/>
      <c r="D292" s="190"/>
      <c r="E292" s="190"/>
      <c r="F292" s="191"/>
      <c r="G292" s="101"/>
      <c r="H292" s="97"/>
      <c r="I292" s="97"/>
      <c r="J292" s="97"/>
      <c r="K292" s="97"/>
    </row>
    <row r="293" spans="1:11">
      <c r="A293" s="125" t="s">
        <v>708</v>
      </c>
      <c r="B293" s="189">
        <v>-6.7347532704192048</v>
      </c>
      <c r="C293" s="190">
        <v>-11.505784295450766</v>
      </c>
      <c r="D293" s="190">
        <v>-4.636168795371006</v>
      </c>
      <c r="E293" s="190">
        <v>5.8220394785947178</v>
      </c>
      <c r="F293" s="191">
        <v>9.2173897729456797</v>
      </c>
      <c r="G293" s="101">
        <v>6882.182348288643</v>
      </c>
      <c r="H293" s="97">
        <v>6018.5296547620856</v>
      </c>
      <c r="I293" s="97">
        <v>5704.9312210887692</v>
      </c>
      <c r="J293" s="97">
        <v>5969.3864871746628</v>
      </c>
      <c r="K293" s="97">
        <v>6325.807847236938</v>
      </c>
    </row>
    <row r="294" spans="1:11">
      <c r="A294" s="125" t="s">
        <v>709</v>
      </c>
      <c r="B294" s="189">
        <v>22.349088254846649</v>
      </c>
      <c r="C294" s="190">
        <v>10.656372441609079</v>
      </c>
      <c r="D294" s="190">
        <v>0.77050478558535929</v>
      </c>
      <c r="E294" s="190">
        <v>17.996755098960676</v>
      </c>
      <c r="F294" s="191">
        <v>8.7902065290654434</v>
      </c>
      <c r="G294" s="101">
        <v>1409.6142015994376</v>
      </c>
      <c r="H294" s="97">
        <v>1541.4379259510893</v>
      </c>
      <c r="I294" s="97">
        <v>1543.9591021557428</v>
      </c>
      <c r="J294" s="97">
        <v>1801.3952551229395</v>
      </c>
      <c r="K294" s="97">
        <v>1901.4868233766797</v>
      </c>
    </row>
    <row r="295" spans="1:11">
      <c r="A295" s="125" t="s">
        <v>617</v>
      </c>
      <c r="B295" s="189">
        <v>-2.7823317911013987</v>
      </c>
      <c r="C295" s="190">
        <v>-9.7615300390625634</v>
      </c>
      <c r="D295" s="190">
        <v>-5.0808669594844105</v>
      </c>
      <c r="E295" s="190">
        <v>-0.16264383556206496</v>
      </c>
      <c r="F295" s="191">
        <v>-49.100564822025952</v>
      </c>
      <c r="G295" s="101">
        <v>78.886286916559399</v>
      </c>
      <c r="H295" s="97">
        <v>70.346514263946219</v>
      </c>
      <c r="I295" s="97">
        <v>66.370129232323507</v>
      </c>
      <c r="J295" s="97">
        <v>65.519246310708638</v>
      </c>
      <c r="K295" s="97">
        <v>32.35760436256114</v>
      </c>
    </row>
    <row r="296" spans="1:11">
      <c r="A296" s="125" t="s">
        <v>435</v>
      </c>
      <c r="B296" s="189">
        <v>2149.0790890735934</v>
      </c>
      <c r="C296" s="190">
        <v>71.734028154863154</v>
      </c>
      <c r="D296" s="97">
        <v>77.981214625367869</v>
      </c>
      <c r="E296" s="190">
        <v>80.888596125059507</v>
      </c>
      <c r="F296" s="97" t="s">
        <v>989</v>
      </c>
      <c r="G296" s="101">
        <v>1765.0160512399002</v>
      </c>
      <c r="H296" s="97">
        <v>2995.396795085464</v>
      </c>
      <c r="I296" s="97">
        <v>5299.1333062053027</v>
      </c>
      <c r="J296" s="97">
        <v>9478.0542682859341</v>
      </c>
      <c r="K296" s="97" t="s">
        <v>989</v>
      </c>
    </row>
    <row r="297" spans="1:11">
      <c r="A297" s="127" t="s">
        <v>924</v>
      </c>
      <c r="B297" s="189"/>
      <c r="C297" s="190"/>
      <c r="D297" s="190"/>
      <c r="E297" s="190"/>
      <c r="F297" s="191"/>
      <c r="G297" s="101"/>
      <c r="H297" s="97"/>
      <c r="I297" s="97"/>
      <c r="J297" s="97"/>
      <c r="K297" s="97"/>
    </row>
    <row r="298" spans="1:11">
      <c r="A298" s="125" t="s">
        <v>505</v>
      </c>
      <c r="B298" s="189">
        <v>-0.69316570889988327</v>
      </c>
      <c r="C298" s="190">
        <v>15.289154288136601</v>
      </c>
      <c r="D298" s="190">
        <v>-0.75946827223535252</v>
      </c>
      <c r="E298" s="190">
        <v>-7.4059361440505711</v>
      </c>
      <c r="F298" s="191">
        <v>2.8499537437464397</v>
      </c>
      <c r="G298" s="101">
        <v>617.33638093877551</v>
      </c>
      <c r="H298" s="97">
        <v>680.15037381483353</v>
      </c>
      <c r="I298" s="97">
        <v>651.35081400267063</v>
      </c>
      <c r="J298" s="97">
        <v>603.79562964172987</v>
      </c>
      <c r="K298" s="97">
        <v>607.37535677366793</v>
      </c>
    </row>
    <row r="299" spans="1:11">
      <c r="A299" s="125" t="s">
        <v>199</v>
      </c>
      <c r="B299" s="189">
        <v>-12.768734234119663</v>
      </c>
      <c r="C299" s="190">
        <v>-7.0523350978271395</v>
      </c>
      <c r="D299" s="190">
        <v>-14.67703250849739</v>
      </c>
      <c r="E299" s="190">
        <v>-17.553519802771106</v>
      </c>
      <c r="F299" s="191">
        <v>-9.8884595876769907</v>
      </c>
      <c r="G299" s="101">
        <v>113.33756427483897</v>
      </c>
      <c r="H299" s="97">
        <v>100.67160085110112</v>
      </c>
      <c r="I299" s="97">
        <v>82.888420303130616</v>
      </c>
      <c r="J299" s="97">
        <v>68.416025665818267</v>
      </c>
      <c r="K299" s="97">
        <v>60.297784759171378</v>
      </c>
    </row>
    <row r="300" spans="1:11">
      <c r="A300" s="125" t="s">
        <v>60</v>
      </c>
      <c r="B300" s="189">
        <v>-6.5880588240702451</v>
      </c>
      <c r="C300" s="190">
        <v>-1.8446801462330598</v>
      </c>
      <c r="D300" s="190">
        <v>20.510077407295867</v>
      </c>
      <c r="E300" s="190">
        <v>-9.8644498138197321</v>
      </c>
      <c r="F300" s="191">
        <v>-32.170348201921385</v>
      </c>
      <c r="G300" s="101">
        <v>3.0578926616513504</v>
      </c>
      <c r="H300" s="97">
        <v>2.8683404362265037</v>
      </c>
      <c r="I300" s="97">
        <v>3.335607928099976</v>
      </c>
      <c r="J300" s="97">
        <v>3.0099755729506366</v>
      </c>
      <c r="K300" s="97">
        <v>1.9968509996180046</v>
      </c>
    </row>
    <row r="301" spans="1:11">
      <c r="A301" s="125" t="s">
        <v>61</v>
      </c>
      <c r="B301" s="189">
        <v>70.205439734654362</v>
      </c>
      <c r="C301" s="190">
        <v>48.913490234494219</v>
      </c>
      <c r="D301" s="190">
        <v>38.015288763299367</v>
      </c>
      <c r="E301" s="190">
        <v>23.150747417505286</v>
      </c>
      <c r="F301" s="191">
        <v>30.959830966317725</v>
      </c>
      <c r="G301" s="101">
        <v>20.493836831543451</v>
      </c>
      <c r="H301" s="97">
        <v>29.164325245916533</v>
      </c>
      <c r="I301" s="97">
        <v>38.841864414974005</v>
      </c>
      <c r="J301" s="97">
        <v>47.888251424444107</v>
      </c>
      <c r="K301" s="97">
        <v>61.338081291618209</v>
      </c>
    </row>
    <row r="302" spans="1:11">
      <c r="A302" s="127" t="s">
        <v>119</v>
      </c>
      <c r="B302" s="192"/>
      <c r="C302" s="190"/>
      <c r="D302" s="105"/>
      <c r="E302" s="105"/>
      <c r="F302" s="191"/>
      <c r="G302" s="106"/>
      <c r="H302" s="97"/>
      <c r="I302" s="94"/>
      <c r="J302" s="94"/>
      <c r="K302" s="97"/>
    </row>
    <row r="303" spans="1:11">
      <c r="A303" s="125" t="s">
        <v>416</v>
      </c>
      <c r="B303" s="189">
        <v>-2.8516445066480003</v>
      </c>
      <c r="C303" s="190">
        <v>-4.3457483181844054</v>
      </c>
      <c r="D303" s="190">
        <v>13.291154515628477</v>
      </c>
      <c r="E303" s="190">
        <v>10.298368111700015</v>
      </c>
      <c r="F303" s="191">
        <v>-22.32373774265703</v>
      </c>
      <c r="G303" s="101">
        <v>2018.4627982918191</v>
      </c>
      <c r="H303" s="97">
        <v>2024.6725196835314</v>
      </c>
      <c r="I303" s="97">
        <v>2335.0424394910415</v>
      </c>
      <c r="J303" s="97">
        <v>2569.6821588701268</v>
      </c>
      <c r="K303" s="97">
        <v>1968.2952884976821</v>
      </c>
    </row>
    <row r="304" spans="1:11">
      <c r="A304" s="125" t="s">
        <v>990</v>
      </c>
      <c r="B304" s="189">
        <v>-1.2459848277258487</v>
      </c>
      <c r="C304" s="190">
        <v>-12.774737618513825</v>
      </c>
      <c r="D304" s="190">
        <v>-9.5770259925679824</v>
      </c>
      <c r="E304" s="190">
        <v>-42.31291731426824</v>
      </c>
      <c r="F304" s="191">
        <v>0.73782911275877439</v>
      </c>
      <c r="G304" s="101">
        <v>189.20821264089878</v>
      </c>
      <c r="H304" s="97">
        <v>173.06610836199314</v>
      </c>
      <c r="I304" s="97">
        <v>159.30697910154291</v>
      </c>
      <c r="J304" s="97">
        <v>91.691467356923155</v>
      </c>
      <c r="K304" s="97">
        <v>91.08440691263398</v>
      </c>
    </row>
    <row r="305" spans="1:11">
      <c r="A305" s="128" t="s">
        <v>4</v>
      </c>
      <c r="B305" s="192"/>
      <c r="C305" s="190"/>
      <c r="D305" s="105"/>
      <c r="E305" s="105"/>
      <c r="F305" s="191"/>
      <c r="G305" s="106"/>
      <c r="H305" s="97"/>
      <c r="I305" s="94"/>
      <c r="J305" s="94"/>
      <c r="K305" s="97"/>
    </row>
    <row r="306" spans="1:11">
      <c r="A306" s="125" t="s">
        <v>377</v>
      </c>
      <c r="B306" s="189">
        <v>-2.6159399205012477</v>
      </c>
      <c r="C306" s="190">
        <v>9.73419257466837</v>
      </c>
      <c r="D306" s="190">
        <v>4.4223009736266761</v>
      </c>
      <c r="E306" s="190">
        <v>4.1002149515354063</v>
      </c>
      <c r="F306" s="191">
        <v>7.5644034806860532</v>
      </c>
      <c r="G306" s="101">
        <v>5265.4979937766484</v>
      </c>
      <c r="H306" s="97">
        <v>5729.4547103493651</v>
      </c>
      <c r="I306" s="97">
        <v>5956.5365732983619</v>
      </c>
      <c r="J306" s="97">
        <v>6270.1078842936522</v>
      </c>
      <c r="K306" s="97">
        <v>6629.6239626496681</v>
      </c>
    </row>
    <row r="307" spans="1:11">
      <c r="A307" s="125" t="s">
        <v>376</v>
      </c>
      <c r="B307" s="189">
        <v>-1.8404210070346636</v>
      </c>
      <c r="C307" s="190">
        <v>-12.755715060074664</v>
      </c>
      <c r="D307" s="190">
        <v>17.993450398058826</v>
      </c>
      <c r="E307" s="190">
        <v>2.0584685762965051</v>
      </c>
      <c r="F307" s="191">
        <v>24.740921102815889</v>
      </c>
      <c r="G307" s="101">
        <v>598.28292634145691</v>
      </c>
      <c r="H307" s="97">
        <v>517.57758927430882</v>
      </c>
      <c r="I307" s="97">
        <v>608.02386770391058</v>
      </c>
      <c r="J307" s="97">
        <v>627.47907750220645</v>
      </c>
      <c r="K307" s="97">
        <v>769.4023440203955</v>
      </c>
    </row>
    <row r="308" spans="1:11">
      <c r="A308" s="129" t="s">
        <v>375</v>
      </c>
      <c r="B308" s="189">
        <v>3.8078913708065727</v>
      </c>
      <c r="C308" s="190">
        <v>3.3722220764430375</v>
      </c>
      <c r="D308" s="190">
        <v>7.3111875936651103</v>
      </c>
      <c r="E308" s="190">
        <v>-1.2074390666533645</v>
      </c>
      <c r="F308" s="191">
        <v>2.0658896747810331</v>
      </c>
      <c r="G308" s="101">
        <v>544.28554555156973</v>
      </c>
      <c r="H308" s="97">
        <v>557.9079110246405</v>
      </c>
      <c r="I308" s="97">
        <v>596.06659546129424</v>
      </c>
      <c r="J308" s="97">
        <v>595.45452771605153</v>
      </c>
      <c r="K308" s="97">
        <v>597.41281794415238</v>
      </c>
    </row>
    <row r="309" spans="1:11" ht="12.75" customHeight="1">
      <c r="A309" s="129" t="s">
        <v>576</v>
      </c>
      <c r="B309" s="189">
        <v>2.9509677971608852</v>
      </c>
      <c r="C309" s="190">
        <v>-2.911623192879631</v>
      </c>
      <c r="D309" s="190">
        <v>-1.3146134109232577</v>
      </c>
      <c r="E309" s="190">
        <v>-13.998598474744256</v>
      </c>
      <c r="F309" s="191">
        <v>-12.695387763770782</v>
      </c>
      <c r="G309" s="101">
        <v>59.528664038473323</v>
      </c>
      <c r="H309" s="97">
        <v>57.309318379001105</v>
      </c>
      <c r="I309" s="97">
        <v>56.307384283790086</v>
      </c>
      <c r="J309" s="97">
        <v>48.966657102195185</v>
      </c>
      <c r="K309" s="97">
        <v>42.022603263429041</v>
      </c>
    </row>
    <row r="310" spans="1:11" ht="12.75" customHeight="1">
      <c r="A310" s="127" t="s">
        <v>871</v>
      </c>
      <c r="B310" s="189"/>
      <c r="C310" s="190"/>
      <c r="D310" s="190"/>
      <c r="E310" s="190"/>
      <c r="F310" s="191"/>
      <c r="G310" s="101"/>
      <c r="H310" s="97"/>
      <c r="I310" s="97"/>
      <c r="J310" s="97"/>
      <c r="K310" s="97"/>
    </row>
    <row r="311" spans="1:11" ht="12.75" customHeight="1">
      <c r="A311" s="125" t="s">
        <v>834</v>
      </c>
      <c r="B311" s="189">
        <v>-2.0744016891605952</v>
      </c>
      <c r="C311" s="190">
        <v>6.9913880645511028</v>
      </c>
      <c r="D311" s="190">
        <v>1.1828493265389426</v>
      </c>
      <c r="E311" s="190">
        <v>2.6326209874326452</v>
      </c>
      <c r="F311" s="191">
        <v>12.196627235395653</v>
      </c>
      <c r="G311" s="101">
        <v>3863.9977083788244</v>
      </c>
      <c r="H311" s="97">
        <v>4087.7547149031984</v>
      </c>
      <c r="I311" s="97">
        <v>4037.4909597806259</v>
      </c>
      <c r="J311" s="97">
        <v>4037.6810981755816</v>
      </c>
      <c r="K311" s="97">
        <v>4349.6162304480531</v>
      </c>
    </row>
    <row r="312" spans="1:11" ht="12.75" customHeight="1">
      <c r="A312" s="129" t="s">
        <v>835</v>
      </c>
      <c r="B312" s="189">
        <v>-12.478888776575261</v>
      </c>
      <c r="C312" s="190">
        <v>-20.398720957282947</v>
      </c>
      <c r="D312" s="190">
        <v>-14.415618314015063</v>
      </c>
      <c r="E312" s="190">
        <v>-17.805872384483763</v>
      </c>
      <c r="F312" s="191">
        <v>-18.653146173837726</v>
      </c>
      <c r="G312" s="101">
        <v>394.83883352430178</v>
      </c>
      <c r="H312" s="97">
        <v>310.76997462061786</v>
      </c>
      <c r="I312" s="97">
        <v>259.62911888764694</v>
      </c>
      <c r="J312" s="97">
        <v>207.93577805706599</v>
      </c>
      <c r="K312" s="97">
        <v>162.4086314208289</v>
      </c>
    </row>
    <row r="313" spans="1:11" ht="25.5">
      <c r="A313" s="163" t="s">
        <v>607</v>
      </c>
      <c r="B313" s="739">
        <v>11.090759080606134</v>
      </c>
      <c r="C313" s="740">
        <v>3.7823106967548767</v>
      </c>
      <c r="D313" s="740">
        <v>4.1204113526697768</v>
      </c>
      <c r="E313" s="740">
        <v>8.7301207335068796</v>
      </c>
      <c r="F313" s="741">
        <v>14.70236731250661</v>
      </c>
      <c r="G313" s="681">
        <v>930.84489641557138</v>
      </c>
      <c r="H313" s="682">
        <v>955.21207534146095</v>
      </c>
      <c r="I313" s="682">
        <v>970.85754244268458</v>
      </c>
      <c r="J313" s="682">
        <v>1028.5855317411392</v>
      </c>
      <c r="K313" s="682">
        <v>1132.7965470236077</v>
      </c>
    </row>
    <row r="314" spans="1:11" ht="12.75" customHeight="1">
      <c r="A314" s="973" t="s">
        <v>893</v>
      </c>
      <c r="B314" s="973"/>
      <c r="C314" s="973"/>
      <c r="D314" s="973"/>
      <c r="E314" s="973"/>
      <c r="F314" s="973"/>
      <c r="G314" s="973"/>
      <c r="H314" s="973"/>
      <c r="I314" s="973"/>
      <c r="J314" s="973"/>
      <c r="K314" s="973"/>
    </row>
    <row r="315" spans="1:11" ht="12.75" customHeight="1">
      <c r="A315" s="653"/>
      <c r="B315" s="673"/>
      <c r="C315" s="673"/>
      <c r="D315" s="673"/>
      <c r="E315" s="673"/>
      <c r="F315" s="673"/>
      <c r="G315" s="182"/>
      <c r="H315" s="97"/>
      <c r="I315" s="97"/>
      <c r="J315" s="97"/>
      <c r="K315" s="97"/>
    </row>
    <row r="316" spans="1:11" ht="12.75" customHeight="1">
      <c r="A316" s="652"/>
      <c r="B316" s="190"/>
      <c r="C316" s="190"/>
      <c r="D316" s="190"/>
      <c r="E316" s="190"/>
      <c r="F316" s="190"/>
      <c r="G316" s="97"/>
      <c r="H316" s="97"/>
      <c r="I316" s="97"/>
      <c r="J316" s="97"/>
      <c r="K316" s="97"/>
    </row>
    <row r="317" spans="1:11" ht="12.75" customHeight="1">
      <c r="A317" s="652"/>
      <c r="B317" s="190"/>
      <c r="C317" s="190"/>
      <c r="D317" s="190"/>
      <c r="E317" s="190"/>
      <c r="F317" s="190"/>
      <c r="G317" s="97"/>
      <c r="H317" s="97"/>
      <c r="I317" s="97"/>
      <c r="J317" s="97"/>
      <c r="K317" s="97"/>
    </row>
    <row r="318" spans="1:11" ht="12.75" customHeight="1">
      <c r="A318" s="652"/>
      <c r="B318" s="190"/>
      <c r="C318" s="190"/>
      <c r="D318" s="190"/>
      <c r="E318" s="190"/>
      <c r="F318" s="190"/>
      <c r="G318" s="97"/>
      <c r="H318" s="97"/>
      <c r="I318" s="97"/>
      <c r="J318" s="97"/>
      <c r="K318" s="97"/>
    </row>
    <row r="319" spans="1:11" ht="12.75" customHeight="1">
      <c r="A319" s="981" t="s">
        <v>785</v>
      </c>
      <c r="B319" s="981"/>
      <c r="C319" s="981"/>
      <c r="D319" s="981"/>
      <c r="E319" s="981"/>
      <c r="F319" s="981"/>
      <c r="G319" s="982"/>
      <c r="H319" s="982"/>
      <c r="I319" s="982"/>
      <c r="J319" s="982"/>
      <c r="K319" s="982"/>
    </row>
    <row r="320" spans="1:11" ht="12.75" customHeight="1">
      <c r="A320" s="718"/>
      <c r="B320" s="719"/>
      <c r="C320" s="719"/>
      <c r="D320" s="719"/>
      <c r="E320" s="719"/>
      <c r="F320" s="719"/>
      <c r="G320" s="141"/>
      <c r="H320" s="97"/>
      <c r="I320" s="97"/>
      <c r="J320" s="97"/>
      <c r="K320" s="97"/>
    </row>
    <row r="321" spans="1:11" ht="39.75" customHeight="1">
      <c r="A321" s="987" t="s">
        <v>502</v>
      </c>
      <c r="B321" s="984" t="s">
        <v>669</v>
      </c>
      <c r="C321" s="985"/>
      <c r="D321" s="985"/>
      <c r="E321" s="985"/>
      <c r="F321" s="986"/>
      <c r="G321" s="984" t="s">
        <v>592</v>
      </c>
      <c r="H321" s="985"/>
      <c r="I321" s="985"/>
      <c r="J321" s="985"/>
      <c r="K321" s="985"/>
    </row>
    <row r="322" spans="1:11" ht="12.75" customHeight="1">
      <c r="A322" s="988"/>
      <c r="B322" s="264">
        <v>40544</v>
      </c>
      <c r="C322" s="264">
        <v>40909</v>
      </c>
      <c r="D322" s="264">
        <v>41275</v>
      </c>
      <c r="E322" s="264">
        <v>41640</v>
      </c>
      <c r="F322" s="265">
        <v>42005</v>
      </c>
      <c r="G322" s="264">
        <v>40544</v>
      </c>
      <c r="H322" s="264">
        <v>40909</v>
      </c>
      <c r="I322" s="264">
        <v>41275</v>
      </c>
      <c r="J322" s="264">
        <v>41640</v>
      </c>
      <c r="K322" s="264">
        <v>42005</v>
      </c>
    </row>
    <row r="323" spans="1:11" ht="12.75" customHeight="1">
      <c r="A323" s="127" t="s">
        <v>872</v>
      </c>
      <c r="B323" s="189"/>
      <c r="C323" s="190"/>
      <c r="D323" s="190"/>
      <c r="E323" s="190"/>
      <c r="F323" s="191"/>
      <c r="G323" s="101"/>
      <c r="H323" s="97"/>
      <c r="I323" s="97"/>
      <c r="J323" s="97"/>
      <c r="K323" s="97"/>
    </row>
    <row r="324" spans="1:11" ht="12.75" customHeight="1">
      <c r="A324" s="125" t="s">
        <v>608</v>
      </c>
      <c r="B324" s="189">
        <v>13.007927379991685</v>
      </c>
      <c r="C324" s="190">
        <v>6.9396818290775997</v>
      </c>
      <c r="D324" s="190">
        <v>0.39851944701187847</v>
      </c>
      <c r="E324" s="190">
        <v>3.4410669970863523</v>
      </c>
      <c r="F324" s="191">
        <v>6.8035669389426374</v>
      </c>
      <c r="G324" s="101">
        <v>1229.6216769759451</v>
      </c>
      <c r="H324" s="97">
        <v>1274.6478741921035</v>
      </c>
      <c r="I324" s="97">
        <v>1288.1446078431375</v>
      </c>
      <c r="J324" s="97">
        <v>1301.6134590058855</v>
      </c>
      <c r="K324" s="97">
        <v>1351.2658283083372</v>
      </c>
    </row>
    <row r="325" spans="1:11" ht="12.75" customHeight="1">
      <c r="A325" s="129" t="s">
        <v>609</v>
      </c>
      <c r="B325" s="189">
        <v>-1.7208199917026263</v>
      </c>
      <c r="C325" s="190">
        <v>-2.7918849853524819</v>
      </c>
      <c r="D325" s="190">
        <v>-9.64221643462011</v>
      </c>
      <c r="E325" s="190">
        <v>-9.6730084406751615</v>
      </c>
      <c r="F325" s="191">
        <v>-4.9613289333624238</v>
      </c>
      <c r="G325" s="101">
        <v>25.942068728522337</v>
      </c>
      <c r="H325" s="97">
        <v>24.444826262238433</v>
      </c>
      <c r="I325" s="97">
        <v>22.23307892777364</v>
      </c>
      <c r="J325" s="97">
        <v>19.617405745585923</v>
      </c>
      <c r="K325" s="97">
        <v>18.122367616894575</v>
      </c>
    </row>
    <row r="326" spans="1:11">
      <c r="A326" s="127" t="s">
        <v>5</v>
      </c>
      <c r="B326" s="192"/>
      <c r="C326" s="190"/>
      <c r="D326" s="105"/>
      <c r="E326" s="105"/>
      <c r="F326" s="191"/>
      <c r="G326" s="106"/>
      <c r="H326" s="97"/>
      <c r="I326" s="94"/>
      <c r="J326" s="94"/>
      <c r="K326" s="97"/>
    </row>
    <row r="327" spans="1:11">
      <c r="A327" s="125" t="s">
        <v>417</v>
      </c>
      <c r="B327" s="189">
        <v>-0.21454004134064064</v>
      </c>
      <c r="C327" s="190">
        <v>29.944437091350693</v>
      </c>
      <c r="D327" s="190">
        <v>-36.26640022297606</v>
      </c>
      <c r="E327" s="190">
        <v>-15.081513525461915</v>
      </c>
      <c r="F327" s="191">
        <v>2.016514159455582</v>
      </c>
      <c r="G327" s="101">
        <v>12319.490856688686</v>
      </c>
      <c r="H327" s="97">
        <v>16403.626070270504</v>
      </c>
      <c r="I327" s="97">
        <v>10597.905936134619</v>
      </c>
      <c r="J327" s="97">
        <v>8888.519672462473</v>
      </c>
      <c r="K327" s="97">
        <v>8905.3542572328533</v>
      </c>
    </row>
    <row r="328" spans="1:11">
      <c r="A328" s="125" t="s">
        <v>1004</v>
      </c>
      <c r="B328" s="189">
        <v>-0.23017335746904166</v>
      </c>
      <c r="C328" s="190">
        <v>1.1135400863724101</v>
      </c>
      <c r="D328" s="190">
        <v>-7.8095467527031133</v>
      </c>
      <c r="E328" s="190">
        <v>-21.632131696877195</v>
      </c>
      <c r="F328" s="191">
        <v>-4.66749965564901</v>
      </c>
      <c r="G328" s="101">
        <v>318.8312749930397</v>
      </c>
      <c r="H328" s="97">
        <v>330.33884097686791</v>
      </c>
      <c r="I328" s="97">
        <v>308.71472283331389</v>
      </c>
      <c r="J328" s="97">
        <v>238.94750923065783</v>
      </c>
      <c r="K328" s="97">
        <v>223.71482991910199</v>
      </c>
    </row>
    <row r="329" spans="1:11">
      <c r="A329" s="127" t="s">
        <v>873</v>
      </c>
      <c r="B329" s="189"/>
      <c r="C329" s="190"/>
      <c r="D329" s="190"/>
      <c r="E329" s="190"/>
      <c r="F329" s="191"/>
      <c r="G329" s="101"/>
      <c r="H329" s="97"/>
      <c r="I329" s="97"/>
      <c r="J329" s="97"/>
      <c r="K329" s="97"/>
    </row>
    <row r="330" spans="1:11">
      <c r="A330" s="125" t="s">
        <v>677</v>
      </c>
      <c r="B330" s="101">
        <v>64.977681225422231</v>
      </c>
      <c r="C330" s="190">
        <v>88.27816711634091</v>
      </c>
      <c r="D330" s="97">
        <v>5.8326811261029121</v>
      </c>
      <c r="E330" s="190">
        <v>-15.319389632557531</v>
      </c>
      <c r="F330" s="191">
        <v>-0.2290972022601494</v>
      </c>
      <c r="G330" s="101">
        <v>373.28516041549062</v>
      </c>
      <c r="H330" s="97">
        <v>668.27881164374867</v>
      </c>
      <c r="I330" s="97">
        <v>709.85119795766354</v>
      </c>
      <c r="J330" s="97">
        <v>610.110022310575</v>
      </c>
      <c r="K330" s="97">
        <v>662.91882115184478</v>
      </c>
    </row>
    <row r="331" spans="1:11">
      <c r="A331" s="125" t="s">
        <v>678</v>
      </c>
      <c r="B331" s="189">
        <v>27.200584696627828</v>
      </c>
      <c r="C331" s="190">
        <v>-6.4011256872588689</v>
      </c>
      <c r="D331" s="190">
        <v>-5.3007594110692509</v>
      </c>
      <c r="E331" s="190">
        <v>-9.7332161253728344</v>
      </c>
      <c r="F331" s="191">
        <v>1.0092411644213826</v>
      </c>
      <c r="G331" s="101">
        <v>1006.0131200523971</v>
      </c>
      <c r="H331" s="97">
        <v>895.34677745420743</v>
      </c>
      <c r="I331" s="97">
        <v>850.99616033975121</v>
      </c>
      <c r="J331" s="97">
        <v>779.67288296506115</v>
      </c>
      <c r="K331" s="97">
        <v>857.67317345735319</v>
      </c>
    </row>
    <row r="332" spans="1:11">
      <c r="A332" s="125" t="s">
        <v>679</v>
      </c>
      <c r="B332" s="189">
        <v>7.0706495467597108</v>
      </c>
      <c r="C332" s="190">
        <v>5.1152875893011327</v>
      </c>
      <c r="D332" s="190">
        <v>5.5050514829830348</v>
      </c>
      <c r="E332" s="190">
        <v>-5.9315470054463617</v>
      </c>
      <c r="F332" s="191">
        <v>-7.1196827734583508</v>
      </c>
      <c r="G332" s="101">
        <v>154.77594492454534</v>
      </c>
      <c r="H332" s="97">
        <v>154.69858862878755</v>
      </c>
      <c r="I332" s="97">
        <v>163.81340388950767</v>
      </c>
      <c r="J332" s="97">
        <v>156.40487894684847</v>
      </c>
      <c r="K332" s="97">
        <v>158.20575390171066</v>
      </c>
    </row>
    <row r="333" spans="1:11" ht="25.5" customHeight="1">
      <c r="A333" s="168" t="s">
        <v>964</v>
      </c>
      <c r="B333" s="739">
        <v>-55.509573498863048</v>
      </c>
      <c r="C333" s="740">
        <v>31.284032591811638</v>
      </c>
      <c r="D333" s="740">
        <v>-81.006713552454812</v>
      </c>
      <c r="E333" s="740">
        <v>-97.887976356672397</v>
      </c>
      <c r="F333" s="741">
        <v>-5.1563363232782962</v>
      </c>
      <c r="G333" s="681">
        <v>0.57009723090014597</v>
      </c>
      <c r="H333" s="682">
        <v>0.71166866536474871</v>
      </c>
      <c r="I333" s="682">
        <v>0.13566499147383643</v>
      </c>
      <c r="J333" s="682">
        <v>2.9081943573104657E-3</v>
      </c>
      <c r="K333" s="682">
        <v>3.0038624182128918E-3</v>
      </c>
    </row>
    <row r="334" spans="1:11">
      <c r="A334" s="127" t="s">
        <v>874</v>
      </c>
      <c r="B334" s="189"/>
      <c r="C334" s="190"/>
      <c r="D334" s="190"/>
      <c r="E334" s="190"/>
      <c r="F334" s="191"/>
      <c r="G334" s="101"/>
      <c r="H334" s="97"/>
      <c r="I334" s="97"/>
      <c r="J334" s="97"/>
      <c r="K334" s="97"/>
    </row>
    <row r="335" spans="1:11">
      <c r="A335" s="125" t="s">
        <v>680</v>
      </c>
      <c r="B335" s="189">
        <v>-5.4193354769428055</v>
      </c>
      <c r="C335" s="190">
        <v>16.838051020959341</v>
      </c>
      <c r="D335" s="190">
        <v>-19.286214461508166</v>
      </c>
      <c r="E335" s="190">
        <v>-2.9971045433699572</v>
      </c>
      <c r="F335" s="191" t="s">
        <v>989</v>
      </c>
      <c r="G335" s="101">
        <v>2166.5855352714266</v>
      </c>
      <c r="H335" s="97">
        <v>2376.0779727948384</v>
      </c>
      <c r="I335" s="97">
        <v>1957.2652211357113</v>
      </c>
      <c r="J335" s="97">
        <v>1925.3040233927891</v>
      </c>
      <c r="K335" s="97" t="s">
        <v>989</v>
      </c>
    </row>
    <row r="336" spans="1:11">
      <c r="A336" s="127" t="s">
        <v>6</v>
      </c>
      <c r="B336" s="192"/>
      <c r="C336" s="190"/>
      <c r="D336" s="105"/>
      <c r="E336" s="105"/>
      <c r="F336" s="191"/>
      <c r="G336" s="106"/>
      <c r="H336" s="97"/>
      <c r="I336" s="94"/>
      <c r="J336" s="94"/>
      <c r="K336" s="97"/>
    </row>
    <row r="337" spans="1:11">
      <c r="A337" s="125" t="s">
        <v>828</v>
      </c>
      <c r="B337" s="189">
        <v>0.45036312271679435</v>
      </c>
      <c r="C337" s="190">
        <v>-2.9788599891860201</v>
      </c>
      <c r="D337" s="190">
        <v>-8.107021920434434</v>
      </c>
      <c r="E337" s="190">
        <v>-9.3089235007761602</v>
      </c>
      <c r="F337" s="191">
        <v>5.8744596722738436</v>
      </c>
      <c r="G337" s="101">
        <v>5216.8193469021253</v>
      </c>
      <c r="H337" s="97">
        <v>4932.7754532775452</v>
      </c>
      <c r="I337" s="97">
        <v>4398.1055750925434</v>
      </c>
      <c r="J337" s="97">
        <v>3925.7712004121586</v>
      </c>
      <c r="K337" s="97">
        <v>3987.7653739130437</v>
      </c>
    </row>
    <row r="338" spans="1:11">
      <c r="A338" s="125" t="s">
        <v>1012</v>
      </c>
      <c r="B338" s="189">
        <v>-2.1289900627829184</v>
      </c>
      <c r="C338" s="190">
        <v>-2.8568231718462727</v>
      </c>
      <c r="D338" s="190">
        <v>1.8330381742415369</v>
      </c>
      <c r="E338" s="190">
        <v>-4.7760877113642692</v>
      </c>
      <c r="F338" s="191">
        <v>-1.2020328439358252</v>
      </c>
      <c r="G338" s="101">
        <v>186.32129571984436</v>
      </c>
      <c r="H338" s="97">
        <v>176.39812831241284</v>
      </c>
      <c r="I338" s="97">
        <v>174.29087546271816</v>
      </c>
      <c r="J338" s="97">
        <v>163.34861231324061</v>
      </c>
      <c r="K338" s="97">
        <v>154.83775453416152</v>
      </c>
    </row>
    <row r="339" spans="1:11">
      <c r="A339" s="125" t="s">
        <v>1013</v>
      </c>
      <c r="B339" s="189">
        <v>0.66954090775553254</v>
      </c>
      <c r="C339" s="190">
        <v>-5.5632980427415362</v>
      </c>
      <c r="D339" s="190">
        <v>4.0270412793446582</v>
      </c>
      <c r="E339" s="190">
        <v>0.80119907937870494</v>
      </c>
      <c r="F339" s="191">
        <v>4.3508561401125263</v>
      </c>
      <c r="G339" s="101">
        <v>18.580485483388205</v>
      </c>
      <c r="H339" s="97">
        <v>17.100824267782428</v>
      </c>
      <c r="I339" s="97">
        <v>17.260575356953993</v>
      </c>
      <c r="J339" s="97">
        <v>17.12441499227203</v>
      </c>
      <c r="K339" s="97">
        <v>17.144513540372671</v>
      </c>
    </row>
    <row r="340" spans="1:11">
      <c r="A340" s="125" t="s">
        <v>231</v>
      </c>
      <c r="B340" s="189">
        <v>4.4841700276708707</v>
      </c>
      <c r="C340" s="190">
        <v>3.1984080024927835</v>
      </c>
      <c r="D340" s="190">
        <v>5.8695512692533924</v>
      </c>
      <c r="E340" s="190">
        <v>4.552763788586887</v>
      </c>
      <c r="F340" s="191">
        <v>6.7430757647112074</v>
      </c>
      <c r="G340" s="101">
        <v>81.153514815923373</v>
      </c>
      <c r="H340" s="97">
        <v>81.620548117154812</v>
      </c>
      <c r="I340" s="97">
        <v>83.84217900581703</v>
      </c>
      <c r="J340" s="97">
        <v>86.276566202988164</v>
      </c>
      <c r="K340" s="97">
        <v>88.358019130434784</v>
      </c>
    </row>
    <row r="341" spans="1:11">
      <c r="A341" s="127" t="s">
        <v>875</v>
      </c>
      <c r="B341" s="189"/>
      <c r="C341" s="190"/>
      <c r="D341" s="190"/>
      <c r="E341" s="190"/>
      <c r="F341" s="191"/>
      <c r="G341" s="101"/>
      <c r="H341" s="97"/>
      <c r="I341" s="97"/>
      <c r="J341" s="97"/>
      <c r="K341" s="97"/>
    </row>
    <row r="342" spans="1:11">
      <c r="A342" s="125" t="s">
        <v>220</v>
      </c>
      <c r="B342" s="189">
        <v>0.822918799925489</v>
      </c>
      <c r="C342" s="190">
        <v>2.8632628441331889</v>
      </c>
      <c r="D342" s="190">
        <v>0.10940313399352419</v>
      </c>
      <c r="E342" s="190">
        <v>14.11697635287139</v>
      </c>
      <c r="F342" s="191">
        <v>5.7171932870430737</v>
      </c>
      <c r="G342" s="101">
        <v>2533.8967456316996</v>
      </c>
      <c r="H342" s="97">
        <v>2560.0206209645448</v>
      </c>
      <c r="I342" s="97">
        <v>2476.5538143889548</v>
      </c>
      <c r="J342" s="97">
        <v>2762.4218808809828</v>
      </c>
      <c r="K342" s="97">
        <v>2919.0624258768703</v>
      </c>
    </row>
    <row r="343" spans="1:11">
      <c r="A343" s="125" t="s">
        <v>221</v>
      </c>
      <c r="B343" s="189">
        <v>1.9229191613892738</v>
      </c>
      <c r="C343" s="190">
        <v>4.0026572416394828</v>
      </c>
      <c r="D343" s="190">
        <v>4.0291972449913516</v>
      </c>
      <c r="E343" s="190">
        <v>2.3387200351248794</v>
      </c>
      <c r="F343" s="191">
        <v>2.4607866175444997</v>
      </c>
      <c r="G343" s="101">
        <v>239.67565707640978</v>
      </c>
      <c r="H343" s="97">
        <v>244.82886314256126</v>
      </c>
      <c r="I343" s="97">
        <v>246.12022133168114</v>
      </c>
      <c r="J343" s="97">
        <v>246.1950165333065</v>
      </c>
      <c r="K343" s="97">
        <v>252.14171148935921</v>
      </c>
    </row>
    <row r="344" spans="1:11">
      <c r="A344" s="127" t="s">
        <v>7</v>
      </c>
      <c r="B344" s="192"/>
      <c r="C344" s="190"/>
      <c r="D344" s="105"/>
      <c r="E344" s="105"/>
      <c r="F344" s="191"/>
      <c r="G344" s="106"/>
      <c r="H344" s="97"/>
      <c r="I344" s="94"/>
      <c r="J344" s="94"/>
      <c r="K344" s="97"/>
    </row>
    <row r="345" spans="1:11" hidden="1">
      <c r="A345" s="125" t="s">
        <v>1014</v>
      </c>
      <c r="B345" s="189" t="s">
        <v>989</v>
      </c>
      <c r="C345" s="190" t="s">
        <v>989</v>
      </c>
      <c r="D345" s="190" t="s">
        <v>989</v>
      </c>
      <c r="E345" s="190" t="s">
        <v>989</v>
      </c>
      <c r="F345" s="191" t="s">
        <v>989</v>
      </c>
      <c r="G345" s="101">
        <v>0</v>
      </c>
      <c r="H345" s="97">
        <v>0</v>
      </c>
      <c r="I345" s="97">
        <v>0</v>
      </c>
      <c r="J345" s="97">
        <v>0</v>
      </c>
      <c r="K345" s="97">
        <v>0</v>
      </c>
    </row>
    <row r="346" spans="1:11">
      <c r="A346" s="855" t="s">
        <v>1148</v>
      </c>
      <c r="B346" s="189">
        <v>-10.429238217890699</v>
      </c>
      <c r="C346" s="190">
        <v>-1.1421993614920893</v>
      </c>
      <c r="D346" s="190">
        <v>-10.415271677961456</v>
      </c>
      <c r="E346" s="190">
        <v>4.740694455836163</v>
      </c>
      <c r="F346" s="191">
        <v>12.904471904275042</v>
      </c>
      <c r="G346" s="101">
        <v>3410.9496395125825</v>
      </c>
      <c r="H346" s="97">
        <v>3377.4967433782022</v>
      </c>
      <c r="I346" s="97">
        <v>2970.5226306523577</v>
      </c>
      <c r="J346" s="97">
        <v>2985.5671045813392</v>
      </c>
      <c r="K346" s="97">
        <v>3196.6218451494037</v>
      </c>
    </row>
    <row r="347" spans="1:11">
      <c r="A347" s="125" t="s">
        <v>1015</v>
      </c>
      <c r="B347" s="189">
        <v>7.4542199579779265</v>
      </c>
      <c r="C347" s="190">
        <v>4.6635015376599824</v>
      </c>
      <c r="D347" s="190">
        <v>3.8893107999665233</v>
      </c>
      <c r="E347" s="190">
        <v>3.6560325297642322</v>
      </c>
      <c r="F347" s="191">
        <v>40.39547952723342</v>
      </c>
      <c r="G347" s="101">
        <v>224.36283989096904</v>
      </c>
      <c r="H347" s="97">
        <v>235.20950933564913</v>
      </c>
      <c r="I347" s="97">
        <v>239.89968988641368</v>
      </c>
      <c r="J347" s="97">
        <v>238.6177746619116</v>
      </c>
      <c r="K347" s="97">
        <v>317.69413551992614</v>
      </c>
    </row>
    <row r="348" spans="1:11">
      <c r="A348" s="125" t="s">
        <v>1016</v>
      </c>
      <c r="B348" s="189">
        <v>5.4519185266942713</v>
      </c>
      <c r="C348" s="190">
        <v>3.0504618397083902</v>
      </c>
      <c r="D348" s="190">
        <v>0.5195233856701833</v>
      </c>
      <c r="E348" s="190">
        <v>7.7922326355532476</v>
      </c>
      <c r="F348" s="191">
        <v>9.317275635899108</v>
      </c>
      <c r="G348" s="101">
        <v>70.831271979230849</v>
      </c>
      <c r="H348" s="97">
        <v>73.111159357359966</v>
      </c>
      <c r="I348" s="97">
        <v>72.150282672605627</v>
      </c>
      <c r="J348" s="97">
        <v>74.62838215421506</v>
      </c>
      <c r="K348" s="97">
        <v>77.365281292436521</v>
      </c>
    </row>
    <row r="349" spans="1:11">
      <c r="A349" s="127" t="s">
        <v>8</v>
      </c>
      <c r="B349" s="192"/>
      <c r="C349" s="190"/>
      <c r="D349" s="105"/>
      <c r="E349" s="105"/>
      <c r="F349" s="191"/>
      <c r="G349" s="106"/>
      <c r="H349" s="97"/>
      <c r="I349" s="94"/>
      <c r="J349" s="94"/>
      <c r="K349" s="97"/>
    </row>
    <row r="350" spans="1:11">
      <c r="A350" s="125" t="s">
        <v>1017</v>
      </c>
      <c r="B350" s="189">
        <v>-4.3895530342070259</v>
      </c>
      <c r="C350" s="190">
        <v>-19.600533616171361</v>
      </c>
      <c r="D350" s="190">
        <v>5.8560091001144627</v>
      </c>
      <c r="E350" s="190">
        <v>-6.8525799810968664</v>
      </c>
      <c r="F350" s="191">
        <v>32.223626716319274</v>
      </c>
      <c r="G350" s="101">
        <v>6126.068717302629</v>
      </c>
      <c r="H350" s="97">
        <v>4849.7551589315399</v>
      </c>
      <c r="I350" s="97">
        <v>5032.4994631492254</v>
      </c>
      <c r="J350" s="97">
        <v>4621.4383308290717</v>
      </c>
      <c r="K350" s="97">
        <v>6024.1586929331188</v>
      </c>
    </row>
    <row r="351" spans="1:11" hidden="1">
      <c r="A351" s="280" t="s">
        <v>856</v>
      </c>
      <c r="B351" s="833" t="s">
        <v>989</v>
      </c>
      <c r="C351" s="834" t="s">
        <v>989</v>
      </c>
      <c r="D351" s="834" t="s">
        <v>989</v>
      </c>
      <c r="E351" s="834" t="s">
        <v>989</v>
      </c>
      <c r="F351" s="835" t="s">
        <v>989</v>
      </c>
      <c r="G351" s="357" t="s">
        <v>989</v>
      </c>
      <c r="H351" s="358" t="s">
        <v>989</v>
      </c>
      <c r="I351" s="358" t="s">
        <v>989</v>
      </c>
      <c r="J351" s="358" t="s">
        <v>989</v>
      </c>
      <c r="K351" s="358" t="s">
        <v>989</v>
      </c>
    </row>
    <row r="352" spans="1:11">
      <c r="A352" s="127" t="s">
        <v>876</v>
      </c>
      <c r="B352" s="189"/>
      <c r="C352" s="190"/>
      <c r="D352" s="190"/>
      <c r="E352" s="190"/>
      <c r="F352" s="191"/>
      <c r="G352" s="101"/>
      <c r="H352" s="97"/>
      <c r="I352" s="97"/>
      <c r="J352" s="97"/>
      <c r="K352" s="97"/>
    </row>
    <row r="353" spans="1:11" ht="14.25">
      <c r="A353" s="855" t="s">
        <v>1251</v>
      </c>
      <c r="B353" s="189">
        <v>42.724938017837587</v>
      </c>
      <c r="C353" s="190">
        <v>-21.637431398603994</v>
      </c>
      <c r="D353" s="190">
        <v>-1.6145346671890337</v>
      </c>
      <c r="E353" s="190">
        <v>7.2044064709834998</v>
      </c>
      <c r="F353" s="191">
        <v>-2.0028986987327784</v>
      </c>
      <c r="G353" s="101">
        <v>3029.3123327731173</v>
      </c>
      <c r="H353" s="97">
        <v>2308.2579816600532</v>
      </c>
      <c r="I353" s="97">
        <v>2204.8468118515475</v>
      </c>
      <c r="J353" s="97">
        <v>2292.2596339139036</v>
      </c>
      <c r="K353" s="97">
        <v>2187.2681867113442</v>
      </c>
    </row>
    <row r="354" spans="1:11" ht="14.25">
      <c r="A354" s="855" t="s">
        <v>1250</v>
      </c>
      <c r="B354" s="189" t="s">
        <v>989</v>
      </c>
      <c r="C354" s="190" t="s">
        <v>989</v>
      </c>
      <c r="D354" s="190">
        <v>1284.540131147492</v>
      </c>
      <c r="E354" s="97">
        <v>7.7201610913339493</v>
      </c>
      <c r="F354" s="191">
        <v>5.3943141329374669</v>
      </c>
      <c r="G354" s="101" t="s">
        <v>989</v>
      </c>
      <c r="H354" s="97">
        <v>27.007526408140041</v>
      </c>
      <c r="I354" s="97">
        <v>363.03917260951874</v>
      </c>
      <c r="J354" s="97">
        <v>379.24794127337884</v>
      </c>
      <c r="K354" s="97">
        <v>389.19335249833512</v>
      </c>
    </row>
    <row r="355" spans="1:11" ht="25.5">
      <c r="A355" s="168" t="s">
        <v>1319</v>
      </c>
      <c r="B355" s="739" t="s">
        <v>989</v>
      </c>
      <c r="C355" s="740">
        <v>33.268340919634284</v>
      </c>
      <c r="D355" s="740">
        <v>44.586224002781563</v>
      </c>
      <c r="E355" s="682">
        <v>10.924544603754498</v>
      </c>
      <c r="F355" s="741">
        <v>10.646678508880015</v>
      </c>
      <c r="G355" s="681">
        <v>0.46314323737220786</v>
      </c>
      <c r="H355" s="682">
        <v>0.60016953722407851</v>
      </c>
      <c r="I355" s="682">
        <v>0.84248852636622851</v>
      </c>
      <c r="J355" s="682">
        <v>0.9062841786372936</v>
      </c>
      <c r="K355" s="682">
        <v>0.97640002027067507</v>
      </c>
    </row>
    <row r="356" spans="1:11">
      <c r="A356" s="850" t="s">
        <v>1200</v>
      </c>
      <c r="B356" s="189">
        <v>11.390541922013497</v>
      </c>
      <c r="C356" s="190">
        <v>16.929416002886711</v>
      </c>
      <c r="D356" s="190">
        <v>4.2386273806286567</v>
      </c>
      <c r="E356" s="190">
        <v>6.9565343022431847</v>
      </c>
      <c r="F356" s="191">
        <v>1.9036705290059928</v>
      </c>
      <c r="G356" s="101">
        <v>10.47824141393359</v>
      </c>
      <c r="H356" s="97">
        <v>11.913621843057372</v>
      </c>
      <c r="I356" s="97">
        <v>12.056899078600054</v>
      </c>
      <c r="J356" s="97">
        <v>12.505921456061431</v>
      </c>
      <c r="K356" s="97">
        <v>12.408821122043285</v>
      </c>
    </row>
    <row r="357" spans="1:11" ht="12.75" customHeight="1">
      <c r="A357" s="850" t="s">
        <v>1201</v>
      </c>
      <c r="B357" s="189">
        <v>9.3550164567124625</v>
      </c>
      <c r="C357" s="190">
        <v>8.3421239266906468</v>
      </c>
      <c r="D357" s="190">
        <v>2.8373100534818292</v>
      </c>
      <c r="E357" s="190">
        <v>6.732884805676548</v>
      </c>
      <c r="F357" s="191">
        <v>0.7369094224950743</v>
      </c>
      <c r="G357" s="101">
        <v>21.222341457625838</v>
      </c>
      <c r="H357" s="97">
        <v>22.357450250494423</v>
      </c>
      <c r="I357" s="97">
        <v>22.322154624960682</v>
      </c>
      <c r="J357" s="97">
        <v>23.10506044041534</v>
      </c>
      <c r="K357" s="97">
        <v>22.663173916760218</v>
      </c>
    </row>
    <row r="358" spans="1:11">
      <c r="A358" s="127" t="s">
        <v>9</v>
      </c>
      <c r="B358" s="192"/>
      <c r="C358" s="190"/>
      <c r="D358" s="105"/>
      <c r="E358" s="105"/>
      <c r="F358" s="191"/>
      <c r="G358" s="106"/>
      <c r="H358" s="97"/>
      <c r="I358" s="94"/>
      <c r="J358" s="94"/>
      <c r="K358" s="97"/>
    </row>
    <row r="359" spans="1:11" hidden="1">
      <c r="A359" s="867" t="s">
        <v>1018</v>
      </c>
      <c r="B359" s="189" t="s">
        <v>989</v>
      </c>
      <c r="C359" s="190" t="s">
        <v>989</v>
      </c>
      <c r="D359" s="190" t="s">
        <v>989</v>
      </c>
      <c r="E359" s="190" t="s">
        <v>989</v>
      </c>
      <c r="F359" s="191" t="s">
        <v>989</v>
      </c>
      <c r="G359" s="101">
        <v>0</v>
      </c>
      <c r="H359" s="97">
        <v>0</v>
      </c>
      <c r="I359" s="97">
        <v>0</v>
      </c>
      <c r="J359" s="97">
        <v>0</v>
      </c>
      <c r="K359" s="97">
        <v>0</v>
      </c>
    </row>
    <row r="360" spans="1:11">
      <c r="A360" s="125" t="s">
        <v>899</v>
      </c>
      <c r="B360" s="189">
        <v>7.8045740876709004</v>
      </c>
      <c r="C360" s="190">
        <v>9.2148530529906765</v>
      </c>
      <c r="D360" s="190">
        <v>-4.6491462227096463</v>
      </c>
      <c r="E360" s="190">
        <v>-4.5128426034252556</v>
      </c>
      <c r="F360" s="191">
        <v>0.61431340212394048</v>
      </c>
      <c r="G360" s="101">
        <v>3922.9743888313633</v>
      </c>
      <c r="H360" s="97">
        <v>4281.4909339694959</v>
      </c>
      <c r="I360" s="97">
        <v>4031.9854469197148</v>
      </c>
      <c r="J360" s="97">
        <v>3728.9567512400681</v>
      </c>
      <c r="K360" s="97">
        <v>3665.7459860210006</v>
      </c>
    </row>
    <row r="361" spans="1:11">
      <c r="A361" s="129" t="s">
        <v>1020</v>
      </c>
      <c r="B361" s="189">
        <v>-14.972426632643959</v>
      </c>
      <c r="C361" s="190">
        <v>-13.616253781737257</v>
      </c>
      <c r="D361" s="190">
        <v>-13.053135427971483</v>
      </c>
      <c r="E361" s="190">
        <v>-8.0923568486928872</v>
      </c>
      <c r="F361" s="191">
        <v>-8.144123943195595</v>
      </c>
      <c r="G361" s="101">
        <v>44.676184720753383</v>
      </c>
      <c r="H361" s="97">
        <v>38.566121248158261</v>
      </c>
      <c r="I361" s="97">
        <v>33.117628392877982</v>
      </c>
      <c r="J361" s="97">
        <v>29.480461898072956</v>
      </c>
      <c r="K361" s="97">
        <v>26.457967622391259</v>
      </c>
    </row>
    <row r="362" spans="1:11">
      <c r="A362" s="129" t="s">
        <v>1019</v>
      </c>
      <c r="B362" s="189">
        <v>2.8929675512921165</v>
      </c>
      <c r="C362" s="190">
        <v>-8.3202436314030734</v>
      </c>
      <c r="D362" s="190">
        <v>1.9147399556104006E-2</v>
      </c>
      <c r="E362" s="190">
        <v>3.2658925215751395</v>
      </c>
      <c r="F362" s="191">
        <v>3.7862092964296039</v>
      </c>
      <c r="G362" s="101">
        <v>267.96552668654044</v>
      </c>
      <c r="H362" s="97">
        <v>245.49928240690991</v>
      </c>
      <c r="I362" s="97">
        <v>242.51171127461322</v>
      </c>
      <c r="J362" s="97">
        <v>242.55657126552831</v>
      </c>
      <c r="K362" s="97">
        <v>245.96196177530291</v>
      </c>
    </row>
    <row r="363" spans="1:11" ht="12.75" customHeight="1">
      <c r="A363" s="893" t="s">
        <v>1184</v>
      </c>
      <c r="B363" s="189" t="s">
        <v>989</v>
      </c>
      <c r="C363" s="190" t="s">
        <v>989</v>
      </c>
      <c r="D363" s="190">
        <v>21.707815464128942</v>
      </c>
      <c r="E363" s="190">
        <v>15.469089609377789</v>
      </c>
      <c r="F363" s="191">
        <v>15.092231731964901</v>
      </c>
      <c r="G363" s="101" t="s">
        <v>989</v>
      </c>
      <c r="H363" s="97">
        <v>36.889239924443778</v>
      </c>
      <c r="I363" s="97">
        <v>44.342228479221504</v>
      </c>
      <c r="J363" s="97">
        <v>49.591435845660861</v>
      </c>
      <c r="K363" s="97">
        <v>55.765801391898528</v>
      </c>
    </row>
    <row r="364" spans="1:11">
      <c r="A364" s="128" t="s">
        <v>176</v>
      </c>
      <c r="B364" s="193"/>
      <c r="C364" s="32"/>
      <c r="D364" s="32"/>
      <c r="E364" s="32"/>
      <c r="F364" s="33"/>
      <c r="G364" s="26"/>
      <c r="H364" s="25"/>
      <c r="I364" s="25"/>
      <c r="J364" s="25"/>
      <c r="K364" s="25"/>
    </row>
    <row r="365" spans="1:11">
      <c r="A365" s="129" t="s">
        <v>1022</v>
      </c>
      <c r="B365" s="189">
        <v>7.1556148328784133</v>
      </c>
      <c r="C365" s="190">
        <v>-11.326107883679299</v>
      </c>
      <c r="D365" s="190">
        <v>2.8713094026577863</v>
      </c>
      <c r="E365" s="190">
        <v>1.3690553314592506</v>
      </c>
      <c r="F365" s="191">
        <v>-3.6423823276775238</v>
      </c>
      <c r="G365" s="101">
        <v>2599.2459799361063</v>
      </c>
      <c r="H365" s="97">
        <v>2258.2046084090312</v>
      </c>
      <c r="I365" s="97">
        <v>2276.5170395051373</v>
      </c>
      <c r="J365" s="97">
        <v>2246.265583001305</v>
      </c>
      <c r="K365" s="97">
        <v>2083.8806659329757</v>
      </c>
    </row>
    <row r="366" spans="1:11">
      <c r="A366" s="129" t="s">
        <v>1021</v>
      </c>
      <c r="B366" s="189">
        <v>5.8441582377627128</v>
      </c>
      <c r="C366" s="190">
        <v>-11.506727660413802</v>
      </c>
      <c r="D366" s="190">
        <v>17.573985062738103</v>
      </c>
      <c r="E366" s="190">
        <v>22.258300492946319</v>
      </c>
      <c r="F366" s="191">
        <v>-5.4924859170101001</v>
      </c>
      <c r="G366" s="101">
        <v>4277.8759080224972</v>
      </c>
      <c r="H366" s="97">
        <v>3709.0148713266585</v>
      </c>
      <c r="I366" s="97">
        <v>4273.4946170206395</v>
      </c>
      <c r="J366" s="97">
        <v>5085.6481938239876</v>
      </c>
      <c r="K366" s="97">
        <v>4627.4138490240712</v>
      </c>
    </row>
    <row r="367" spans="1:11" ht="14.25">
      <c r="A367" s="127" t="s">
        <v>1305</v>
      </c>
      <c r="B367" s="193"/>
      <c r="C367" s="32"/>
      <c r="D367" s="32"/>
      <c r="E367" s="32"/>
      <c r="F367" s="33"/>
      <c r="G367" s="101"/>
      <c r="H367" s="25"/>
      <c r="I367" s="25"/>
      <c r="J367" s="25"/>
      <c r="K367" s="25"/>
    </row>
    <row r="368" spans="1:11">
      <c r="A368" s="125" t="s">
        <v>419</v>
      </c>
      <c r="B368" s="190">
        <v>0.41686067378535085</v>
      </c>
      <c r="C368" s="190">
        <v>6.5138405853141421</v>
      </c>
      <c r="D368" s="190">
        <v>-22.333152451189719</v>
      </c>
      <c r="E368" s="190">
        <v>-11.277353719098954</v>
      </c>
      <c r="F368" s="190">
        <v>2.021538052922736</v>
      </c>
      <c r="G368" s="101">
        <v>6646.9186573846682</v>
      </c>
      <c r="H368" s="97">
        <v>7227.1872304539829</v>
      </c>
      <c r="I368" s="97">
        <v>5631.753178788812</v>
      </c>
      <c r="J368" s="97">
        <v>4924.4501427639452</v>
      </c>
      <c r="K368" s="97">
        <v>4868.5118391919714</v>
      </c>
    </row>
    <row r="369" spans="1:11">
      <c r="A369" s="125" t="s">
        <v>849</v>
      </c>
      <c r="B369" s="190">
        <v>0.19551300122144255</v>
      </c>
      <c r="C369" s="190">
        <v>-11.752911535704953</v>
      </c>
      <c r="D369" s="190">
        <v>-17.059651164799973</v>
      </c>
      <c r="E369" s="190">
        <v>-15.62427909402723</v>
      </c>
      <c r="F369" s="191">
        <v>6.9757473524634719</v>
      </c>
      <c r="G369" s="97">
        <v>653.39188276413302</v>
      </c>
      <c r="H369" s="97">
        <v>588.59560898931113</v>
      </c>
      <c r="I369" s="97">
        <v>489.8030720634539</v>
      </c>
      <c r="J369" s="97">
        <v>407.30397297196157</v>
      </c>
      <c r="K369" s="97">
        <v>422.23146550876879</v>
      </c>
    </row>
    <row r="370" spans="1:11" ht="14.25">
      <c r="A370" s="855" t="s">
        <v>1303</v>
      </c>
      <c r="B370" s="190">
        <v>-25.468883510002556</v>
      </c>
      <c r="C370" s="190" t="s">
        <v>989</v>
      </c>
      <c r="D370" s="190" t="s">
        <v>989</v>
      </c>
      <c r="E370" s="190" t="s">
        <v>989</v>
      </c>
      <c r="F370" s="191" t="s">
        <v>989</v>
      </c>
      <c r="G370" s="97">
        <v>1.5953809312661753</v>
      </c>
      <c r="H370" s="97" t="s">
        <v>989</v>
      </c>
      <c r="I370" s="97" t="s">
        <v>989</v>
      </c>
      <c r="J370" s="97" t="s">
        <v>989</v>
      </c>
      <c r="K370" s="97" t="s">
        <v>989</v>
      </c>
    </row>
    <row r="371" spans="1:11" ht="14.25">
      <c r="A371" s="855" t="s">
        <v>1304</v>
      </c>
      <c r="B371" s="190">
        <v>-2.0030082674177123</v>
      </c>
      <c r="C371" s="190">
        <v>-17.799214086451116</v>
      </c>
      <c r="D371" s="190">
        <v>-13.093004899600359</v>
      </c>
      <c r="E371" s="190">
        <v>-92.685102176917411</v>
      </c>
      <c r="F371" s="191" t="s">
        <v>989</v>
      </c>
      <c r="G371" s="97">
        <v>12.646318209393895</v>
      </c>
      <c r="H371" s="97">
        <v>10.611651350599512</v>
      </c>
      <c r="I371" s="97">
        <v>9.2528673446848515</v>
      </c>
      <c r="J371" s="97">
        <v>0.6670589955702052</v>
      </c>
      <c r="K371" s="97" t="s">
        <v>989</v>
      </c>
    </row>
    <row r="372" spans="1:11">
      <c r="A372" s="855" t="s">
        <v>1284</v>
      </c>
      <c r="B372" s="190">
        <v>62.140381278689802</v>
      </c>
      <c r="C372" s="190">
        <v>51.042689683799068</v>
      </c>
      <c r="D372" s="190">
        <v>47.730075280917163</v>
      </c>
      <c r="E372" s="190">
        <v>153.57539595567746</v>
      </c>
      <c r="F372" s="364">
        <v>12.491104816391527</v>
      </c>
      <c r="G372" s="141">
        <v>16.122321981208653</v>
      </c>
      <c r="H372" s="141">
        <v>24.858229792805371</v>
      </c>
      <c r="I372" s="141">
        <v>36.844930930885489</v>
      </c>
      <c r="J372" s="141">
        <v>92.079829024906985</v>
      </c>
      <c r="K372" s="97">
        <v>100.37586605484536</v>
      </c>
    </row>
    <row r="373" spans="1:11" ht="13.5" customHeight="1">
      <c r="A373" s="973" t="s">
        <v>893</v>
      </c>
      <c r="B373" s="973"/>
      <c r="C373" s="973"/>
      <c r="D373" s="973"/>
      <c r="E373" s="973"/>
      <c r="F373" s="973"/>
      <c r="G373" s="973"/>
      <c r="H373" s="973"/>
      <c r="I373" s="973"/>
      <c r="J373" s="973"/>
      <c r="K373" s="973"/>
    </row>
    <row r="374" spans="1:11" ht="14.25" customHeight="1">
      <c r="A374" s="72"/>
      <c r="B374" s="72"/>
      <c r="C374" s="72"/>
      <c r="D374" s="72"/>
      <c r="E374" s="72"/>
      <c r="F374" s="72"/>
      <c r="G374" s="72"/>
      <c r="H374" s="72"/>
      <c r="I374" s="72"/>
      <c r="J374" s="72"/>
      <c r="K374" s="72"/>
    </row>
    <row r="375" spans="1:11" ht="12.75" customHeight="1">
      <c r="A375" s="72"/>
      <c r="B375" s="72"/>
      <c r="C375" s="72"/>
      <c r="D375" s="72"/>
      <c r="E375" s="72"/>
      <c r="F375" s="72"/>
      <c r="G375" s="72"/>
      <c r="H375" s="72"/>
      <c r="I375" s="72"/>
      <c r="J375" s="72"/>
      <c r="K375" s="72"/>
    </row>
    <row r="376" spans="1:11">
      <c r="A376" s="62"/>
      <c r="B376" s="9"/>
      <c r="C376" s="9"/>
      <c r="D376" s="11"/>
      <c r="E376" s="9"/>
      <c r="F376" s="11"/>
      <c r="G376" s="9"/>
      <c r="H376" s="9"/>
      <c r="I376" s="11"/>
      <c r="J376" s="9"/>
      <c r="K376" s="11"/>
    </row>
    <row r="377" spans="1:11">
      <c r="A377" s="8"/>
      <c r="B377" s="2"/>
      <c r="C377" s="2"/>
      <c r="D377" s="3"/>
      <c r="E377" s="2"/>
      <c r="F377" s="3"/>
      <c r="G377" s="2"/>
      <c r="H377" s="2"/>
      <c r="I377" s="3"/>
      <c r="J377" s="2"/>
      <c r="K377" s="3"/>
    </row>
    <row r="378" spans="1:11">
      <c r="A378" s="981" t="s">
        <v>153</v>
      </c>
      <c r="B378" s="981"/>
      <c r="C378" s="981"/>
      <c r="D378" s="981"/>
      <c r="E378" s="981"/>
      <c r="F378" s="981"/>
      <c r="G378" s="982"/>
      <c r="H378" s="982"/>
      <c r="I378" s="982"/>
      <c r="J378" s="982"/>
      <c r="K378" s="982"/>
    </row>
    <row r="379" spans="1:11" ht="15">
      <c r="A379" s="983" t="s">
        <v>50</v>
      </c>
      <c r="B379" s="983"/>
      <c r="C379" s="983"/>
      <c r="D379" s="983"/>
      <c r="E379" s="983"/>
      <c r="F379" s="983"/>
      <c r="G379" s="982"/>
      <c r="H379" s="982"/>
      <c r="I379" s="982"/>
      <c r="J379" s="982"/>
      <c r="K379" s="982"/>
    </row>
    <row r="380" spans="1:11">
      <c r="A380" s="20" t="s">
        <v>474</v>
      </c>
      <c r="B380" s="2"/>
      <c r="C380" s="2"/>
      <c r="D380" s="3"/>
      <c r="E380" s="2"/>
      <c r="F380" s="3"/>
      <c r="G380" s="2"/>
      <c r="H380" s="2"/>
      <c r="I380" s="3"/>
      <c r="J380" s="2"/>
      <c r="K380" s="3"/>
    </row>
    <row r="381" spans="1:11">
      <c r="A381" s="8"/>
      <c r="B381" s="2"/>
      <c r="C381" s="2"/>
      <c r="D381" s="3"/>
      <c r="E381" s="2"/>
      <c r="F381" s="3"/>
      <c r="G381" s="2"/>
      <c r="H381" s="2"/>
      <c r="I381" s="3"/>
      <c r="J381" s="2"/>
      <c r="K381" s="3"/>
    </row>
    <row r="382" spans="1:11" ht="15" customHeight="1">
      <c r="A382" s="987" t="s">
        <v>502</v>
      </c>
      <c r="B382" s="984" t="s">
        <v>51</v>
      </c>
      <c r="C382" s="985"/>
      <c r="D382" s="985"/>
      <c r="E382" s="985"/>
      <c r="F382" s="985"/>
      <c r="G382" s="992" t="s">
        <v>118</v>
      </c>
      <c r="H382" s="993"/>
      <c r="I382" s="993"/>
      <c r="J382" s="993"/>
      <c r="K382" s="993"/>
    </row>
    <row r="383" spans="1:11">
      <c r="A383" s="988"/>
      <c r="B383" s="264">
        <v>40544</v>
      </c>
      <c r="C383" s="264">
        <v>40909</v>
      </c>
      <c r="D383" s="264">
        <v>41275</v>
      </c>
      <c r="E383" s="264">
        <v>41640</v>
      </c>
      <c r="F383" s="265">
        <v>42005</v>
      </c>
      <c r="G383" s="264">
        <v>40544</v>
      </c>
      <c r="H383" s="264">
        <v>40909</v>
      </c>
      <c r="I383" s="264">
        <v>41275</v>
      </c>
      <c r="J383" s="264">
        <v>41640</v>
      </c>
      <c r="K383" s="264">
        <v>42005</v>
      </c>
    </row>
    <row r="384" spans="1:11">
      <c r="A384" s="126" t="s">
        <v>33</v>
      </c>
      <c r="B384" s="273"/>
      <c r="C384" s="273"/>
      <c r="D384" s="273"/>
      <c r="E384" s="273"/>
      <c r="F384" s="643"/>
      <c r="G384" s="273"/>
      <c r="H384" s="273"/>
      <c r="I384" s="273"/>
      <c r="J384" s="273"/>
      <c r="K384" s="273"/>
    </row>
    <row r="385" spans="1:11">
      <c r="A385" s="125" t="s">
        <v>388</v>
      </c>
      <c r="B385" s="147">
        <v>82</v>
      </c>
      <c r="C385" s="148">
        <v>82</v>
      </c>
      <c r="D385" s="148">
        <v>85</v>
      </c>
      <c r="E385" s="148">
        <v>88</v>
      </c>
      <c r="F385" s="150">
        <v>87</v>
      </c>
      <c r="G385" s="147">
        <v>60</v>
      </c>
      <c r="H385" s="148">
        <v>60</v>
      </c>
      <c r="I385" s="148">
        <v>61</v>
      </c>
      <c r="J385" s="148">
        <v>59</v>
      </c>
      <c r="K385" s="148">
        <v>60</v>
      </c>
    </row>
    <row r="386" spans="1:11">
      <c r="A386" s="127" t="s">
        <v>495</v>
      </c>
      <c r="B386" s="43"/>
      <c r="C386" s="30"/>
      <c r="D386" s="30"/>
      <c r="E386" s="30"/>
      <c r="F386" s="44"/>
      <c r="G386" s="43"/>
      <c r="H386" s="30"/>
      <c r="I386" s="30"/>
      <c r="J386" s="30"/>
      <c r="K386" s="30"/>
    </row>
    <row r="387" spans="1:11">
      <c r="A387" s="125" t="s">
        <v>668</v>
      </c>
      <c r="B387" s="147">
        <v>48</v>
      </c>
      <c r="C387" s="148">
        <v>48</v>
      </c>
      <c r="D387" s="148">
        <v>46</v>
      </c>
      <c r="E387" s="148">
        <v>45</v>
      </c>
      <c r="F387" s="150">
        <v>47</v>
      </c>
      <c r="G387" s="147">
        <v>12</v>
      </c>
      <c r="H387" s="148">
        <v>14</v>
      </c>
      <c r="I387" s="148">
        <v>14</v>
      </c>
      <c r="J387" s="148">
        <v>14</v>
      </c>
      <c r="K387" s="148">
        <v>16</v>
      </c>
    </row>
    <row r="388" spans="1:11">
      <c r="A388" s="125" t="s">
        <v>230</v>
      </c>
      <c r="B388" s="147" t="s">
        <v>381</v>
      </c>
      <c r="C388" s="148" t="s">
        <v>381</v>
      </c>
      <c r="D388" s="148" t="s">
        <v>381</v>
      </c>
      <c r="E388" s="148" t="s">
        <v>381</v>
      </c>
      <c r="F388" s="150" t="s">
        <v>381</v>
      </c>
      <c r="G388" s="147" t="s">
        <v>381</v>
      </c>
      <c r="H388" s="148" t="s">
        <v>381</v>
      </c>
      <c r="I388" s="148" t="s">
        <v>381</v>
      </c>
      <c r="J388" s="148" t="s">
        <v>381</v>
      </c>
      <c r="K388" s="148" t="s">
        <v>381</v>
      </c>
    </row>
    <row r="389" spans="1:11">
      <c r="A389" s="125" t="s">
        <v>445</v>
      </c>
      <c r="B389" s="147">
        <v>74</v>
      </c>
      <c r="C389" s="13">
        <v>72</v>
      </c>
      <c r="D389" s="13">
        <v>70</v>
      </c>
      <c r="E389" s="148">
        <v>63</v>
      </c>
      <c r="F389" s="150">
        <v>59</v>
      </c>
      <c r="G389" s="147">
        <v>18</v>
      </c>
      <c r="H389" s="13">
        <v>15</v>
      </c>
      <c r="I389" s="13">
        <v>14</v>
      </c>
      <c r="J389" s="13">
        <v>13</v>
      </c>
      <c r="K389" s="13">
        <v>14</v>
      </c>
    </row>
    <row r="390" spans="1:11">
      <c r="A390" s="127" t="s">
        <v>497</v>
      </c>
      <c r="B390" s="147"/>
      <c r="C390" s="13"/>
      <c r="D390" s="13"/>
      <c r="E390" s="148"/>
      <c r="F390" s="150"/>
      <c r="G390" s="147"/>
      <c r="H390" s="13"/>
      <c r="I390" s="13"/>
      <c r="J390" s="13"/>
      <c r="K390" s="13"/>
    </row>
    <row r="391" spans="1:11">
      <c r="A391" s="125" t="s">
        <v>389</v>
      </c>
      <c r="B391" s="147">
        <v>166</v>
      </c>
      <c r="C391" s="13">
        <v>171</v>
      </c>
      <c r="D391" s="13">
        <v>169</v>
      </c>
      <c r="E391" s="148">
        <v>172</v>
      </c>
      <c r="F391" s="150">
        <v>181</v>
      </c>
      <c r="G391" s="147">
        <v>166</v>
      </c>
      <c r="H391" s="13">
        <v>171</v>
      </c>
      <c r="I391" s="13">
        <v>169</v>
      </c>
      <c r="J391" s="13">
        <v>172</v>
      </c>
      <c r="K391" s="13">
        <v>181</v>
      </c>
    </row>
    <row r="392" spans="1:11">
      <c r="A392" s="125" t="s">
        <v>390</v>
      </c>
      <c r="B392" s="147">
        <v>98</v>
      </c>
      <c r="C392" s="13" t="s">
        <v>381</v>
      </c>
      <c r="D392" s="13" t="s">
        <v>381</v>
      </c>
      <c r="E392" s="148">
        <v>102</v>
      </c>
      <c r="F392" s="150">
        <v>101</v>
      </c>
      <c r="G392" s="147">
        <v>98</v>
      </c>
      <c r="H392" s="13" t="s">
        <v>381</v>
      </c>
      <c r="I392" s="13" t="s">
        <v>381</v>
      </c>
      <c r="J392" s="13">
        <v>102</v>
      </c>
      <c r="K392" s="13">
        <v>101</v>
      </c>
    </row>
    <row r="393" spans="1:11">
      <c r="A393" s="125" t="s">
        <v>391</v>
      </c>
      <c r="B393" s="147">
        <v>70</v>
      </c>
      <c r="C393" s="13">
        <v>71</v>
      </c>
      <c r="D393" s="13">
        <v>76</v>
      </c>
      <c r="E393" s="148">
        <v>76</v>
      </c>
      <c r="F393" s="150">
        <v>77</v>
      </c>
      <c r="G393" s="147">
        <v>70</v>
      </c>
      <c r="H393" s="13">
        <v>71</v>
      </c>
      <c r="I393" s="13">
        <v>76</v>
      </c>
      <c r="J393" s="13">
        <v>76</v>
      </c>
      <c r="K393" s="13">
        <v>77</v>
      </c>
    </row>
    <row r="394" spans="1:11">
      <c r="A394" s="125" t="s">
        <v>896</v>
      </c>
      <c r="B394" s="147">
        <v>137</v>
      </c>
      <c r="C394" s="13">
        <v>136</v>
      </c>
      <c r="D394" s="13">
        <v>131</v>
      </c>
      <c r="E394" s="148">
        <v>129</v>
      </c>
      <c r="F394" s="150">
        <v>119</v>
      </c>
      <c r="G394" s="147">
        <v>137</v>
      </c>
      <c r="H394" s="13">
        <v>136</v>
      </c>
      <c r="I394" s="13">
        <v>131</v>
      </c>
      <c r="J394" s="13">
        <v>129</v>
      </c>
      <c r="K394" s="13">
        <v>119</v>
      </c>
    </row>
    <row r="395" spans="1:11">
      <c r="A395" s="125" t="s">
        <v>572</v>
      </c>
      <c r="B395" s="147">
        <v>122</v>
      </c>
      <c r="C395" s="13">
        <v>121</v>
      </c>
      <c r="D395" s="13">
        <v>119</v>
      </c>
      <c r="E395" s="148">
        <v>122</v>
      </c>
      <c r="F395" s="150">
        <v>122</v>
      </c>
      <c r="G395" s="147">
        <v>122</v>
      </c>
      <c r="H395" s="13">
        <v>121</v>
      </c>
      <c r="I395" s="13">
        <v>119</v>
      </c>
      <c r="J395" s="13">
        <v>122</v>
      </c>
      <c r="K395" s="13">
        <v>122</v>
      </c>
    </row>
    <row r="396" spans="1:11">
      <c r="A396" s="127" t="s">
        <v>496</v>
      </c>
      <c r="B396" s="12"/>
      <c r="C396" s="148"/>
      <c r="D396" s="13"/>
      <c r="E396" s="13"/>
      <c r="F396" s="150"/>
      <c r="G396" s="12"/>
      <c r="H396" s="148"/>
      <c r="I396" s="13"/>
      <c r="J396" s="13"/>
      <c r="K396" s="148"/>
    </row>
    <row r="397" spans="1:11">
      <c r="A397" s="125" t="s">
        <v>446</v>
      </c>
      <c r="B397" s="147">
        <v>87</v>
      </c>
      <c r="C397" s="148">
        <v>89</v>
      </c>
      <c r="D397" s="148">
        <v>90</v>
      </c>
      <c r="E397" s="148">
        <v>84</v>
      </c>
      <c r="F397" s="150">
        <v>82</v>
      </c>
      <c r="G397" s="147">
        <v>16</v>
      </c>
      <c r="H397" s="148">
        <v>16</v>
      </c>
      <c r="I397" s="148">
        <v>16</v>
      </c>
      <c r="J397" s="148">
        <v>16</v>
      </c>
      <c r="K397" s="148">
        <v>17</v>
      </c>
    </row>
    <row r="398" spans="1:11">
      <c r="A398" s="855" t="s">
        <v>908</v>
      </c>
      <c r="B398" s="147">
        <v>126</v>
      </c>
      <c r="C398" s="148">
        <v>122</v>
      </c>
      <c r="D398" s="148">
        <v>117</v>
      </c>
      <c r="E398" s="148">
        <v>123</v>
      </c>
      <c r="F398" s="150">
        <v>123</v>
      </c>
      <c r="G398" s="147">
        <v>12</v>
      </c>
      <c r="H398" s="148">
        <v>12</v>
      </c>
      <c r="I398" s="148">
        <v>12</v>
      </c>
      <c r="J398" s="148">
        <v>12</v>
      </c>
      <c r="K398" s="148">
        <v>12</v>
      </c>
    </row>
    <row r="399" spans="1:11">
      <c r="A399" s="855" t="s">
        <v>1320</v>
      </c>
      <c r="B399" s="147" t="s">
        <v>989</v>
      </c>
      <c r="C399" s="148" t="s">
        <v>989</v>
      </c>
      <c r="D399" s="148" t="s">
        <v>989</v>
      </c>
      <c r="E399" s="148" t="s">
        <v>989</v>
      </c>
      <c r="F399" s="150">
        <v>258</v>
      </c>
      <c r="G399" s="147" t="s">
        <v>989</v>
      </c>
      <c r="H399" s="148" t="s">
        <v>989</v>
      </c>
      <c r="I399" s="148" t="s">
        <v>989</v>
      </c>
      <c r="J399" s="148" t="s">
        <v>989</v>
      </c>
      <c r="K399" s="148" t="s">
        <v>381</v>
      </c>
    </row>
    <row r="400" spans="1:11">
      <c r="A400" s="127" t="s">
        <v>498</v>
      </c>
      <c r="B400" s="147"/>
      <c r="C400" s="148"/>
      <c r="D400" s="148"/>
      <c r="E400" s="148"/>
      <c r="F400" s="150"/>
      <c r="G400" s="147"/>
      <c r="H400" s="148"/>
      <c r="I400" s="148"/>
      <c r="J400" s="148"/>
      <c r="K400" s="148"/>
    </row>
    <row r="401" spans="1:11">
      <c r="A401" s="125" t="s">
        <v>151</v>
      </c>
      <c r="B401" s="147">
        <v>109597</v>
      </c>
      <c r="C401" s="148">
        <v>119214</v>
      </c>
      <c r="D401" s="148">
        <v>125937</v>
      </c>
      <c r="E401" s="148">
        <v>131653</v>
      </c>
      <c r="F401" s="150" t="s">
        <v>989</v>
      </c>
      <c r="G401" s="147">
        <v>1747</v>
      </c>
      <c r="H401" s="148">
        <v>1783</v>
      </c>
      <c r="I401" s="148">
        <v>1799</v>
      </c>
      <c r="J401" s="148">
        <v>773</v>
      </c>
      <c r="K401" s="148" t="s">
        <v>989</v>
      </c>
    </row>
    <row r="402" spans="1:11">
      <c r="A402" s="125" t="s">
        <v>152</v>
      </c>
      <c r="B402" s="147">
        <v>109509</v>
      </c>
      <c r="C402" s="148">
        <v>119115</v>
      </c>
      <c r="D402" s="148">
        <v>125823</v>
      </c>
      <c r="E402" s="148">
        <v>131522</v>
      </c>
      <c r="F402" s="150" t="s">
        <v>989</v>
      </c>
      <c r="G402" s="147">
        <v>1754</v>
      </c>
      <c r="H402" s="148">
        <v>1791</v>
      </c>
      <c r="I402" s="148">
        <v>1807</v>
      </c>
      <c r="J402" s="148">
        <v>774</v>
      </c>
      <c r="K402" s="148" t="s">
        <v>989</v>
      </c>
    </row>
    <row r="403" spans="1:11">
      <c r="A403" s="127" t="s">
        <v>158</v>
      </c>
      <c r="B403" s="147"/>
      <c r="C403" s="148"/>
      <c r="D403" s="148"/>
      <c r="E403" s="148"/>
      <c r="F403" s="150"/>
      <c r="G403" s="147"/>
      <c r="H403" s="148"/>
      <c r="I403" s="148"/>
      <c r="J403" s="148"/>
      <c r="K403" s="148"/>
    </row>
    <row r="404" spans="1:11" ht="14.25">
      <c r="A404" s="125" t="s">
        <v>1043</v>
      </c>
      <c r="B404" s="147">
        <v>308</v>
      </c>
      <c r="C404" s="13">
        <v>320</v>
      </c>
      <c r="D404" s="13">
        <v>328</v>
      </c>
      <c r="E404" s="148">
        <v>320</v>
      </c>
      <c r="F404" s="150">
        <v>317</v>
      </c>
      <c r="G404" s="147">
        <v>89</v>
      </c>
      <c r="H404" s="13">
        <v>114</v>
      </c>
      <c r="I404" s="13">
        <v>124</v>
      </c>
      <c r="J404" s="148">
        <v>121</v>
      </c>
      <c r="K404" s="148">
        <v>123</v>
      </c>
    </row>
    <row r="405" spans="1:11" ht="14.25" hidden="1">
      <c r="A405" s="867" t="s">
        <v>404</v>
      </c>
      <c r="B405" s="147" t="s">
        <v>381</v>
      </c>
      <c r="C405" s="13" t="s">
        <v>381</v>
      </c>
      <c r="D405" s="13" t="s">
        <v>381</v>
      </c>
      <c r="E405" s="148" t="s">
        <v>381</v>
      </c>
      <c r="F405" s="150" t="s">
        <v>381</v>
      </c>
      <c r="G405" s="147" t="s">
        <v>381</v>
      </c>
      <c r="H405" s="13" t="s">
        <v>381</v>
      </c>
      <c r="I405" s="13" t="s">
        <v>381</v>
      </c>
      <c r="J405" s="148" t="s">
        <v>381</v>
      </c>
      <c r="K405" s="148" t="s">
        <v>381</v>
      </c>
    </row>
    <row r="406" spans="1:11" ht="14.25">
      <c r="A406" s="855" t="s">
        <v>1243</v>
      </c>
      <c r="B406" s="147">
        <v>402</v>
      </c>
      <c r="C406" s="13">
        <v>419</v>
      </c>
      <c r="D406" s="13">
        <v>380</v>
      </c>
      <c r="E406" s="148">
        <v>367</v>
      </c>
      <c r="F406" s="150">
        <v>367</v>
      </c>
      <c r="G406" s="147">
        <v>10</v>
      </c>
      <c r="H406" s="13">
        <v>10</v>
      </c>
      <c r="I406" s="13">
        <v>10</v>
      </c>
      <c r="J406" s="148">
        <v>10</v>
      </c>
      <c r="K406" s="148">
        <v>10</v>
      </c>
    </row>
    <row r="407" spans="1:11" ht="12.75" hidden="1" customHeight="1">
      <c r="A407" s="280" t="s">
        <v>801</v>
      </c>
      <c r="B407" s="12" t="s">
        <v>465</v>
      </c>
      <c r="C407" s="13" t="s">
        <v>465</v>
      </c>
      <c r="D407" s="13" t="s">
        <v>465</v>
      </c>
      <c r="E407" s="148" t="s">
        <v>465</v>
      </c>
      <c r="F407" s="150" t="s">
        <v>465</v>
      </c>
      <c r="G407" s="12">
        <v>0</v>
      </c>
      <c r="H407" s="13">
        <v>0</v>
      </c>
      <c r="I407" s="13">
        <v>0</v>
      </c>
      <c r="J407" s="148">
        <v>0</v>
      </c>
      <c r="K407" s="148">
        <v>0</v>
      </c>
    </row>
    <row r="408" spans="1:11" ht="12.75" hidden="1" customHeight="1">
      <c r="A408" s="280" t="s">
        <v>403</v>
      </c>
      <c r="B408" s="12" t="s">
        <v>465</v>
      </c>
      <c r="C408" s="13" t="s">
        <v>465</v>
      </c>
      <c r="D408" s="13" t="s">
        <v>465</v>
      </c>
      <c r="E408" s="148" t="s">
        <v>465</v>
      </c>
      <c r="F408" s="150" t="s">
        <v>465</v>
      </c>
      <c r="G408" s="12">
        <v>0</v>
      </c>
      <c r="H408" s="13">
        <v>0</v>
      </c>
      <c r="I408" s="13">
        <v>0</v>
      </c>
      <c r="J408" s="148">
        <v>0</v>
      </c>
      <c r="K408" s="148">
        <v>0</v>
      </c>
    </row>
    <row r="409" spans="1:11" ht="12.75" hidden="1" customHeight="1">
      <c r="A409" s="280" t="s">
        <v>257</v>
      </c>
      <c r="B409" s="12" t="s">
        <v>465</v>
      </c>
      <c r="C409" s="13" t="s">
        <v>465</v>
      </c>
      <c r="D409" s="13" t="s">
        <v>465</v>
      </c>
      <c r="E409" s="148" t="s">
        <v>465</v>
      </c>
      <c r="F409" s="150" t="s">
        <v>465</v>
      </c>
      <c r="G409" s="12">
        <v>0</v>
      </c>
      <c r="H409" s="13">
        <v>0</v>
      </c>
      <c r="I409" s="13">
        <v>0</v>
      </c>
      <c r="J409" s="148">
        <v>0</v>
      </c>
      <c r="K409" s="148">
        <v>0</v>
      </c>
    </row>
    <row r="410" spans="1:11">
      <c r="A410" s="127" t="s">
        <v>159</v>
      </c>
      <c r="B410" s="12"/>
      <c r="C410" s="148"/>
      <c r="D410" s="13"/>
      <c r="E410" s="13"/>
      <c r="F410" s="150"/>
      <c r="G410" s="12"/>
      <c r="H410" s="148"/>
      <c r="I410" s="13"/>
      <c r="J410" s="13"/>
      <c r="K410" s="148"/>
    </row>
    <row r="411" spans="1:11">
      <c r="A411" s="855" t="s">
        <v>1101</v>
      </c>
      <c r="B411" s="147">
        <v>2745</v>
      </c>
      <c r="C411" s="13">
        <v>2744</v>
      </c>
      <c r="D411" s="13">
        <v>874</v>
      </c>
      <c r="E411" s="148">
        <v>944</v>
      </c>
      <c r="F411" s="150">
        <v>865</v>
      </c>
      <c r="G411" s="147">
        <v>280</v>
      </c>
      <c r="H411" s="13">
        <v>283</v>
      </c>
      <c r="I411" s="13">
        <v>644</v>
      </c>
      <c r="J411" s="148">
        <v>719</v>
      </c>
      <c r="K411" s="148">
        <v>719</v>
      </c>
    </row>
    <row r="412" spans="1:11" ht="12.75" hidden="1" customHeight="1">
      <c r="A412" s="280" t="s">
        <v>707</v>
      </c>
      <c r="B412" s="147" t="s">
        <v>381</v>
      </c>
      <c r="C412" s="148" t="s">
        <v>381</v>
      </c>
      <c r="D412" s="148" t="s">
        <v>381</v>
      </c>
      <c r="E412" s="148" t="s">
        <v>381</v>
      </c>
      <c r="F412" s="150" t="s">
        <v>381</v>
      </c>
      <c r="G412" s="147">
        <v>0</v>
      </c>
      <c r="H412" s="148">
        <v>0</v>
      </c>
      <c r="I412" s="148">
        <v>0</v>
      </c>
      <c r="J412" s="148">
        <v>0</v>
      </c>
      <c r="K412" s="148">
        <v>0</v>
      </c>
    </row>
    <row r="413" spans="1:11">
      <c r="A413" s="125" t="s">
        <v>670</v>
      </c>
      <c r="B413" s="147">
        <v>212</v>
      </c>
      <c r="C413" s="13">
        <v>204</v>
      </c>
      <c r="D413" s="13">
        <v>202</v>
      </c>
      <c r="E413" s="148">
        <v>175</v>
      </c>
      <c r="F413" s="150">
        <v>182</v>
      </c>
      <c r="G413" s="147">
        <v>212</v>
      </c>
      <c r="H413" s="13">
        <v>204</v>
      </c>
      <c r="I413" s="13">
        <v>202</v>
      </c>
      <c r="J413" s="148">
        <v>175</v>
      </c>
      <c r="K413" s="148">
        <v>182</v>
      </c>
    </row>
    <row r="414" spans="1:11">
      <c r="A414" s="127" t="s">
        <v>693</v>
      </c>
      <c r="B414" s="147"/>
      <c r="C414" s="148"/>
      <c r="D414" s="148"/>
      <c r="E414" s="148"/>
      <c r="F414" s="150"/>
      <c r="G414" s="147"/>
      <c r="H414" s="148"/>
      <c r="I414" s="148"/>
      <c r="J414" s="148"/>
      <c r="K414" s="148"/>
    </row>
    <row r="415" spans="1:11">
      <c r="A415" s="125" t="s">
        <v>708</v>
      </c>
      <c r="B415" s="147">
        <v>146</v>
      </c>
      <c r="C415" s="13">
        <v>152</v>
      </c>
      <c r="D415" s="13">
        <v>154</v>
      </c>
      <c r="E415" s="148">
        <v>159</v>
      </c>
      <c r="F415" s="150">
        <v>156</v>
      </c>
      <c r="G415" s="147">
        <v>146</v>
      </c>
      <c r="H415" s="13">
        <v>152</v>
      </c>
      <c r="I415" s="13">
        <v>154</v>
      </c>
      <c r="J415" s="148">
        <v>159</v>
      </c>
      <c r="K415" s="148">
        <v>156</v>
      </c>
    </row>
    <row r="416" spans="1:11">
      <c r="A416" s="125" t="s">
        <v>709</v>
      </c>
      <c r="B416" s="147">
        <v>219</v>
      </c>
      <c r="C416" s="13">
        <v>222</v>
      </c>
      <c r="D416" s="13">
        <v>223</v>
      </c>
      <c r="E416" s="148">
        <v>222</v>
      </c>
      <c r="F416" s="150">
        <v>219</v>
      </c>
      <c r="G416" s="147">
        <v>90</v>
      </c>
      <c r="H416" s="13">
        <v>92</v>
      </c>
      <c r="I416" s="13">
        <v>94</v>
      </c>
      <c r="J416" s="148">
        <v>100</v>
      </c>
      <c r="K416" s="148">
        <v>100</v>
      </c>
    </row>
    <row r="417" spans="1:11">
      <c r="A417" s="125" t="s">
        <v>617</v>
      </c>
      <c r="B417" s="147">
        <v>52</v>
      </c>
      <c r="C417" s="13">
        <v>52</v>
      </c>
      <c r="D417" s="13">
        <v>55</v>
      </c>
      <c r="E417" s="148">
        <v>55</v>
      </c>
      <c r="F417" s="150">
        <v>55</v>
      </c>
      <c r="G417" s="147">
        <v>33</v>
      </c>
      <c r="H417" s="13">
        <v>33</v>
      </c>
      <c r="I417" s="13">
        <v>37</v>
      </c>
      <c r="J417" s="148">
        <v>37</v>
      </c>
      <c r="K417" s="148">
        <v>37</v>
      </c>
    </row>
    <row r="418" spans="1:11">
      <c r="A418" s="125" t="s">
        <v>435</v>
      </c>
      <c r="B418" s="147">
        <v>158</v>
      </c>
      <c r="C418" s="13">
        <v>174</v>
      </c>
      <c r="D418" s="13">
        <v>184</v>
      </c>
      <c r="E418" s="148">
        <v>199</v>
      </c>
      <c r="F418" s="150">
        <v>219</v>
      </c>
      <c r="G418" s="147">
        <v>158</v>
      </c>
      <c r="H418" s="13">
        <v>174</v>
      </c>
      <c r="I418" s="13">
        <v>184</v>
      </c>
      <c r="J418" s="148">
        <v>199</v>
      </c>
      <c r="K418" s="148">
        <v>219</v>
      </c>
    </row>
    <row r="419" spans="1:11">
      <c r="A419" s="127" t="s">
        <v>924</v>
      </c>
      <c r="B419" s="147"/>
      <c r="C419" s="13"/>
      <c r="D419" s="13"/>
      <c r="E419" s="148"/>
      <c r="F419" s="150"/>
      <c r="G419" s="147"/>
      <c r="H419" s="13"/>
      <c r="I419" s="13"/>
      <c r="J419" s="148"/>
      <c r="K419" s="148"/>
    </row>
    <row r="420" spans="1:11">
      <c r="A420" s="125" t="s">
        <v>505</v>
      </c>
      <c r="B420" s="147">
        <v>128</v>
      </c>
      <c r="C420" s="13">
        <v>160</v>
      </c>
      <c r="D420" s="13">
        <v>172</v>
      </c>
      <c r="E420" s="148">
        <v>177</v>
      </c>
      <c r="F420" s="150">
        <v>192</v>
      </c>
      <c r="G420" s="147">
        <v>128</v>
      </c>
      <c r="H420" s="13">
        <v>160</v>
      </c>
      <c r="I420" s="13">
        <v>172</v>
      </c>
      <c r="J420" s="148">
        <v>177</v>
      </c>
      <c r="K420" s="148">
        <v>192</v>
      </c>
    </row>
    <row r="421" spans="1:11">
      <c r="A421" s="125" t="s">
        <v>199</v>
      </c>
      <c r="B421" s="147">
        <v>209</v>
      </c>
      <c r="C421" s="13">
        <v>200</v>
      </c>
      <c r="D421" s="13">
        <v>535</v>
      </c>
      <c r="E421" s="148">
        <v>701</v>
      </c>
      <c r="F421" s="150">
        <v>1244</v>
      </c>
      <c r="G421" s="147">
        <v>117</v>
      </c>
      <c r="H421" s="13">
        <v>108</v>
      </c>
      <c r="I421" s="13">
        <v>213</v>
      </c>
      <c r="J421" s="148">
        <v>258</v>
      </c>
      <c r="K421" s="148">
        <v>264</v>
      </c>
    </row>
    <row r="422" spans="1:11">
      <c r="A422" s="125" t="s">
        <v>60</v>
      </c>
      <c r="B422" s="147">
        <v>117</v>
      </c>
      <c r="C422" s="13">
        <v>117</v>
      </c>
      <c r="D422" s="13">
        <v>117</v>
      </c>
      <c r="E422" s="148">
        <v>123</v>
      </c>
      <c r="F422" s="150">
        <v>123</v>
      </c>
      <c r="G422" s="147">
        <v>117</v>
      </c>
      <c r="H422" s="13">
        <v>117</v>
      </c>
      <c r="I422" s="13">
        <v>117</v>
      </c>
      <c r="J422" s="148">
        <v>123</v>
      </c>
      <c r="K422" s="148">
        <v>123</v>
      </c>
    </row>
    <row r="423" spans="1:11">
      <c r="A423" s="125" t="s">
        <v>61</v>
      </c>
      <c r="B423" s="147">
        <v>116</v>
      </c>
      <c r="C423" s="13">
        <v>146</v>
      </c>
      <c r="D423" s="13">
        <v>161</v>
      </c>
      <c r="E423" s="148">
        <v>161</v>
      </c>
      <c r="F423" s="150">
        <v>173</v>
      </c>
      <c r="G423" s="147">
        <v>116</v>
      </c>
      <c r="H423" s="13">
        <v>146</v>
      </c>
      <c r="I423" s="13">
        <v>161</v>
      </c>
      <c r="J423" s="148">
        <v>161</v>
      </c>
      <c r="K423" s="148">
        <v>173</v>
      </c>
    </row>
    <row r="424" spans="1:11">
      <c r="A424" s="127" t="s">
        <v>119</v>
      </c>
      <c r="B424" s="12"/>
      <c r="C424" s="148"/>
      <c r="D424" s="13"/>
      <c r="E424" s="13"/>
      <c r="F424" s="150"/>
      <c r="G424" s="12"/>
      <c r="H424" s="148"/>
      <c r="I424" s="13"/>
      <c r="J424" s="13"/>
      <c r="K424" s="148"/>
    </row>
    <row r="425" spans="1:11">
      <c r="A425" s="125" t="s">
        <v>416</v>
      </c>
      <c r="B425" s="147">
        <v>441</v>
      </c>
      <c r="C425" s="13">
        <v>426</v>
      </c>
      <c r="D425" s="13">
        <v>170</v>
      </c>
      <c r="E425" s="13">
        <v>167</v>
      </c>
      <c r="F425" s="17">
        <v>156</v>
      </c>
      <c r="G425" s="12">
        <v>101</v>
      </c>
      <c r="H425" s="13">
        <v>103</v>
      </c>
      <c r="I425" s="13">
        <v>102</v>
      </c>
      <c r="J425" s="13">
        <v>105</v>
      </c>
      <c r="K425" s="13">
        <v>100</v>
      </c>
    </row>
    <row r="426" spans="1:11">
      <c r="A426" s="125" t="s">
        <v>990</v>
      </c>
      <c r="B426" s="12" t="s">
        <v>989</v>
      </c>
      <c r="C426" s="13" t="s">
        <v>989</v>
      </c>
      <c r="D426" s="13" t="s">
        <v>381</v>
      </c>
      <c r="E426" s="13">
        <v>669</v>
      </c>
      <c r="F426" s="17">
        <v>728</v>
      </c>
      <c r="G426" s="147">
        <v>89</v>
      </c>
      <c r="H426" s="13">
        <v>87</v>
      </c>
      <c r="I426" s="13">
        <v>83</v>
      </c>
      <c r="J426" s="148">
        <v>453</v>
      </c>
      <c r="K426" s="148">
        <v>51</v>
      </c>
    </row>
    <row r="427" spans="1:11">
      <c r="A427" s="128" t="s">
        <v>4</v>
      </c>
      <c r="B427" s="12"/>
      <c r="C427" s="148"/>
      <c r="D427" s="13"/>
      <c r="E427" s="13"/>
      <c r="F427" s="150"/>
      <c r="G427" s="12"/>
      <c r="H427" s="148"/>
      <c r="I427" s="13"/>
      <c r="J427" s="13"/>
      <c r="K427" s="148"/>
    </row>
    <row r="428" spans="1:11">
      <c r="A428" s="125" t="s">
        <v>214</v>
      </c>
      <c r="B428" s="147">
        <v>554</v>
      </c>
      <c r="C428" s="13">
        <v>550</v>
      </c>
      <c r="D428" s="13">
        <v>542</v>
      </c>
      <c r="E428" s="148">
        <v>538</v>
      </c>
      <c r="F428" s="150">
        <v>536</v>
      </c>
      <c r="G428" s="147">
        <v>554</v>
      </c>
      <c r="H428" s="13">
        <v>550</v>
      </c>
      <c r="I428" s="13">
        <v>542</v>
      </c>
      <c r="J428" s="148">
        <v>538</v>
      </c>
      <c r="K428" s="148">
        <v>536</v>
      </c>
    </row>
    <row r="429" spans="1:11">
      <c r="A429" s="125" t="s">
        <v>376</v>
      </c>
      <c r="B429" s="147">
        <v>208</v>
      </c>
      <c r="C429" s="13">
        <v>206</v>
      </c>
      <c r="D429" s="13">
        <v>203</v>
      </c>
      <c r="E429" s="148">
        <v>202</v>
      </c>
      <c r="F429" s="150">
        <v>201</v>
      </c>
      <c r="G429" s="147">
        <v>29</v>
      </c>
      <c r="H429" s="13">
        <v>27</v>
      </c>
      <c r="I429" s="13">
        <v>27</v>
      </c>
      <c r="J429" s="148">
        <v>28</v>
      </c>
      <c r="K429" s="148">
        <v>27</v>
      </c>
    </row>
    <row r="430" spans="1:11">
      <c r="A430" s="129" t="s">
        <v>375</v>
      </c>
      <c r="B430" s="147">
        <v>1371</v>
      </c>
      <c r="C430" s="13">
        <v>1361</v>
      </c>
      <c r="D430" s="13">
        <v>1352</v>
      </c>
      <c r="E430" s="148">
        <v>1340</v>
      </c>
      <c r="F430" s="150">
        <v>1322</v>
      </c>
      <c r="G430" s="147">
        <v>143</v>
      </c>
      <c r="H430" s="13">
        <v>143</v>
      </c>
      <c r="I430" s="13">
        <v>142</v>
      </c>
      <c r="J430" s="148">
        <v>143</v>
      </c>
      <c r="K430" s="148">
        <v>145</v>
      </c>
    </row>
    <row r="431" spans="1:11" ht="12.75" customHeight="1">
      <c r="A431" s="129" t="s">
        <v>576</v>
      </c>
      <c r="B431" s="147">
        <v>323</v>
      </c>
      <c r="C431" s="13">
        <v>318</v>
      </c>
      <c r="D431" s="13">
        <v>317</v>
      </c>
      <c r="E431" s="148">
        <v>315</v>
      </c>
      <c r="F431" s="150">
        <v>312</v>
      </c>
      <c r="G431" s="147">
        <v>105</v>
      </c>
      <c r="H431" s="13">
        <v>105</v>
      </c>
      <c r="I431" s="13">
        <v>106</v>
      </c>
      <c r="J431" s="148">
        <v>106</v>
      </c>
      <c r="K431" s="148">
        <v>106</v>
      </c>
    </row>
    <row r="432" spans="1:11" ht="12.75" customHeight="1">
      <c r="A432" s="127" t="s">
        <v>871</v>
      </c>
      <c r="B432" s="147"/>
      <c r="C432" s="13"/>
      <c r="D432" s="13"/>
      <c r="E432" s="148"/>
      <c r="F432" s="150"/>
      <c r="G432" s="147"/>
      <c r="H432" s="13"/>
      <c r="I432" s="13"/>
      <c r="J432" s="148"/>
      <c r="K432" s="148"/>
    </row>
    <row r="433" spans="1:11" ht="12.75" customHeight="1">
      <c r="A433" s="125" t="s">
        <v>834</v>
      </c>
      <c r="B433" s="147">
        <v>134</v>
      </c>
      <c r="C433" s="13">
        <v>133</v>
      </c>
      <c r="D433" s="13">
        <v>134</v>
      </c>
      <c r="E433" s="148">
        <v>133</v>
      </c>
      <c r="F433" s="150">
        <v>130</v>
      </c>
      <c r="G433" s="147">
        <v>134</v>
      </c>
      <c r="H433" s="13">
        <v>133</v>
      </c>
      <c r="I433" s="13">
        <v>134</v>
      </c>
      <c r="J433" s="148">
        <v>133</v>
      </c>
      <c r="K433" s="148">
        <v>130</v>
      </c>
    </row>
    <row r="434" spans="1:11" ht="12.75" customHeight="1">
      <c r="A434" s="129" t="s">
        <v>835</v>
      </c>
      <c r="B434" s="147">
        <v>27</v>
      </c>
      <c r="C434" s="13">
        <v>27</v>
      </c>
      <c r="D434" s="13">
        <v>27</v>
      </c>
      <c r="E434" s="148">
        <v>27</v>
      </c>
      <c r="F434" s="150">
        <v>25</v>
      </c>
      <c r="G434" s="147">
        <v>27</v>
      </c>
      <c r="H434" s="13">
        <v>27</v>
      </c>
      <c r="I434" s="13">
        <v>27</v>
      </c>
      <c r="J434" s="148">
        <v>27</v>
      </c>
      <c r="K434" s="148">
        <v>25</v>
      </c>
    </row>
    <row r="435" spans="1:11" ht="25.5">
      <c r="A435" s="163" t="s">
        <v>607</v>
      </c>
      <c r="B435" s="230">
        <v>56</v>
      </c>
      <c r="C435" s="160">
        <v>57</v>
      </c>
      <c r="D435" s="160">
        <v>57</v>
      </c>
      <c r="E435" s="159">
        <v>58</v>
      </c>
      <c r="F435" s="742">
        <v>58</v>
      </c>
      <c r="G435" s="230">
        <v>56</v>
      </c>
      <c r="H435" s="160">
        <v>57</v>
      </c>
      <c r="I435" s="160">
        <v>57</v>
      </c>
      <c r="J435" s="159">
        <v>58</v>
      </c>
      <c r="K435" s="159">
        <v>58</v>
      </c>
    </row>
    <row r="436" spans="1:11" ht="12.75" customHeight="1">
      <c r="A436" s="973" t="s">
        <v>160</v>
      </c>
      <c r="B436" s="973"/>
      <c r="C436" s="973"/>
      <c r="D436" s="973"/>
      <c r="E436" s="973"/>
      <c r="F436" s="973"/>
      <c r="G436" s="973"/>
      <c r="H436" s="973"/>
      <c r="I436" s="973"/>
      <c r="J436" s="973"/>
      <c r="K436" s="973"/>
    </row>
    <row r="437" spans="1:11" ht="12.75" customHeight="1">
      <c r="A437" s="653"/>
      <c r="B437" s="674"/>
      <c r="C437" s="675"/>
      <c r="D437" s="675"/>
      <c r="E437" s="674"/>
      <c r="F437" s="674"/>
      <c r="G437" s="674"/>
      <c r="H437" s="13"/>
      <c r="I437" s="13"/>
      <c r="J437" s="148"/>
      <c r="K437" s="148"/>
    </row>
    <row r="438" spans="1:11" ht="12.75" customHeight="1">
      <c r="A438" s="652"/>
      <c r="B438" s="148"/>
      <c r="C438" s="13"/>
      <c r="D438" s="13"/>
      <c r="E438" s="148"/>
      <c r="F438" s="148"/>
      <c r="G438" s="148"/>
      <c r="H438" s="13"/>
      <c r="I438" s="13"/>
      <c r="J438" s="148"/>
      <c r="K438" s="148"/>
    </row>
    <row r="439" spans="1:11" ht="12.75" customHeight="1">
      <c r="A439" s="652"/>
      <c r="B439" s="148"/>
      <c r="C439" s="13"/>
      <c r="D439" s="13"/>
      <c r="E439" s="148"/>
      <c r="F439" s="148"/>
      <c r="G439" s="148"/>
      <c r="H439" s="13"/>
      <c r="I439" s="13"/>
      <c r="J439" s="148"/>
      <c r="K439" s="148"/>
    </row>
    <row r="440" spans="1:11" ht="12.75" customHeight="1">
      <c r="A440" s="652"/>
      <c r="B440" s="148"/>
      <c r="C440" s="13"/>
      <c r="D440" s="13"/>
      <c r="E440" s="148"/>
      <c r="F440" s="148"/>
      <c r="G440" s="148"/>
      <c r="H440" s="13"/>
      <c r="I440" s="13"/>
      <c r="J440" s="148"/>
      <c r="K440" s="148"/>
    </row>
    <row r="441" spans="1:11" ht="12.75" customHeight="1">
      <c r="A441" s="981" t="s">
        <v>786</v>
      </c>
      <c r="B441" s="981"/>
      <c r="C441" s="981"/>
      <c r="D441" s="981"/>
      <c r="E441" s="981"/>
      <c r="F441" s="981"/>
      <c r="G441" s="982"/>
      <c r="H441" s="982"/>
      <c r="I441" s="982"/>
      <c r="J441" s="982"/>
      <c r="K441" s="982"/>
    </row>
    <row r="442" spans="1:11" ht="12.75" customHeight="1">
      <c r="A442" s="718"/>
      <c r="B442" s="158"/>
      <c r="C442" s="720"/>
      <c r="D442" s="720"/>
      <c r="E442" s="158"/>
      <c r="F442" s="158"/>
      <c r="G442" s="158"/>
      <c r="H442" s="13"/>
      <c r="I442" s="13"/>
      <c r="J442" s="148"/>
      <c r="K442" s="148"/>
    </row>
    <row r="443" spans="1:11" ht="15" customHeight="1">
      <c r="A443" s="987" t="s">
        <v>502</v>
      </c>
      <c r="B443" s="984" t="s">
        <v>51</v>
      </c>
      <c r="C443" s="985"/>
      <c r="D443" s="985"/>
      <c r="E443" s="985"/>
      <c r="F443" s="985"/>
      <c r="G443" s="992" t="s">
        <v>118</v>
      </c>
      <c r="H443" s="993"/>
      <c r="I443" s="993"/>
      <c r="J443" s="993"/>
      <c r="K443" s="993"/>
    </row>
    <row r="444" spans="1:11" ht="12.75" customHeight="1">
      <c r="A444" s="988"/>
      <c r="B444" s="264">
        <v>40544</v>
      </c>
      <c r="C444" s="264">
        <v>40909</v>
      </c>
      <c r="D444" s="264">
        <v>41275</v>
      </c>
      <c r="E444" s="264">
        <v>41640</v>
      </c>
      <c r="F444" s="265">
        <v>42005</v>
      </c>
      <c r="G444" s="264">
        <v>40544</v>
      </c>
      <c r="H444" s="264">
        <v>40909</v>
      </c>
      <c r="I444" s="264">
        <v>41275</v>
      </c>
      <c r="J444" s="264">
        <v>41640</v>
      </c>
      <c r="K444" s="264">
        <v>42005</v>
      </c>
    </row>
    <row r="445" spans="1:11" ht="12.75" customHeight="1">
      <c r="A445" s="127" t="s">
        <v>872</v>
      </c>
      <c r="B445" s="147"/>
      <c r="C445" s="13"/>
      <c r="D445" s="13"/>
      <c r="E445" s="148"/>
      <c r="F445" s="150"/>
      <c r="G445" s="147"/>
      <c r="H445" s="13"/>
      <c r="I445" s="13"/>
      <c r="J445" s="148"/>
      <c r="K445" s="148"/>
    </row>
    <row r="446" spans="1:11" ht="12.75" customHeight="1">
      <c r="A446" s="125" t="s">
        <v>608</v>
      </c>
      <c r="B446" s="147">
        <v>89</v>
      </c>
      <c r="C446" s="13">
        <v>93</v>
      </c>
      <c r="D446" s="13">
        <v>95</v>
      </c>
      <c r="E446" s="148">
        <v>107</v>
      </c>
      <c r="F446" s="150">
        <v>107</v>
      </c>
      <c r="G446" s="147">
        <v>89</v>
      </c>
      <c r="H446" s="13">
        <v>93</v>
      </c>
      <c r="I446" s="13">
        <v>95</v>
      </c>
      <c r="J446" s="148">
        <v>107</v>
      </c>
      <c r="K446" s="148">
        <v>107</v>
      </c>
    </row>
    <row r="447" spans="1:11" ht="12.75" customHeight="1">
      <c r="A447" s="129" t="s">
        <v>609</v>
      </c>
      <c r="B447" s="147">
        <v>28</v>
      </c>
      <c r="C447" s="13">
        <v>28</v>
      </c>
      <c r="D447" s="13">
        <v>29</v>
      </c>
      <c r="E447" s="148">
        <v>29</v>
      </c>
      <c r="F447" s="150">
        <v>29</v>
      </c>
      <c r="G447" s="147">
        <v>28</v>
      </c>
      <c r="H447" s="13">
        <v>28</v>
      </c>
      <c r="I447" s="13">
        <v>29</v>
      </c>
      <c r="J447" s="148">
        <v>29</v>
      </c>
      <c r="K447" s="148">
        <v>29</v>
      </c>
    </row>
    <row r="448" spans="1:11">
      <c r="A448" s="127" t="s">
        <v>5</v>
      </c>
      <c r="B448" s="12"/>
      <c r="C448" s="148"/>
      <c r="D448" s="13"/>
      <c r="E448" s="13"/>
      <c r="F448" s="150"/>
      <c r="G448" s="12"/>
      <c r="H448" s="148"/>
      <c r="I448" s="13"/>
      <c r="J448" s="13"/>
      <c r="K448" s="148"/>
    </row>
    <row r="449" spans="1:11">
      <c r="A449" s="125" t="s">
        <v>417</v>
      </c>
      <c r="B449" s="147">
        <v>100</v>
      </c>
      <c r="C449" s="13">
        <v>107</v>
      </c>
      <c r="D449" s="13">
        <v>112</v>
      </c>
      <c r="E449" s="148">
        <v>111</v>
      </c>
      <c r="F449" s="150">
        <v>105</v>
      </c>
      <c r="G449" s="147">
        <v>54</v>
      </c>
      <c r="H449" s="13">
        <v>61</v>
      </c>
      <c r="I449" s="13">
        <v>66</v>
      </c>
      <c r="J449" s="148">
        <v>66</v>
      </c>
      <c r="K449" s="148">
        <v>63</v>
      </c>
    </row>
    <row r="450" spans="1:11">
      <c r="A450" s="125" t="s">
        <v>1004</v>
      </c>
      <c r="B450" s="147">
        <v>47</v>
      </c>
      <c r="C450" s="13">
        <v>64</v>
      </c>
      <c r="D450" s="13">
        <v>123</v>
      </c>
      <c r="E450" s="148">
        <v>161</v>
      </c>
      <c r="F450" s="150">
        <v>162</v>
      </c>
      <c r="G450" s="147">
        <v>44</v>
      </c>
      <c r="H450" s="13">
        <v>61</v>
      </c>
      <c r="I450" s="13">
        <v>99</v>
      </c>
      <c r="J450" s="148">
        <v>66</v>
      </c>
      <c r="K450" s="148">
        <v>72</v>
      </c>
    </row>
    <row r="451" spans="1:11">
      <c r="A451" s="127" t="s">
        <v>873</v>
      </c>
      <c r="B451" s="147"/>
      <c r="C451" s="13"/>
      <c r="D451" s="13"/>
      <c r="E451" s="148"/>
      <c r="F451" s="150"/>
      <c r="G451" s="147"/>
      <c r="H451" s="13"/>
      <c r="I451" s="13"/>
      <c r="J451" s="148"/>
      <c r="K451" s="148"/>
    </row>
    <row r="452" spans="1:11">
      <c r="A452" s="125" t="s">
        <v>677</v>
      </c>
      <c r="B452" s="147">
        <v>3248</v>
      </c>
      <c r="C452" s="13">
        <v>2894</v>
      </c>
      <c r="D452" s="13">
        <v>2776</v>
      </c>
      <c r="E452" s="148">
        <v>2495</v>
      </c>
      <c r="F452" s="150">
        <v>2113</v>
      </c>
      <c r="G452" s="147">
        <v>3248</v>
      </c>
      <c r="H452" s="13">
        <v>2894</v>
      </c>
      <c r="I452" s="13">
        <v>2776</v>
      </c>
      <c r="J452" s="148">
        <v>2495</v>
      </c>
      <c r="K452" s="148">
        <v>2113</v>
      </c>
    </row>
    <row r="453" spans="1:11">
      <c r="A453" s="125" t="s">
        <v>678</v>
      </c>
      <c r="B453" s="147">
        <v>3590</v>
      </c>
      <c r="C453" s="13">
        <v>2991</v>
      </c>
      <c r="D453" s="13">
        <v>2773</v>
      </c>
      <c r="E453" s="148">
        <v>2426</v>
      </c>
      <c r="F453" s="150">
        <v>2038</v>
      </c>
      <c r="G453" s="147">
        <v>3590</v>
      </c>
      <c r="H453" s="13">
        <v>2991</v>
      </c>
      <c r="I453" s="13">
        <v>2773</v>
      </c>
      <c r="J453" s="148">
        <v>2426</v>
      </c>
      <c r="K453" s="148">
        <v>2038</v>
      </c>
    </row>
    <row r="454" spans="1:11">
      <c r="A454" s="125" t="s">
        <v>679</v>
      </c>
      <c r="B454" s="147">
        <v>3594</v>
      </c>
      <c r="C454" s="13">
        <v>2996</v>
      </c>
      <c r="D454" s="13">
        <v>2773</v>
      </c>
      <c r="E454" s="148">
        <v>2426</v>
      </c>
      <c r="F454" s="150">
        <v>2038</v>
      </c>
      <c r="G454" s="147">
        <v>3594</v>
      </c>
      <c r="H454" s="13">
        <v>2996</v>
      </c>
      <c r="I454" s="13">
        <v>2773</v>
      </c>
      <c r="J454" s="148">
        <v>2426</v>
      </c>
      <c r="K454" s="148">
        <v>2038</v>
      </c>
    </row>
    <row r="455" spans="1:11" ht="25.5" customHeight="1">
      <c r="A455" s="168" t="s">
        <v>964</v>
      </c>
      <c r="B455" s="230">
        <v>543</v>
      </c>
      <c r="C455" s="160">
        <v>86</v>
      </c>
      <c r="D455" s="160">
        <v>85</v>
      </c>
      <c r="E455" s="159">
        <v>86</v>
      </c>
      <c r="F455" s="742">
        <v>82</v>
      </c>
      <c r="G455" s="230">
        <v>543</v>
      </c>
      <c r="H455" s="160">
        <v>86</v>
      </c>
      <c r="I455" s="160">
        <v>85</v>
      </c>
      <c r="J455" s="159">
        <v>86</v>
      </c>
      <c r="K455" s="159">
        <v>82</v>
      </c>
    </row>
    <row r="456" spans="1:11">
      <c r="A456" s="127" t="s">
        <v>874</v>
      </c>
      <c r="B456" s="147"/>
      <c r="C456" s="13"/>
      <c r="D456" s="13"/>
      <c r="E456" s="148"/>
      <c r="F456" s="150"/>
      <c r="G456" s="147"/>
      <c r="H456" s="13"/>
      <c r="I456" s="13"/>
      <c r="J456" s="148"/>
      <c r="K456" s="148"/>
    </row>
    <row r="457" spans="1:11">
      <c r="A457" s="125" t="s">
        <v>680</v>
      </c>
      <c r="B457" s="147">
        <v>23</v>
      </c>
      <c r="C457" s="13">
        <v>23</v>
      </c>
      <c r="D457" s="13">
        <v>23</v>
      </c>
      <c r="E457" s="148">
        <v>23</v>
      </c>
      <c r="F457" s="150">
        <v>23</v>
      </c>
      <c r="G457" s="147">
        <v>23</v>
      </c>
      <c r="H457" s="13">
        <v>23</v>
      </c>
      <c r="I457" s="13">
        <v>23</v>
      </c>
      <c r="J457" s="148">
        <v>23</v>
      </c>
      <c r="K457" s="148">
        <v>23</v>
      </c>
    </row>
    <row r="458" spans="1:11">
      <c r="A458" s="127" t="s">
        <v>6</v>
      </c>
      <c r="B458" s="12"/>
      <c r="C458" s="148"/>
      <c r="D458" s="13"/>
      <c r="E458" s="13"/>
      <c r="F458" s="150"/>
      <c r="G458" s="12"/>
      <c r="H458" s="148"/>
      <c r="I458" s="13"/>
      <c r="J458" s="13"/>
      <c r="K458" s="148"/>
    </row>
    <row r="459" spans="1:11">
      <c r="A459" s="125" t="s">
        <v>828</v>
      </c>
      <c r="B459" s="147">
        <v>136</v>
      </c>
      <c r="C459" s="13">
        <v>137</v>
      </c>
      <c r="D459" s="13">
        <v>140</v>
      </c>
      <c r="E459" s="148">
        <v>143</v>
      </c>
      <c r="F459" s="150">
        <v>126</v>
      </c>
      <c r="G459" s="147">
        <v>64</v>
      </c>
      <c r="H459" s="13">
        <v>62</v>
      </c>
      <c r="I459" s="13">
        <v>64</v>
      </c>
      <c r="J459" s="148">
        <v>64</v>
      </c>
      <c r="K459" s="148">
        <v>63</v>
      </c>
    </row>
    <row r="460" spans="1:11">
      <c r="A460" s="125" t="s">
        <v>1012</v>
      </c>
      <c r="B460" s="147">
        <v>64</v>
      </c>
      <c r="C460" s="13">
        <v>63</v>
      </c>
      <c r="D460" s="13">
        <v>64</v>
      </c>
      <c r="E460" s="148">
        <v>63</v>
      </c>
      <c r="F460" s="150">
        <v>61</v>
      </c>
      <c r="G460" s="147">
        <v>34</v>
      </c>
      <c r="H460" s="13">
        <v>34</v>
      </c>
      <c r="I460" s="13">
        <v>34</v>
      </c>
      <c r="J460" s="148">
        <v>34</v>
      </c>
      <c r="K460" s="148">
        <v>34</v>
      </c>
    </row>
    <row r="461" spans="1:11">
      <c r="A461" s="125" t="s">
        <v>1013</v>
      </c>
      <c r="B461" s="147">
        <v>48</v>
      </c>
      <c r="C461" s="13">
        <v>48</v>
      </c>
      <c r="D461" s="13">
        <v>48</v>
      </c>
      <c r="E461" s="148">
        <v>49</v>
      </c>
      <c r="F461" s="150">
        <v>48</v>
      </c>
      <c r="G461" s="147">
        <v>32</v>
      </c>
      <c r="H461" s="13">
        <v>32</v>
      </c>
      <c r="I461" s="13">
        <v>32</v>
      </c>
      <c r="J461" s="148">
        <v>32</v>
      </c>
      <c r="K461" s="148">
        <v>32</v>
      </c>
    </row>
    <row r="462" spans="1:11">
      <c r="A462" s="125" t="s">
        <v>231</v>
      </c>
      <c r="B462" s="147">
        <v>45</v>
      </c>
      <c r="C462" s="13">
        <v>44</v>
      </c>
      <c r="D462" s="13">
        <v>45</v>
      </c>
      <c r="E462" s="148">
        <v>45</v>
      </c>
      <c r="F462" s="150">
        <v>45</v>
      </c>
      <c r="G462" s="147">
        <v>39</v>
      </c>
      <c r="H462" s="13">
        <v>38</v>
      </c>
      <c r="I462" s="13">
        <v>39</v>
      </c>
      <c r="J462" s="148">
        <v>40</v>
      </c>
      <c r="K462" s="148">
        <v>40</v>
      </c>
    </row>
    <row r="463" spans="1:11">
      <c r="A463" s="127" t="s">
        <v>875</v>
      </c>
      <c r="B463" s="147"/>
      <c r="C463" s="13"/>
      <c r="D463" s="13"/>
      <c r="E463" s="148"/>
      <c r="F463" s="150"/>
      <c r="G463" s="147"/>
      <c r="H463" s="13"/>
      <c r="I463" s="13"/>
      <c r="J463" s="148"/>
      <c r="K463" s="148"/>
    </row>
    <row r="464" spans="1:11">
      <c r="A464" s="125" t="s">
        <v>220</v>
      </c>
      <c r="B464" s="147">
        <v>24</v>
      </c>
      <c r="C464" s="13">
        <v>23</v>
      </c>
      <c r="D464" s="13">
        <v>25</v>
      </c>
      <c r="E464" s="148">
        <v>28</v>
      </c>
      <c r="F464" s="150">
        <v>29</v>
      </c>
      <c r="G464" s="147">
        <v>24</v>
      </c>
      <c r="H464" s="13">
        <v>23</v>
      </c>
      <c r="I464" s="13">
        <v>25</v>
      </c>
      <c r="J464" s="148">
        <v>28</v>
      </c>
      <c r="K464" s="148">
        <v>29</v>
      </c>
    </row>
    <row r="465" spans="1:11">
      <c r="A465" s="125" t="s">
        <v>221</v>
      </c>
      <c r="B465" s="147">
        <v>24</v>
      </c>
      <c r="C465" s="13">
        <v>24</v>
      </c>
      <c r="D465" s="13">
        <v>26</v>
      </c>
      <c r="E465" s="148">
        <v>28</v>
      </c>
      <c r="F465" s="150">
        <v>29</v>
      </c>
      <c r="G465" s="147">
        <v>23</v>
      </c>
      <c r="H465" s="13">
        <v>22</v>
      </c>
      <c r="I465" s="13">
        <v>23</v>
      </c>
      <c r="J465" s="148">
        <v>25</v>
      </c>
      <c r="K465" s="148">
        <v>27</v>
      </c>
    </row>
    <row r="466" spans="1:11">
      <c r="A466" s="127" t="s">
        <v>7</v>
      </c>
      <c r="B466" s="12"/>
      <c r="C466" s="148"/>
      <c r="D466" s="13"/>
      <c r="E466" s="13"/>
      <c r="F466" s="150"/>
      <c r="G466" s="12"/>
      <c r="H466" s="148"/>
      <c r="I466" s="13"/>
      <c r="J466" s="13"/>
      <c r="K466" s="148"/>
    </row>
    <row r="467" spans="1:11">
      <c r="A467" s="855" t="s">
        <v>1148</v>
      </c>
      <c r="B467" s="147">
        <v>25</v>
      </c>
      <c r="C467" s="13">
        <v>25</v>
      </c>
      <c r="D467" s="13">
        <v>27</v>
      </c>
      <c r="E467" s="148">
        <v>30</v>
      </c>
      <c r="F467" s="150">
        <v>29</v>
      </c>
      <c r="G467" s="147">
        <v>25</v>
      </c>
      <c r="H467" s="13">
        <v>25</v>
      </c>
      <c r="I467" s="13">
        <v>27</v>
      </c>
      <c r="J467" s="148">
        <v>30</v>
      </c>
      <c r="K467" s="148">
        <v>29</v>
      </c>
    </row>
    <row r="468" spans="1:11" hidden="1">
      <c r="A468" s="855" t="s">
        <v>1014</v>
      </c>
      <c r="B468" s="147" t="s">
        <v>381</v>
      </c>
      <c r="C468" s="13" t="s">
        <v>381</v>
      </c>
      <c r="D468" s="13" t="s">
        <v>381</v>
      </c>
      <c r="E468" s="148" t="s">
        <v>381</v>
      </c>
      <c r="F468" s="150" t="s">
        <v>381</v>
      </c>
      <c r="G468" s="147" t="s">
        <v>381</v>
      </c>
      <c r="H468" s="13" t="s">
        <v>381</v>
      </c>
      <c r="I468" s="13" t="s">
        <v>381</v>
      </c>
      <c r="J468" s="148" t="s">
        <v>381</v>
      </c>
      <c r="K468" s="148" t="s">
        <v>381</v>
      </c>
    </row>
    <row r="469" spans="1:11">
      <c r="A469" s="125" t="s">
        <v>1015</v>
      </c>
      <c r="B469" s="147">
        <v>20</v>
      </c>
      <c r="C469" s="13">
        <v>21</v>
      </c>
      <c r="D469" s="13">
        <v>21</v>
      </c>
      <c r="E469" s="148">
        <v>21</v>
      </c>
      <c r="F469" s="150">
        <v>22</v>
      </c>
      <c r="G469" s="147">
        <v>20</v>
      </c>
      <c r="H469" s="13">
        <v>21</v>
      </c>
      <c r="I469" s="13">
        <v>21</v>
      </c>
      <c r="J469" s="148">
        <v>21</v>
      </c>
      <c r="K469" s="148">
        <v>22</v>
      </c>
    </row>
    <row r="470" spans="1:11">
      <c r="A470" s="125" t="s">
        <v>1016</v>
      </c>
      <c r="B470" s="147">
        <v>20</v>
      </c>
      <c r="C470" s="13">
        <v>21</v>
      </c>
      <c r="D470" s="13">
        <v>21</v>
      </c>
      <c r="E470" s="148">
        <v>21</v>
      </c>
      <c r="F470" s="150">
        <v>29</v>
      </c>
      <c r="G470" s="147">
        <v>20</v>
      </c>
      <c r="H470" s="13">
        <v>21</v>
      </c>
      <c r="I470" s="13">
        <v>21</v>
      </c>
      <c r="J470" s="148">
        <v>21</v>
      </c>
      <c r="K470" s="148">
        <v>29</v>
      </c>
    </row>
    <row r="471" spans="1:11">
      <c r="A471" s="127" t="s">
        <v>8</v>
      </c>
      <c r="B471" s="12"/>
      <c r="C471" s="148"/>
      <c r="D471" s="13"/>
      <c r="E471" s="13"/>
      <c r="F471" s="150"/>
      <c r="G471" s="12"/>
      <c r="H471" s="148"/>
      <c r="I471" s="13"/>
      <c r="J471" s="13"/>
      <c r="K471" s="148"/>
    </row>
    <row r="472" spans="1:11">
      <c r="A472" s="125" t="s">
        <v>1017</v>
      </c>
      <c r="B472" s="147">
        <v>380</v>
      </c>
      <c r="C472" s="13">
        <v>378</v>
      </c>
      <c r="D472" s="13">
        <v>368</v>
      </c>
      <c r="E472" s="148">
        <v>358</v>
      </c>
      <c r="F472" s="150">
        <v>350</v>
      </c>
      <c r="G472" s="147">
        <v>380</v>
      </c>
      <c r="H472" s="13">
        <v>378</v>
      </c>
      <c r="I472" s="13">
        <v>368</v>
      </c>
      <c r="J472" s="148">
        <v>358</v>
      </c>
      <c r="K472" s="148">
        <v>350</v>
      </c>
    </row>
    <row r="473" spans="1:11" hidden="1">
      <c r="A473" s="280" t="s">
        <v>856</v>
      </c>
      <c r="B473" s="359" t="s">
        <v>465</v>
      </c>
      <c r="C473" s="360" t="s">
        <v>465</v>
      </c>
      <c r="D473" s="360" t="s">
        <v>465</v>
      </c>
      <c r="E473" s="360" t="s">
        <v>465</v>
      </c>
      <c r="F473" s="361" t="s">
        <v>465</v>
      </c>
      <c r="G473" s="359">
        <v>0</v>
      </c>
      <c r="H473" s="360">
        <v>0</v>
      </c>
      <c r="I473" s="360">
        <v>0</v>
      </c>
      <c r="J473" s="360">
        <v>0</v>
      </c>
      <c r="K473" s="360">
        <v>0</v>
      </c>
    </row>
    <row r="474" spans="1:11">
      <c r="A474" s="127" t="s">
        <v>876</v>
      </c>
      <c r="B474" s="147"/>
      <c r="C474" s="148"/>
      <c r="D474" s="148"/>
      <c r="E474" s="148"/>
      <c r="F474" s="150"/>
      <c r="G474" s="147"/>
      <c r="H474" s="148"/>
      <c r="I474" s="148"/>
      <c r="J474" s="148"/>
      <c r="K474" s="148"/>
    </row>
    <row r="475" spans="1:11" ht="14.25">
      <c r="A475" s="855" t="s">
        <v>1251</v>
      </c>
      <c r="B475" s="147">
        <v>47</v>
      </c>
      <c r="C475" s="13">
        <v>48</v>
      </c>
      <c r="D475" s="13">
        <v>49</v>
      </c>
      <c r="E475" s="148">
        <v>49</v>
      </c>
      <c r="F475" s="150">
        <v>52</v>
      </c>
      <c r="G475" s="147">
        <v>47</v>
      </c>
      <c r="H475" s="13">
        <v>48</v>
      </c>
      <c r="I475" s="13">
        <v>49</v>
      </c>
      <c r="J475" s="148">
        <v>49</v>
      </c>
      <c r="K475" s="148">
        <v>52</v>
      </c>
    </row>
    <row r="476" spans="1:11" ht="14.25">
      <c r="A476" s="855" t="s">
        <v>1250</v>
      </c>
      <c r="B476" s="147" t="s">
        <v>989</v>
      </c>
      <c r="C476" s="13">
        <v>48</v>
      </c>
      <c r="D476" s="13">
        <v>49</v>
      </c>
      <c r="E476" s="148">
        <v>49</v>
      </c>
      <c r="F476" s="150">
        <v>52</v>
      </c>
      <c r="G476" s="147" t="s">
        <v>989</v>
      </c>
      <c r="H476" s="13">
        <v>48</v>
      </c>
      <c r="I476" s="13">
        <v>49</v>
      </c>
      <c r="J476" s="148">
        <v>49</v>
      </c>
      <c r="K476" s="148">
        <v>52</v>
      </c>
    </row>
    <row r="477" spans="1:11" ht="25.5">
      <c r="A477" s="168" t="s">
        <v>1319</v>
      </c>
      <c r="B477" s="230">
        <v>7</v>
      </c>
      <c r="C477" s="160">
        <v>9</v>
      </c>
      <c r="D477" s="160">
        <v>9</v>
      </c>
      <c r="E477" s="159">
        <v>10</v>
      </c>
      <c r="F477" s="742">
        <v>10</v>
      </c>
      <c r="G477" s="230">
        <v>7</v>
      </c>
      <c r="H477" s="160">
        <v>9</v>
      </c>
      <c r="I477" s="160">
        <v>9</v>
      </c>
      <c r="J477" s="159">
        <v>10</v>
      </c>
      <c r="K477" s="159">
        <v>10</v>
      </c>
    </row>
    <row r="478" spans="1:11">
      <c r="A478" s="850" t="s">
        <v>1200</v>
      </c>
      <c r="B478" s="147">
        <v>27</v>
      </c>
      <c r="C478" s="13">
        <v>27</v>
      </c>
      <c r="D478" s="13">
        <v>28</v>
      </c>
      <c r="E478" s="148">
        <v>27</v>
      </c>
      <c r="F478" s="150">
        <v>29</v>
      </c>
      <c r="G478" s="147">
        <v>27</v>
      </c>
      <c r="H478" s="13">
        <v>27</v>
      </c>
      <c r="I478" s="13">
        <v>28</v>
      </c>
      <c r="J478" s="148">
        <v>27</v>
      </c>
      <c r="K478" s="148">
        <v>29</v>
      </c>
    </row>
    <row r="479" spans="1:11" ht="12.75" customHeight="1">
      <c r="A479" s="850" t="s">
        <v>1201</v>
      </c>
      <c r="B479" s="147">
        <v>40</v>
      </c>
      <c r="C479" s="13">
        <v>41</v>
      </c>
      <c r="D479" s="13">
        <v>41</v>
      </c>
      <c r="E479" s="148">
        <v>41</v>
      </c>
      <c r="F479" s="150">
        <v>42</v>
      </c>
      <c r="G479" s="147">
        <v>40</v>
      </c>
      <c r="H479" s="13">
        <v>41</v>
      </c>
      <c r="I479" s="13">
        <v>41</v>
      </c>
      <c r="J479" s="148">
        <v>41</v>
      </c>
      <c r="K479" s="148">
        <v>42</v>
      </c>
    </row>
    <row r="480" spans="1:11">
      <c r="A480" s="127" t="s">
        <v>9</v>
      </c>
      <c r="B480" s="12"/>
      <c r="C480" s="148"/>
      <c r="D480" s="13"/>
      <c r="E480" s="13"/>
      <c r="F480" s="150"/>
      <c r="G480" s="12"/>
      <c r="H480" s="148"/>
      <c r="I480" s="13"/>
      <c r="J480" s="13"/>
      <c r="K480" s="148"/>
    </row>
    <row r="481" spans="1:11" hidden="1">
      <c r="A481" s="867" t="s">
        <v>1018</v>
      </c>
      <c r="B481" s="43" t="s">
        <v>989</v>
      </c>
      <c r="C481" s="30" t="s">
        <v>989</v>
      </c>
      <c r="D481" s="30" t="s">
        <v>989</v>
      </c>
      <c r="E481" s="30" t="s">
        <v>989</v>
      </c>
      <c r="F481" s="44" t="s">
        <v>989</v>
      </c>
      <c r="G481" s="147" t="s">
        <v>989</v>
      </c>
      <c r="H481" s="13" t="s">
        <v>989</v>
      </c>
      <c r="I481" s="13" t="s">
        <v>989</v>
      </c>
      <c r="J481" s="148" t="s">
        <v>989</v>
      </c>
      <c r="K481" s="148" t="s">
        <v>989</v>
      </c>
    </row>
    <row r="482" spans="1:11">
      <c r="A482" s="125" t="s">
        <v>899</v>
      </c>
      <c r="B482" s="43" t="s">
        <v>989</v>
      </c>
      <c r="C482" s="30" t="s">
        <v>989</v>
      </c>
      <c r="D482" s="30" t="s">
        <v>989</v>
      </c>
      <c r="E482" s="30" t="s">
        <v>989</v>
      </c>
      <c r="F482" s="44" t="s">
        <v>989</v>
      </c>
      <c r="G482" s="230">
        <v>18</v>
      </c>
      <c r="H482" s="160">
        <v>19</v>
      </c>
      <c r="I482" s="160">
        <v>20</v>
      </c>
      <c r="J482" s="159">
        <v>21</v>
      </c>
      <c r="K482" s="159">
        <v>22</v>
      </c>
    </row>
    <row r="483" spans="1:11">
      <c r="A483" s="129" t="s">
        <v>1020</v>
      </c>
      <c r="B483" s="43" t="s">
        <v>989</v>
      </c>
      <c r="C483" s="30" t="s">
        <v>989</v>
      </c>
      <c r="D483" s="30" t="s">
        <v>989</v>
      </c>
      <c r="E483" s="30" t="s">
        <v>989</v>
      </c>
      <c r="F483" s="44" t="s">
        <v>989</v>
      </c>
      <c r="G483" s="230">
        <v>11</v>
      </c>
      <c r="H483" s="160">
        <v>11</v>
      </c>
      <c r="I483" s="160">
        <v>11</v>
      </c>
      <c r="J483" s="159">
        <v>11</v>
      </c>
      <c r="K483" s="159">
        <v>11</v>
      </c>
    </row>
    <row r="484" spans="1:11">
      <c r="A484" s="129" t="s">
        <v>1019</v>
      </c>
      <c r="B484" s="43">
        <v>63416</v>
      </c>
      <c r="C484" s="30">
        <v>63416</v>
      </c>
      <c r="D484" s="30">
        <v>63016</v>
      </c>
      <c r="E484" s="30" t="s">
        <v>989</v>
      </c>
      <c r="F484" s="44" t="s">
        <v>989</v>
      </c>
      <c r="G484" s="230">
        <v>16</v>
      </c>
      <c r="H484" s="160">
        <v>16</v>
      </c>
      <c r="I484" s="160">
        <v>16</v>
      </c>
      <c r="J484" s="159">
        <v>16</v>
      </c>
      <c r="K484" s="159">
        <v>16</v>
      </c>
    </row>
    <row r="485" spans="1:11" ht="12.75" customHeight="1">
      <c r="A485" s="893" t="s">
        <v>1184</v>
      </c>
      <c r="B485" s="43" t="s">
        <v>989</v>
      </c>
      <c r="C485" s="30" t="s">
        <v>989</v>
      </c>
      <c r="D485" s="30" t="s">
        <v>989</v>
      </c>
      <c r="E485" s="30" t="s">
        <v>989</v>
      </c>
      <c r="F485" s="44" t="s">
        <v>989</v>
      </c>
      <c r="G485" s="43" t="s">
        <v>989</v>
      </c>
      <c r="H485" s="30">
        <v>10</v>
      </c>
      <c r="I485" s="30">
        <v>10</v>
      </c>
      <c r="J485" s="30">
        <v>10</v>
      </c>
      <c r="K485" s="159">
        <v>10</v>
      </c>
    </row>
    <row r="486" spans="1:11">
      <c r="A486" s="128" t="s">
        <v>176</v>
      </c>
      <c r="B486" s="43"/>
      <c r="C486" s="30"/>
      <c r="D486" s="30"/>
      <c r="E486" s="30"/>
      <c r="F486" s="44"/>
      <c r="G486" s="43"/>
      <c r="H486" s="30"/>
      <c r="I486" s="30"/>
      <c r="J486" s="30"/>
      <c r="K486" s="30"/>
    </row>
    <row r="487" spans="1:11">
      <c r="A487" s="129" t="s">
        <v>1022</v>
      </c>
      <c r="B487" s="43">
        <v>52</v>
      </c>
      <c r="C487" s="30">
        <v>52</v>
      </c>
      <c r="D487" s="30">
        <v>50</v>
      </c>
      <c r="E487" s="30">
        <v>49</v>
      </c>
      <c r="F487" s="44">
        <v>49</v>
      </c>
      <c r="G487" s="147" t="s">
        <v>989</v>
      </c>
      <c r="H487" s="148" t="s">
        <v>989</v>
      </c>
      <c r="I487" s="148" t="s">
        <v>989</v>
      </c>
      <c r="J487" s="148" t="s">
        <v>989</v>
      </c>
      <c r="K487" s="148" t="s">
        <v>989</v>
      </c>
    </row>
    <row r="488" spans="1:11" ht="14.25">
      <c r="A488" s="129" t="s">
        <v>595</v>
      </c>
      <c r="B488" s="43">
        <v>7338</v>
      </c>
      <c r="C488" s="30">
        <v>7143</v>
      </c>
      <c r="D488" s="30">
        <v>6930</v>
      </c>
      <c r="E488" s="30">
        <v>7866</v>
      </c>
      <c r="F488" s="44">
        <v>6820</v>
      </c>
      <c r="G488" s="147" t="s">
        <v>989</v>
      </c>
      <c r="H488" s="148" t="s">
        <v>989</v>
      </c>
      <c r="I488" s="148" t="s">
        <v>989</v>
      </c>
      <c r="J488" s="148" t="s">
        <v>989</v>
      </c>
      <c r="K488" s="148" t="s">
        <v>989</v>
      </c>
    </row>
    <row r="489" spans="1:11">
      <c r="A489" s="127" t="s">
        <v>1039</v>
      </c>
      <c r="B489" s="43"/>
      <c r="C489" s="30"/>
      <c r="D489" s="30"/>
      <c r="E489" s="30"/>
      <c r="F489" s="44"/>
      <c r="G489" s="43"/>
      <c r="H489" s="30"/>
      <c r="I489" s="30"/>
      <c r="J489" s="30"/>
      <c r="K489" s="30"/>
    </row>
    <row r="490" spans="1:11">
      <c r="A490" s="125" t="s">
        <v>419</v>
      </c>
      <c r="B490" s="147">
        <v>4484</v>
      </c>
      <c r="C490" s="30">
        <v>4484</v>
      </c>
      <c r="D490" s="13">
        <v>2326</v>
      </c>
      <c r="E490" s="148">
        <v>2368</v>
      </c>
      <c r="F490" s="150">
        <v>2271</v>
      </c>
      <c r="G490" s="147">
        <v>1104</v>
      </c>
      <c r="H490" s="13">
        <v>1172</v>
      </c>
      <c r="I490" s="13">
        <v>1535</v>
      </c>
      <c r="J490" s="148">
        <v>1603</v>
      </c>
      <c r="K490" s="148">
        <v>1606</v>
      </c>
    </row>
    <row r="491" spans="1:11">
      <c r="A491" s="125" t="s">
        <v>849</v>
      </c>
      <c r="B491" s="147">
        <v>259</v>
      </c>
      <c r="C491" s="13">
        <v>235</v>
      </c>
      <c r="D491" s="13">
        <v>212</v>
      </c>
      <c r="E491" s="30">
        <v>199</v>
      </c>
      <c r="F491" s="150">
        <v>183</v>
      </c>
      <c r="G491" s="147">
        <v>259</v>
      </c>
      <c r="H491" s="13">
        <v>235</v>
      </c>
      <c r="I491" s="13">
        <v>212</v>
      </c>
      <c r="J491" s="148">
        <v>199</v>
      </c>
      <c r="K491" s="148">
        <v>183</v>
      </c>
    </row>
    <row r="492" spans="1:11" ht="14.25">
      <c r="A492" s="855" t="s">
        <v>1303</v>
      </c>
      <c r="B492" s="147">
        <v>1673</v>
      </c>
      <c r="C492" s="148" t="s">
        <v>989</v>
      </c>
      <c r="D492" s="148" t="s">
        <v>989</v>
      </c>
      <c r="E492" s="30" t="s">
        <v>989</v>
      </c>
      <c r="F492" s="150" t="s">
        <v>989</v>
      </c>
      <c r="G492" s="147">
        <v>97</v>
      </c>
      <c r="H492" s="148" t="s">
        <v>989</v>
      </c>
      <c r="I492" s="148" t="s">
        <v>989</v>
      </c>
      <c r="J492" s="148" t="s">
        <v>989</v>
      </c>
      <c r="K492" s="148" t="s">
        <v>989</v>
      </c>
    </row>
    <row r="493" spans="1:11" ht="14.25">
      <c r="A493" s="855" t="s">
        <v>1304</v>
      </c>
      <c r="B493" s="147">
        <v>73</v>
      </c>
      <c r="C493" s="148">
        <v>68</v>
      </c>
      <c r="D493" s="148">
        <v>70</v>
      </c>
      <c r="E493" s="30">
        <v>69</v>
      </c>
      <c r="F493" s="150" t="s">
        <v>989</v>
      </c>
      <c r="G493" s="147">
        <v>6</v>
      </c>
      <c r="H493" s="148">
        <v>6</v>
      </c>
      <c r="I493" s="148">
        <v>6</v>
      </c>
      <c r="J493" s="148">
        <v>6</v>
      </c>
      <c r="K493" s="148" t="s">
        <v>989</v>
      </c>
    </row>
    <row r="494" spans="1:11">
      <c r="A494" s="855" t="s">
        <v>1284</v>
      </c>
      <c r="B494" s="147">
        <v>4669</v>
      </c>
      <c r="C494" s="148">
        <v>4696</v>
      </c>
      <c r="D494" s="148">
        <v>4823</v>
      </c>
      <c r="E494" s="30">
        <v>4806</v>
      </c>
      <c r="F494" s="150">
        <v>4825</v>
      </c>
      <c r="G494" s="147">
        <v>123</v>
      </c>
      <c r="H494" s="148">
        <v>125</v>
      </c>
      <c r="I494" s="148">
        <v>127</v>
      </c>
      <c r="J494" s="148">
        <v>128</v>
      </c>
      <c r="K494" s="148">
        <v>136</v>
      </c>
    </row>
    <row r="495" spans="1:11" ht="12.75" customHeight="1">
      <c r="A495" s="194"/>
      <c r="B495" s="12"/>
      <c r="C495" s="148"/>
      <c r="D495" s="40"/>
      <c r="E495" s="13"/>
      <c r="F495" s="150"/>
      <c r="G495" s="147"/>
      <c r="H495" s="148"/>
      <c r="I495" s="13"/>
      <c r="J495" s="13"/>
      <c r="K495" s="148"/>
    </row>
    <row r="496" spans="1:11" ht="12.75" customHeight="1">
      <c r="A496" s="195" t="s">
        <v>883</v>
      </c>
      <c r="B496" s="12"/>
      <c r="C496" s="148"/>
      <c r="D496" s="13"/>
      <c r="E496" s="13"/>
      <c r="F496" s="44"/>
      <c r="G496" s="43"/>
      <c r="H496" s="148"/>
      <c r="I496" s="13"/>
      <c r="J496" s="13"/>
      <c r="K496" s="148"/>
    </row>
    <row r="497" spans="1:11" ht="12.75" customHeight="1">
      <c r="A497" s="127" t="s">
        <v>882</v>
      </c>
      <c r="B497" s="149">
        <v>63</v>
      </c>
      <c r="C497" s="149">
        <v>64</v>
      </c>
      <c r="D497" s="149">
        <v>65</v>
      </c>
      <c r="E497" s="149">
        <v>64</v>
      </c>
      <c r="F497" s="229" t="s">
        <v>1326</v>
      </c>
      <c r="G497" s="158">
        <v>61</v>
      </c>
      <c r="H497" s="158">
        <v>62</v>
      </c>
      <c r="I497" s="158">
        <v>63</v>
      </c>
      <c r="J497" s="158">
        <v>62</v>
      </c>
      <c r="K497" s="158" t="s">
        <v>1327</v>
      </c>
    </row>
    <row r="498" spans="1:11" ht="13.5" customHeight="1">
      <c r="A498" s="973" t="s">
        <v>160</v>
      </c>
      <c r="B498" s="973"/>
      <c r="C498" s="973"/>
      <c r="D498" s="973"/>
      <c r="E498" s="991"/>
      <c r="F498" s="973"/>
      <c r="G498" s="973"/>
      <c r="H498" s="973"/>
      <c r="I498" s="973"/>
      <c r="J498" s="973"/>
      <c r="K498" s="973"/>
    </row>
    <row r="499" spans="1:11">
      <c r="B499" s="24"/>
      <c r="C499" s="24"/>
      <c r="E499" s="24"/>
      <c r="F499" s="30"/>
      <c r="G499" s="24"/>
      <c r="H499" s="24"/>
      <c r="J499" s="24"/>
    </row>
    <row r="500" spans="1:11">
      <c r="A500" s="62"/>
      <c r="B500" s="156" t="s">
        <v>165</v>
      </c>
      <c r="C500" s="157"/>
      <c r="D500" s="157"/>
      <c r="E500" s="157"/>
      <c r="F500" s="157"/>
      <c r="G500" s="157"/>
      <c r="H500" s="157"/>
      <c r="I500" s="157"/>
      <c r="J500" s="157"/>
      <c r="K500" s="157"/>
    </row>
    <row r="501" spans="1:11">
      <c r="A501" s="62"/>
      <c r="B501" s="155"/>
      <c r="C501" s="155"/>
      <c r="D501" s="155"/>
      <c r="E501" s="157"/>
      <c r="F501" s="157"/>
      <c r="G501" s="155"/>
      <c r="H501" s="155"/>
      <c r="I501" s="155"/>
      <c r="J501" s="155"/>
      <c r="K501" s="157"/>
    </row>
    <row r="502" spans="1:11">
      <c r="A502" s="8"/>
      <c r="B502" s="2"/>
      <c r="C502" s="2"/>
      <c r="D502" s="3"/>
      <c r="E502" s="2"/>
      <c r="F502" s="3"/>
      <c r="G502" s="2"/>
      <c r="H502" s="2"/>
      <c r="I502" s="3"/>
      <c r="J502" s="2"/>
      <c r="K502" s="3"/>
    </row>
    <row r="503" spans="1:11">
      <c r="A503" s="981" t="s">
        <v>786</v>
      </c>
      <c r="B503" s="981"/>
      <c r="C503" s="981"/>
      <c r="D503" s="981"/>
      <c r="E503" s="981"/>
      <c r="F503" s="981"/>
      <c r="G503" s="982"/>
      <c r="H503" s="982"/>
      <c r="I503" s="982"/>
      <c r="J503" s="982"/>
      <c r="K503" s="982"/>
    </row>
    <row r="504" spans="1:11">
      <c r="A504" s="8"/>
      <c r="B504" s="2"/>
      <c r="C504" s="2"/>
      <c r="D504" s="3"/>
      <c r="E504" s="2"/>
      <c r="F504" s="3"/>
      <c r="G504" s="2"/>
      <c r="H504" s="2"/>
      <c r="I504" s="3"/>
      <c r="J504" s="2"/>
      <c r="K504" s="3"/>
    </row>
    <row r="505" spans="1:11" ht="15" customHeight="1">
      <c r="A505" s="987" t="s">
        <v>502</v>
      </c>
      <c r="B505" s="984" t="s">
        <v>157</v>
      </c>
      <c r="C505" s="985"/>
      <c r="D505" s="985"/>
      <c r="E505" s="985"/>
      <c r="F505" s="985"/>
      <c r="G505" s="984" t="s">
        <v>120</v>
      </c>
      <c r="H505" s="985"/>
      <c r="I505" s="985"/>
      <c r="J505" s="985"/>
      <c r="K505" s="985"/>
    </row>
    <row r="506" spans="1:11">
      <c r="A506" s="988"/>
      <c r="B506" s="264">
        <v>40544</v>
      </c>
      <c r="C506" s="264">
        <v>40909</v>
      </c>
      <c r="D506" s="264">
        <v>41275</v>
      </c>
      <c r="E506" s="264">
        <v>41640</v>
      </c>
      <c r="F506" s="265">
        <v>42005</v>
      </c>
      <c r="G506" s="264">
        <v>40544</v>
      </c>
      <c r="H506" s="264">
        <v>40909</v>
      </c>
      <c r="I506" s="264">
        <v>41275</v>
      </c>
      <c r="J506" s="264">
        <v>41640</v>
      </c>
      <c r="K506" s="264">
        <v>42005</v>
      </c>
    </row>
    <row r="507" spans="1:11">
      <c r="A507" s="126" t="s">
        <v>33</v>
      </c>
      <c r="B507" s="273"/>
      <c r="C507" s="273"/>
      <c r="D507" s="273"/>
      <c r="E507" s="273"/>
      <c r="F507" s="643"/>
      <c r="G507" s="273"/>
      <c r="H507" s="273"/>
      <c r="I507" s="273"/>
      <c r="J507" s="273"/>
      <c r="K507" s="273"/>
    </row>
    <row r="508" spans="1:11">
      <c r="A508" s="125" t="s">
        <v>388</v>
      </c>
      <c r="B508" s="101">
        <v>70.808430000000001</v>
      </c>
      <c r="C508" s="97">
        <v>72.224059999999994</v>
      </c>
      <c r="D508" s="97">
        <v>70.65034</v>
      </c>
      <c r="E508" s="97">
        <v>70.239649999999997</v>
      </c>
      <c r="F508" s="102">
        <v>69.540000000000006</v>
      </c>
      <c r="G508" s="101">
        <v>61.831499999999998</v>
      </c>
      <c r="H508" s="97">
        <v>62.246870000000001</v>
      </c>
      <c r="I508" s="97">
        <v>60.429200000000002</v>
      </c>
      <c r="J508" s="97">
        <v>61.604799999999997</v>
      </c>
      <c r="K508" s="97">
        <v>60.51</v>
      </c>
    </row>
    <row r="509" spans="1:11">
      <c r="A509" s="127" t="s">
        <v>495</v>
      </c>
      <c r="B509" s="663"/>
      <c r="C509" s="27"/>
      <c r="D509" s="27"/>
      <c r="E509" s="27"/>
      <c r="F509" s="664"/>
      <c r="G509" s="663"/>
      <c r="H509" s="27"/>
      <c r="I509" s="27"/>
      <c r="J509" s="27"/>
      <c r="K509" s="27"/>
    </row>
    <row r="510" spans="1:11">
      <c r="A510" s="125" t="s">
        <v>668</v>
      </c>
      <c r="B510" s="101">
        <v>91.8</v>
      </c>
      <c r="C510" s="97">
        <v>90.6</v>
      </c>
      <c r="D510" s="97">
        <v>89.5</v>
      </c>
      <c r="E510" s="97">
        <v>93.74</v>
      </c>
      <c r="F510" s="102">
        <v>93.9</v>
      </c>
      <c r="G510" s="101">
        <v>92.3</v>
      </c>
      <c r="H510" s="97">
        <v>90.9</v>
      </c>
      <c r="I510" s="97">
        <v>89.9</v>
      </c>
      <c r="J510" s="97">
        <v>90.84</v>
      </c>
      <c r="K510" s="97">
        <v>90.5</v>
      </c>
    </row>
    <row r="511" spans="1:11">
      <c r="A511" s="125" t="s">
        <v>230</v>
      </c>
      <c r="B511" s="101" t="s">
        <v>381</v>
      </c>
      <c r="C511" s="97" t="s">
        <v>381</v>
      </c>
      <c r="D511" s="97" t="s">
        <v>381</v>
      </c>
      <c r="E511" s="97" t="s">
        <v>381</v>
      </c>
      <c r="F511" s="102" t="s">
        <v>381</v>
      </c>
      <c r="G511" s="101" t="s">
        <v>381</v>
      </c>
      <c r="H511" s="97" t="s">
        <v>381</v>
      </c>
      <c r="I511" s="97" t="s">
        <v>381</v>
      </c>
      <c r="J511" s="97" t="s">
        <v>381</v>
      </c>
      <c r="K511" s="97" t="s">
        <v>381</v>
      </c>
    </row>
    <row r="512" spans="1:11">
      <c r="A512" s="125" t="s">
        <v>445</v>
      </c>
      <c r="B512" s="106">
        <v>85</v>
      </c>
      <c r="C512" s="97">
        <v>85.6</v>
      </c>
      <c r="D512" s="94">
        <v>86.7</v>
      </c>
      <c r="E512" s="94">
        <v>89.04</v>
      </c>
      <c r="F512" s="102">
        <v>87.6</v>
      </c>
      <c r="G512" s="106">
        <v>84.6</v>
      </c>
      <c r="H512" s="97">
        <v>85.2</v>
      </c>
      <c r="I512" s="94">
        <v>85.9</v>
      </c>
      <c r="J512" s="94">
        <v>86.08</v>
      </c>
      <c r="K512" s="94">
        <v>86.2</v>
      </c>
    </row>
    <row r="513" spans="1:11">
      <c r="A513" s="127" t="s">
        <v>497</v>
      </c>
      <c r="B513" s="106"/>
      <c r="C513" s="97"/>
      <c r="D513" s="94"/>
      <c r="E513" s="94"/>
      <c r="F513" s="102"/>
      <c r="G513" s="106"/>
      <c r="H513" s="97"/>
      <c r="I513" s="94"/>
      <c r="J513" s="94"/>
      <c r="K513" s="94"/>
    </row>
    <row r="514" spans="1:11">
      <c r="A514" s="125" t="s">
        <v>389</v>
      </c>
      <c r="B514" s="106">
        <v>40.31</v>
      </c>
      <c r="C514" s="97">
        <v>47.04</v>
      </c>
      <c r="D514" s="94">
        <v>45.79</v>
      </c>
      <c r="E514" s="94">
        <v>47.72</v>
      </c>
      <c r="F514" s="102">
        <v>51.24</v>
      </c>
      <c r="G514" s="106">
        <v>54.08</v>
      </c>
      <c r="H514" s="97">
        <v>52.61</v>
      </c>
      <c r="I514" s="94">
        <v>57.97</v>
      </c>
      <c r="J514" s="94">
        <v>60.42</v>
      </c>
      <c r="K514" s="94">
        <v>58.48</v>
      </c>
    </row>
    <row r="515" spans="1:11">
      <c r="A515" s="125" t="s">
        <v>390</v>
      </c>
      <c r="B515" s="106">
        <v>72.13</v>
      </c>
      <c r="C515" s="97" t="s">
        <v>381</v>
      </c>
      <c r="D515" s="94" t="s">
        <v>381</v>
      </c>
      <c r="E515" s="94">
        <v>80.849999999999994</v>
      </c>
      <c r="F515" s="102">
        <v>81.53</v>
      </c>
      <c r="G515" s="106">
        <v>77.38</v>
      </c>
      <c r="H515" s="97" t="s">
        <v>381</v>
      </c>
      <c r="I515" s="94" t="s">
        <v>381</v>
      </c>
      <c r="J515" s="94">
        <v>81.75</v>
      </c>
      <c r="K515" s="94">
        <v>81.55</v>
      </c>
    </row>
    <row r="516" spans="1:11">
      <c r="A516" s="125" t="s">
        <v>391</v>
      </c>
      <c r="B516" s="106">
        <v>47.47</v>
      </c>
      <c r="C516" s="97">
        <v>45.4</v>
      </c>
      <c r="D516" s="94">
        <v>47.8</v>
      </c>
      <c r="E516" s="94">
        <v>47.29</v>
      </c>
      <c r="F516" s="102">
        <v>34.75</v>
      </c>
      <c r="G516" s="106">
        <v>58.18</v>
      </c>
      <c r="H516" s="97">
        <v>54.7</v>
      </c>
      <c r="I516" s="94">
        <v>58.1</v>
      </c>
      <c r="J516" s="94">
        <v>61.54</v>
      </c>
      <c r="K516" s="94">
        <v>40.82</v>
      </c>
    </row>
    <row r="517" spans="1:11">
      <c r="A517" s="125" t="s">
        <v>896</v>
      </c>
      <c r="B517" s="106">
        <v>79.8</v>
      </c>
      <c r="C517" s="97">
        <v>80.72</v>
      </c>
      <c r="D517" s="94">
        <v>79.44</v>
      </c>
      <c r="E517" s="94">
        <v>79.06</v>
      </c>
      <c r="F517" s="102">
        <v>78.42</v>
      </c>
      <c r="G517" s="106">
        <v>79.59</v>
      </c>
      <c r="H517" s="97">
        <v>80.45</v>
      </c>
      <c r="I517" s="94">
        <v>80.319999999999993</v>
      </c>
      <c r="J517" s="94">
        <v>79.81</v>
      </c>
      <c r="K517" s="94">
        <v>78.900000000000006</v>
      </c>
    </row>
    <row r="518" spans="1:11">
      <c r="A518" s="125" t="s">
        <v>572</v>
      </c>
      <c r="B518" s="106">
        <v>82.67</v>
      </c>
      <c r="C518" s="97">
        <v>84.72</v>
      </c>
      <c r="D518" s="94">
        <v>83.96</v>
      </c>
      <c r="E518" s="94">
        <v>85.15</v>
      </c>
      <c r="F518" s="102">
        <v>84.42</v>
      </c>
      <c r="G518" s="106">
        <v>82.98</v>
      </c>
      <c r="H518" s="97">
        <v>84.11</v>
      </c>
      <c r="I518" s="94">
        <v>82.35</v>
      </c>
      <c r="J518" s="94">
        <v>81.650000000000006</v>
      </c>
      <c r="K518" s="94">
        <v>81.63</v>
      </c>
    </row>
    <row r="519" spans="1:11">
      <c r="A519" s="127" t="s">
        <v>496</v>
      </c>
      <c r="B519" s="106"/>
      <c r="C519" s="97"/>
      <c r="D519" s="94"/>
      <c r="E519" s="94"/>
      <c r="F519" s="102"/>
      <c r="G519" s="106"/>
      <c r="H519" s="97"/>
      <c r="I519" s="94"/>
      <c r="J519" s="94"/>
      <c r="K519" s="97"/>
    </row>
    <row r="520" spans="1:11">
      <c r="A520" s="125" t="s">
        <v>446</v>
      </c>
      <c r="B520" s="101">
        <v>80.832999999999998</v>
      </c>
      <c r="C520" s="97">
        <v>80.849999999999994</v>
      </c>
      <c r="D520" s="97">
        <v>80.91</v>
      </c>
      <c r="E520" s="97">
        <v>80.430000000000007</v>
      </c>
      <c r="F520" s="102">
        <v>80.989999999999995</v>
      </c>
      <c r="G520" s="101">
        <v>74.290000000000006</v>
      </c>
      <c r="H520" s="97">
        <v>74.44</v>
      </c>
      <c r="I520" s="97">
        <v>72.209999999999994</v>
      </c>
      <c r="J520" s="97">
        <v>76.37</v>
      </c>
      <c r="K520" s="97">
        <v>76.819999999999993</v>
      </c>
    </row>
    <row r="521" spans="1:11">
      <c r="A521" s="855" t="s">
        <v>908</v>
      </c>
      <c r="B521" s="101">
        <v>86.35</v>
      </c>
      <c r="C521" s="97">
        <v>79.89</v>
      </c>
      <c r="D521" s="97">
        <v>85.77</v>
      </c>
      <c r="E521" s="97">
        <v>89.15</v>
      </c>
      <c r="F521" s="102">
        <v>85.93</v>
      </c>
      <c r="G521" s="101">
        <v>80.33</v>
      </c>
      <c r="H521" s="97">
        <v>80.13</v>
      </c>
      <c r="I521" s="97">
        <v>79.459999999999994</v>
      </c>
      <c r="J521" s="97">
        <v>80.13</v>
      </c>
      <c r="K521" s="97">
        <v>76.8</v>
      </c>
    </row>
    <row r="522" spans="1:11">
      <c r="A522" s="855" t="s">
        <v>1320</v>
      </c>
      <c r="B522" s="101" t="s">
        <v>989</v>
      </c>
      <c r="C522" s="97" t="s">
        <v>989</v>
      </c>
      <c r="D522" s="97" t="s">
        <v>989</v>
      </c>
      <c r="E522" s="97" t="s">
        <v>989</v>
      </c>
      <c r="F522" s="102" t="s">
        <v>989</v>
      </c>
      <c r="G522" s="101" t="s">
        <v>989</v>
      </c>
      <c r="H522" s="97" t="s">
        <v>989</v>
      </c>
      <c r="I522" s="97" t="s">
        <v>989</v>
      </c>
      <c r="J522" s="97" t="s">
        <v>989</v>
      </c>
      <c r="K522" s="97" t="s">
        <v>989</v>
      </c>
    </row>
    <row r="523" spans="1:11">
      <c r="A523" s="127" t="s">
        <v>498</v>
      </c>
      <c r="B523" s="101"/>
      <c r="C523" s="97"/>
      <c r="D523" s="97"/>
      <c r="E523" s="97"/>
      <c r="F523" s="102"/>
      <c r="G523" s="101"/>
      <c r="H523" s="97"/>
      <c r="I523" s="97"/>
      <c r="J523" s="97"/>
      <c r="K523" s="97"/>
    </row>
    <row r="524" spans="1:11">
      <c r="A524" s="125" t="s">
        <v>151</v>
      </c>
      <c r="B524" s="101">
        <v>57.54</v>
      </c>
      <c r="C524" s="97">
        <v>57.56</v>
      </c>
      <c r="D524" s="97">
        <v>58.63</v>
      </c>
      <c r="E524" s="97">
        <v>58.41</v>
      </c>
      <c r="F524" s="102" t="s">
        <v>989</v>
      </c>
      <c r="G524" s="101">
        <v>40.590000000000003</v>
      </c>
      <c r="H524" s="97">
        <v>40.31</v>
      </c>
      <c r="I524" s="97">
        <v>41</v>
      </c>
      <c r="J524" s="97">
        <v>35.090000000000003</v>
      </c>
      <c r="K524" s="97" t="s">
        <v>989</v>
      </c>
    </row>
    <row r="525" spans="1:11">
      <c r="A525" s="125" t="s">
        <v>152</v>
      </c>
      <c r="B525" s="101">
        <v>60.92</v>
      </c>
      <c r="C525" s="97">
        <v>62.95</v>
      </c>
      <c r="D525" s="97">
        <v>63.23</v>
      </c>
      <c r="E525" s="97">
        <v>62.36</v>
      </c>
      <c r="F525" s="102" t="s">
        <v>989</v>
      </c>
      <c r="G525" s="101">
        <v>48.02</v>
      </c>
      <c r="H525" s="97">
        <v>47.21</v>
      </c>
      <c r="I525" s="97">
        <v>47.34</v>
      </c>
      <c r="J525" s="97">
        <v>53.62</v>
      </c>
      <c r="K525" s="97" t="s">
        <v>989</v>
      </c>
    </row>
    <row r="526" spans="1:11">
      <c r="A526" s="127" t="s">
        <v>158</v>
      </c>
      <c r="B526" s="101"/>
      <c r="C526" s="97"/>
      <c r="D526" s="97"/>
      <c r="E526" s="97"/>
      <c r="F526" s="102"/>
      <c r="G526" s="101"/>
      <c r="H526" s="97"/>
      <c r="I526" s="97"/>
      <c r="J526" s="97"/>
      <c r="K526" s="97"/>
    </row>
    <row r="527" spans="1:11" ht="14.25">
      <c r="A527" s="125" t="s">
        <v>1043</v>
      </c>
      <c r="B527" s="106">
        <v>53</v>
      </c>
      <c r="C527" s="94">
        <v>53.7</v>
      </c>
      <c r="D527" s="94">
        <v>54.2</v>
      </c>
      <c r="E527" s="94">
        <v>55</v>
      </c>
      <c r="F527" s="145">
        <v>55.5</v>
      </c>
      <c r="G527" s="106">
        <v>64.2</v>
      </c>
      <c r="H527" s="94">
        <v>54.7</v>
      </c>
      <c r="I527" s="94">
        <v>63.2</v>
      </c>
      <c r="J527" s="94">
        <v>62.1</v>
      </c>
      <c r="K527" s="94">
        <v>65.599999999999994</v>
      </c>
    </row>
    <row r="528" spans="1:11" ht="14.25" hidden="1">
      <c r="A528" s="867" t="s">
        <v>404</v>
      </c>
      <c r="B528" s="106" t="s">
        <v>381</v>
      </c>
      <c r="C528" s="94" t="s">
        <v>381</v>
      </c>
      <c r="D528" s="94" t="s">
        <v>381</v>
      </c>
      <c r="E528" s="94" t="s">
        <v>381</v>
      </c>
      <c r="F528" s="145" t="s">
        <v>381</v>
      </c>
      <c r="G528" s="106" t="s">
        <v>381</v>
      </c>
      <c r="H528" s="94" t="s">
        <v>381</v>
      </c>
      <c r="I528" s="94" t="s">
        <v>381</v>
      </c>
      <c r="J528" s="94" t="s">
        <v>381</v>
      </c>
      <c r="K528" s="94" t="s">
        <v>381</v>
      </c>
    </row>
    <row r="529" spans="1:11" ht="14.25">
      <c r="A529" s="855" t="s">
        <v>1243</v>
      </c>
      <c r="B529" s="106">
        <v>73.400000000000006</v>
      </c>
      <c r="C529" s="94">
        <v>82.7</v>
      </c>
      <c r="D529" s="94">
        <v>83</v>
      </c>
      <c r="E529" s="94">
        <v>84</v>
      </c>
      <c r="F529" s="145">
        <v>82.7</v>
      </c>
      <c r="G529" s="106">
        <v>81</v>
      </c>
      <c r="H529" s="94">
        <v>74.8</v>
      </c>
      <c r="I529" s="94">
        <v>74.5</v>
      </c>
      <c r="J529" s="94">
        <v>75.8</v>
      </c>
      <c r="K529" s="94">
        <v>75.3</v>
      </c>
    </row>
    <row r="530" spans="1:11" ht="12.75" hidden="1" customHeight="1">
      <c r="A530" s="280" t="s">
        <v>801</v>
      </c>
      <c r="B530" s="106">
        <v>0</v>
      </c>
      <c r="C530" s="94">
        <v>0</v>
      </c>
      <c r="D530" s="13">
        <v>0</v>
      </c>
      <c r="E530" s="13">
        <v>0</v>
      </c>
      <c r="F530" s="150">
        <v>0</v>
      </c>
      <c r="G530" s="106">
        <v>0</v>
      </c>
      <c r="H530" s="94">
        <v>0</v>
      </c>
      <c r="I530" s="13">
        <v>0</v>
      </c>
      <c r="J530" s="13">
        <v>0</v>
      </c>
      <c r="K530" s="148">
        <v>0</v>
      </c>
    </row>
    <row r="531" spans="1:11" ht="12.75" hidden="1" customHeight="1">
      <c r="A531" s="280" t="s">
        <v>403</v>
      </c>
      <c r="B531" s="106">
        <v>0</v>
      </c>
      <c r="C531" s="94">
        <v>0</v>
      </c>
      <c r="D531" s="13">
        <v>0</v>
      </c>
      <c r="E531" s="13">
        <v>0</v>
      </c>
      <c r="F531" s="150">
        <v>0</v>
      </c>
      <c r="G531" s="106">
        <v>0</v>
      </c>
      <c r="H531" s="94">
        <v>0</v>
      </c>
      <c r="I531" s="13">
        <v>0</v>
      </c>
      <c r="J531" s="13">
        <v>0</v>
      </c>
      <c r="K531" s="148">
        <v>0</v>
      </c>
    </row>
    <row r="532" spans="1:11" ht="12.75" hidden="1" customHeight="1">
      <c r="A532" s="280" t="s">
        <v>257</v>
      </c>
      <c r="B532" s="106">
        <v>0</v>
      </c>
      <c r="C532" s="94">
        <v>0</v>
      </c>
      <c r="D532" s="13">
        <v>0</v>
      </c>
      <c r="E532" s="13">
        <v>0</v>
      </c>
      <c r="F532" s="150">
        <v>0</v>
      </c>
      <c r="G532" s="106">
        <v>0</v>
      </c>
      <c r="H532" s="94">
        <v>0</v>
      </c>
      <c r="I532" s="13">
        <v>0</v>
      </c>
      <c r="J532" s="13">
        <v>0</v>
      </c>
      <c r="K532" s="148">
        <v>0</v>
      </c>
    </row>
    <row r="533" spans="1:11">
      <c r="A533" s="127" t="s">
        <v>159</v>
      </c>
      <c r="B533" s="106"/>
      <c r="C533" s="97"/>
      <c r="D533" s="94"/>
      <c r="E533" s="94"/>
      <c r="F533" s="102"/>
      <c r="G533" s="106"/>
      <c r="H533" s="97"/>
      <c r="I533" s="94"/>
      <c r="J533" s="94"/>
      <c r="K533" s="97"/>
    </row>
    <row r="534" spans="1:11">
      <c r="A534" s="855" t="s">
        <v>1101</v>
      </c>
      <c r="B534" s="106">
        <v>49.95</v>
      </c>
      <c r="C534" s="97">
        <v>50.12</v>
      </c>
      <c r="D534" s="97">
        <v>50</v>
      </c>
      <c r="E534" s="97">
        <v>49.23</v>
      </c>
      <c r="F534" s="102">
        <v>52.46</v>
      </c>
      <c r="G534" s="106">
        <v>33.08</v>
      </c>
      <c r="H534" s="94">
        <v>28.91</v>
      </c>
      <c r="I534" s="94">
        <v>29.54</v>
      </c>
      <c r="J534" s="94">
        <v>26.21</v>
      </c>
      <c r="K534" s="94">
        <v>45.8</v>
      </c>
    </row>
    <row r="535" spans="1:11" ht="12.75" hidden="1" customHeight="1">
      <c r="A535" s="280" t="s">
        <v>707</v>
      </c>
      <c r="B535" s="101">
        <v>0</v>
      </c>
      <c r="C535" s="97">
        <v>0</v>
      </c>
      <c r="D535" s="97">
        <v>0</v>
      </c>
      <c r="E535" s="97">
        <v>0</v>
      </c>
      <c r="F535" s="102">
        <v>0</v>
      </c>
      <c r="G535" s="101">
        <v>0</v>
      </c>
      <c r="H535" s="97">
        <v>0</v>
      </c>
      <c r="I535" s="97">
        <v>0</v>
      </c>
      <c r="J535" s="97">
        <v>0</v>
      </c>
      <c r="K535" s="97">
        <v>0</v>
      </c>
    </row>
    <row r="536" spans="1:11">
      <c r="A536" s="125" t="s">
        <v>670</v>
      </c>
      <c r="B536" s="106">
        <v>31.5</v>
      </c>
      <c r="C536" s="94">
        <v>32</v>
      </c>
      <c r="D536" s="94">
        <v>29.3</v>
      </c>
      <c r="E536" s="94">
        <v>38.9</v>
      </c>
      <c r="F536" s="145">
        <v>51.8</v>
      </c>
      <c r="G536" s="106">
        <v>18.100000000000001</v>
      </c>
      <c r="H536" s="94">
        <v>14.5</v>
      </c>
      <c r="I536" s="94">
        <v>18.399999999999999</v>
      </c>
      <c r="J536" s="94">
        <v>44.8</v>
      </c>
      <c r="K536" s="94">
        <v>57.4</v>
      </c>
    </row>
    <row r="537" spans="1:11">
      <c r="A537" s="127" t="s">
        <v>693</v>
      </c>
      <c r="B537" s="101"/>
      <c r="C537" s="97"/>
      <c r="D537" s="97"/>
      <c r="E537" s="97"/>
      <c r="F537" s="102"/>
      <c r="G537" s="101"/>
      <c r="H537" s="97"/>
      <c r="I537" s="97"/>
      <c r="J537" s="97"/>
      <c r="K537" s="97"/>
    </row>
    <row r="538" spans="1:11">
      <c r="A538" s="125" t="s">
        <v>708</v>
      </c>
      <c r="B538" s="106" t="s">
        <v>989</v>
      </c>
      <c r="C538" s="94">
        <v>58.571599999999997</v>
      </c>
      <c r="D538" s="94">
        <v>58.273099999999999</v>
      </c>
      <c r="E538" s="94">
        <v>57.446399999999997</v>
      </c>
      <c r="F538" s="145">
        <v>56.186860000000003</v>
      </c>
      <c r="G538" s="106" t="s">
        <v>989</v>
      </c>
      <c r="H538" s="94">
        <v>48.283267000000002</v>
      </c>
      <c r="I538" s="94">
        <v>49.0141147</v>
      </c>
      <c r="J538" s="94">
        <v>50.306468099999996</v>
      </c>
      <c r="K538" s="94">
        <v>49.554776150000002</v>
      </c>
    </row>
    <row r="539" spans="1:11">
      <c r="A539" s="125" t="s">
        <v>709</v>
      </c>
      <c r="B539" s="106" t="s">
        <v>989</v>
      </c>
      <c r="C539" s="94">
        <v>59.506149999999998</v>
      </c>
      <c r="D539" s="94">
        <v>61.653149999999997</v>
      </c>
      <c r="E539" s="94">
        <v>60.572519999999997</v>
      </c>
      <c r="F539" s="145">
        <v>58.780990000000003</v>
      </c>
      <c r="G539" s="106" t="s">
        <v>989</v>
      </c>
      <c r="H539" s="94">
        <v>64.217659999999995</v>
      </c>
      <c r="I539" s="94">
        <v>58.406578000000003</v>
      </c>
      <c r="J539" s="94">
        <v>59.787267999999997</v>
      </c>
      <c r="K539" s="94">
        <v>59.198068999999997</v>
      </c>
    </row>
    <row r="540" spans="1:11">
      <c r="A540" s="125" t="s">
        <v>617</v>
      </c>
      <c r="B540" s="106" t="s">
        <v>989</v>
      </c>
      <c r="C540" s="94">
        <v>72.370419999999996</v>
      </c>
      <c r="D540" s="94">
        <v>73.612719999999996</v>
      </c>
      <c r="E540" s="94">
        <v>73.927490000000006</v>
      </c>
      <c r="F540" s="145">
        <v>73.069090000000003</v>
      </c>
      <c r="G540" s="106" t="s">
        <v>989</v>
      </c>
      <c r="H540" s="94">
        <v>94.250069999999994</v>
      </c>
      <c r="I540" s="94">
        <v>96.73048</v>
      </c>
      <c r="J540" s="94">
        <v>96.052449999999993</v>
      </c>
      <c r="K540" s="94">
        <v>86.850809999999996</v>
      </c>
    </row>
    <row r="541" spans="1:11">
      <c r="A541" s="125" t="s">
        <v>435</v>
      </c>
      <c r="B541" s="106" t="s">
        <v>989</v>
      </c>
      <c r="C541" s="94">
        <v>48</v>
      </c>
      <c r="D541" s="94">
        <v>44</v>
      </c>
      <c r="E541" s="94">
        <v>50.681150000000002</v>
      </c>
      <c r="F541" s="145">
        <v>48.328200000000002</v>
      </c>
      <c r="G541" s="106" t="s">
        <v>989</v>
      </c>
      <c r="H541" s="94">
        <v>44</v>
      </c>
      <c r="I541" s="94">
        <v>42</v>
      </c>
      <c r="J541" s="94">
        <v>48.690860909999998</v>
      </c>
      <c r="K541" s="94">
        <v>48.643278289999998</v>
      </c>
    </row>
    <row r="542" spans="1:11">
      <c r="A542" s="127" t="s">
        <v>924</v>
      </c>
      <c r="B542" s="106"/>
      <c r="C542" s="94"/>
      <c r="D542" s="94"/>
      <c r="E542" s="94"/>
      <c r="F542" s="145"/>
      <c r="G542" s="106"/>
      <c r="H542" s="94"/>
      <c r="I542" s="94"/>
      <c r="J542" s="94"/>
      <c r="K542" s="94"/>
    </row>
    <row r="543" spans="1:11">
      <c r="A543" s="125" t="s">
        <v>505</v>
      </c>
      <c r="B543" s="106">
        <v>45.09</v>
      </c>
      <c r="C543" s="94">
        <v>45.62</v>
      </c>
      <c r="D543" s="94">
        <v>40.81</v>
      </c>
      <c r="E543" s="94">
        <v>40.76</v>
      </c>
      <c r="F543" s="145">
        <v>40.450000000000003</v>
      </c>
      <c r="G543" s="106">
        <v>42.52</v>
      </c>
      <c r="H543" s="94">
        <v>40.049999999999997</v>
      </c>
      <c r="I543" s="94">
        <v>41.03</v>
      </c>
      <c r="J543" s="94">
        <v>45.84</v>
      </c>
      <c r="K543" s="94">
        <v>48.5</v>
      </c>
    </row>
    <row r="544" spans="1:11">
      <c r="A544" s="125" t="s">
        <v>199</v>
      </c>
      <c r="B544" s="106">
        <v>53.6</v>
      </c>
      <c r="C544" s="94">
        <v>45.72</v>
      </c>
      <c r="D544" s="94">
        <v>36.79</v>
      </c>
      <c r="E544" s="94">
        <v>30.08</v>
      </c>
      <c r="F544" s="145">
        <v>22.87</v>
      </c>
      <c r="G544" s="106">
        <v>81.8</v>
      </c>
      <c r="H544" s="94">
        <v>74.739999999999995</v>
      </c>
      <c r="I544" s="94">
        <v>64.97</v>
      </c>
      <c r="J544" s="94">
        <v>55.95</v>
      </c>
      <c r="K544" s="94">
        <v>47.19</v>
      </c>
    </row>
    <row r="545" spans="1:11">
      <c r="A545" s="125" t="s">
        <v>60</v>
      </c>
      <c r="B545" s="106">
        <v>11.44</v>
      </c>
      <c r="C545" s="94">
        <v>10.4</v>
      </c>
      <c r="D545" s="94">
        <v>10.16</v>
      </c>
      <c r="E545" s="94">
        <v>8.6</v>
      </c>
      <c r="F545" s="145">
        <v>5.5</v>
      </c>
      <c r="G545" s="106">
        <v>2.21</v>
      </c>
      <c r="H545" s="94">
        <v>2.13</v>
      </c>
      <c r="I545" s="94">
        <v>2.63</v>
      </c>
      <c r="J545" s="94">
        <v>2.46</v>
      </c>
      <c r="K545" s="94">
        <v>1.56</v>
      </c>
    </row>
    <row r="546" spans="1:11">
      <c r="A546" s="125" t="s">
        <v>61</v>
      </c>
      <c r="B546" s="106">
        <v>9.0399999999999991</v>
      </c>
      <c r="C546" s="94">
        <v>13.72</v>
      </c>
      <c r="D546" s="94">
        <v>19.440000000000001</v>
      </c>
      <c r="E546" s="94">
        <v>23.3</v>
      </c>
      <c r="F546" s="145">
        <v>26.1</v>
      </c>
      <c r="G546" s="106">
        <v>14.79</v>
      </c>
      <c r="H546" s="94">
        <v>21.65</v>
      </c>
      <c r="I546" s="94">
        <v>30.59</v>
      </c>
      <c r="J546" s="94">
        <v>39.17</v>
      </c>
      <c r="K546" s="94">
        <v>48.01</v>
      </c>
    </row>
    <row r="547" spans="1:11">
      <c r="A547" s="127" t="s">
        <v>119</v>
      </c>
      <c r="B547" s="106"/>
      <c r="C547" s="97"/>
      <c r="D547" s="94"/>
      <c r="E547" s="94"/>
      <c r="F547" s="102"/>
      <c r="G547" s="106"/>
      <c r="H547" s="94"/>
      <c r="I547" s="94"/>
      <c r="J547" s="94"/>
      <c r="K547" s="94"/>
    </row>
    <row r="548" spans="1:11">
      <c r="A548" s="125" t="s">
        <v>416</v>
      </c>
      <c r="B548" s="106">
        <v>44</v>
      </c>
      <c r="C548" s="94">
        <v>41.9</v>
      </c>
      <c r="D548" s="94">
        <v>44.6</v>
      </c>
      <c r="E548" s="94">
        <v>45.2</v>
      </c>
      <c r="F548" s="145">
        <v>44.6</v>
      </c>
      <c r="G548" s="106">
        <v>56.5</v>
      </c>
      <c r="H548" s="94">
        <v>52.3</v>
      </c>
      <c r="I548" s="94">
        <v>50.5</v>
      </c>
      <c r="J548" s="94">
        <v>50.7</v>
      </c>
      <c r="K548" s="94">
        <v>50.7</v>
      </c>
    </row>
    <row r="549" spans="1:11">
      <c r="A549" s="125" t="s">
        <v>990</v>
      </c>
      <c r="B549" s="106">
        <v>51.7</v>
      </c>
      <c r="C549" s="94">
        <v>52</v>
      </c>
      <c r="D549" s="94">
        <v>52.6</v>
      </c>
      <c r="E549" s="94">
        <v>41.3</v>
      </c>
      <c r="F549" s="145">
        <v>54.1</v>
      </c>
      <c r="G549" s="106">
        <v>57</v>
      </c>
      <c r="H549" s="94">
        <v>57.5</v>
      </c>
      <c r="I549" s="94">
        <v>57.6</v>
      </c>
      <c r="J549" s="94">
        <v>53.9</v>
      </c>
      <c r="K549" s="94">
        <v>47.66</v>
      </c>
    </row>
    <row r="550" spans="1:11">
      <c r="A550" s="128" t="s">
        <v>4</v>
      </c>
      <c r="B550" s="106"/>
      <c r="C550" s="94"/>
      <c r="D550" s="94"/>
      <c r="E550" s="94"/>
      <c r="F550" s="145"/>
      <c r="G550" s="106"/>
      <c r="H550" s="94"/>
      <c r="I550" s="94"/>
      <c r="J550" s="94"/>
      <c r="K550" s="94"/>
    </row>
    <row r="551" spans="1:11">
      <c r="A551" s="125" t="s">
        <v>377</v>
      </c>
      <c r="B551" s="106">
        <v>47.89</v>
      </c>
      <c r="C551" s="94">
        <v>47.53</v>
      </c>
      <c r="D551" s="94">
        <v>45.8</v>
      </c>
      <c r="E551" s="94">
        <v>49.36</v>
      </c>
      <c r="F551" s="145">
        <v>47.95</v>
      </c>
      <c r="G551" s="106">
        <v>36.53</v>
      </c>
      <c r="H551" s="94">
        <v>37.78</v>
      </c>
      <c r="I551" s="94">
        <v>37.44</v>
      </c>
      <c r="J551" s="94">
        <v>42.99</v>
      </c>
      <c r="K551" s="94">
        <v>41.49</v>
      </c>
    </row>
    <row r="552" spans="1:11">
      <c r="A552" s="125" t="s">
        <v>376</v>
      </c>
      <c r="B552" s="106">
        <v>77.23</v>
      </c>
      <c r="C552" s="94">
        <v>79.38</v>
      </c>
      <c r="D552" s="94">
        <v>80.67</v>
      </c>
      <c r="E552" s="94">
        <v>80.41</v>
      </c>
      <c r="F552" s="145">
        <v>76.319999999999993</v>
      </c>
      <c r="G552" s="106">
        <v>74.91</v>
      </c>
      <c r="H552" s="94">
        <v>75.39</v>
      </c>
      <c r="I552" s="94">
        <v>75.47</v>
      </c>
      <c r="J552" s="94">
        <v>74.59</v>
      </c>
      <c r="K552" s="94">
        <v>72.23</v>
      </c>
    </row>
    <row r="553" spans="1:11">
      <c r="A553" s="129" t="s">
        <v>375</v>
      </c>
      <c r="B553" s="106" t="s">
        <v>989</v>
      </c>
      <c r="C553" s="94" t="s">
        <v>989</v>
      </c>
      <c r="D553" s="94" t="s">
        <v>989</v>
      </c>
      <c r="E553" s="94" t="s">
        <v>989</v>
      </c>
      <c r="F553" s="145" t="s">
        <v>989</v>
      </c>
      <c r="G553" s="106" t="s">
        <v>989</v>
      </c>
      <c r="H553" s="94" t="s">
        <v>989</v>
      </c>
      <c r="I553" s="94" t="s">
        <v>989</v>
      </c>
      <c r="J553" s="94" t="s">
        <v>989</v>
      </c>
      <c r="K553" s="94" t="s">
        <v>989</v>
      </c>
    </row>
    <row r="554" spans="1:11" ht="12.75" customHeight="1">
      <c r="A554" s="129" t="s">
        <v>576</v>
      </c>
      <c r="B554" s="106" t="s">
        <v>989</v>
      </c>
      <c r="C554" s="94" t="s">
        <v>989</v>
      </c>
      <c r="D554" s="94" t="s">
        <v>989</v>
      </c>
      <c r="E554" s="94" t="s">
        <v>989</v>
      </c>
      <c r="F554" s="145" t="s">
        <v>989</v>
      </c>
      <c r="G554" s="106" t="s">
        <v>989</v>
      </c>
      <c r="H554" s="94" t="s">
        <v>989</v>
      </c>
      <c r="I554" s="94" t="s">
        <v>989</v>
      </c>
      <c r="J554" s="94" t="s">
        <v>989</v>
      </c>
      <c r="K554" s="94" t="s">
        <v>989</v>
      </c>
    </row>
    <row r="555" spans="1:11" ht="12.75" customHeight="1">
      <c r="A555" s="127" t="s">
        <v>871</v>
      </c>
      <c r="B555" s="106"/>
      <c r="C555" s="94"/>
      <c r="D555" s="94"/>
      <c r="E555" s="94"/>
      <c r="F555" s="145"/>
      <c r="G555" s="106"/>
      <c r="H555" s="94"/>
      <c r="I555" s="94"/>
      <c r="J555" s="94"/>
      <c r="K555" s="94"/>
    </row>
    <row r="556" spans="1:11" ht="12.75" customHeight="1">
      <c r="A556" s="125" t="s">
        <v>834</v>
      </c>
      <c r="B556" s="106">
        <v>29.987502760000002</v>
      </c>
      <c r="C556" s="94">
        <v>27.976131720000001</v>
      </c>
      <c r="D556" s="94">
        <v>26.62733253</v>
      </c>
      <c r="E556" s="94">
        <v>28.086289099999998</v>
      </c>
      <c r="F556" s="145">
        <v>27.830106600000001</v>
      </c>
      <c r="G556" s="106">
        <v>34.484712299999998</v>
      </c>
      <c r="H556" s="94">
        <v>35.227941569999999</v>
      </c>
      <c r="I556" s="94">
        <v>32.701642</v>
      </c>
      <c r="J556" s="94">
        <v>33.781361169999997</v>
      </c>
      <c r="K556" s="94">
        <v>34.317258129999999</v>
      </c>
    </row>
    <row r="557" spans="1:11" ht="12.75" customHeight="1">
      <c r="A557" s="129" t="s">
        <v>835</v>
      </c>
      <c r="B557" s="106" t="s">
        <v>989</v>
      </c>
      <c r="C557" s="94" t="s">
        <v>989</v>
      </c>
      <c r="D557" s="94" t="s">
        <v>989</v>
      </c>
      <c r="E557" s="94" t="s">
        <v>989</v>
      </c>
      <c r="F557" s="145" t="s">
        <v>989</v>
      </c>
      <c r="G557" s="106" t="s">
        <v>989</v>
      </c>
      <c r="H557" s="94" t="s">
        <v>989</v>
      </c>
      <c r="I557" s="94" t="s">
        <v>989</v>
      </c>
      <c r="J557" s="94" t="s">
        <v>989</v>
      </c>
      <c r="K557" s="94" t="s">
        <v>989</v>
      </c>
    </row>
    <row r="558" spans="1:11" ht="25.5">
      <c r="A558" s="163" t="s">
        <v>607</v>
      </c>
      <c r="B558" s="736" t="s">
        <v>989</v>
      </c>
      <c r="C558" s="737" t="s">
        <v>989</v>
      </c>
      <c r="D558" s="737" t="s">
        <v>989</v>
      </c>
      <c r="E558" s="737" t="s">
        <v>989</v>
      </c>
      <c r="F558" s="738" t="s">
        <v>989</v>
      </c>
      <c r="G558" s="736" t="s">
        <v>989</v>
      </c>
      <c r="H558" s="737" t="s">
        <v>989</v>
      </c>
      <c r="I558" s="737" t="s">
        <v>989</v>
      </c>
      <c r="J558" s="737" t="s">
        <v>989</v>
      </c>
      <c r="K558" s="737" t="s">
        <v>989</v>
      </c>
    </row>
    <row r="559" spans="1:11" ht="12.75" customHeight="1">
      <c r="A559" s="973" t="s">
        <v>160</v>
      </c>
      <c r="B559" s="973"/>
      <c r="C559" s="973"/>
      <c r="D559" s="973"/>
      <c r="E559" s="973"/>
      <c r="F559" s="973"/>
      <c r="G559" s="973"/>
      <c r="H559" s="973"/>
      <c r="I559" s="973"/>
      <c r="J559" s="973"/>
      <c r="K559" s="973"/>
    </row>
    <row r="560" spans="1:11" ht="12.75" customHeight="1">
      <c r="A560" s="653"/>
      <c r="B560" s="676"/>
      <c r="C560" s="676"/>
      <c r="D560" s="676"/>
      <c r="E560" s="676"/>
      <c r="F560" s="676"/>
      <c r="G560" s="676"/>
      <c r="H560" s="94"/>
      <c r="I560" s="94"/>
      <c r="J560" s="94"/>
      <c r="K560" s="94"/>
    </row>
    <row r="561" spans="1:11" ht="12.75" customHeight="1">
      <c r="A561" s="652"/>
      <c r="B561" s="94"/>
      <c r="C561" s="94"/>
      <c r="D561" s="94"/>
      <c r="E561" s="94"/>
      <c r="F561" s="94"/>
      <c r="G561" s="94"/>
      <c r="H561" s="94"/>
      <c r="I561" s="94"/>
      <c r="J561" s="94"/>
      <c r="K561" s="94"/>
    </row>
    <row r="562" spans="1:11" ht="12.75" customHeight="1">
      <c r="A562" s="652"/>
      <c r="B562" s="94"/>
      <c r="C562" s="94"/>
      <c r="D562" s="94"/>
      <c r="E562" s="94"/>
      <c r="F562" s="94"/>
      <c r="G562" s="94"/>
      <c r="H562" s="94"/>
      <c r="I562" s="94"/>
      <c r="J562" s="94"/>
      <c r="K562" s="94"/>
    </row>
    <row r="563" spans="1:11" ht="12.75" customHeight="1">
      <c r="A563" s="652"/>
      <c r="B563" s="94"/>
      <c r="C563" s="94"/>
      <c r="D563" s="94"/>
      <c r="E563" s="94"/>
      <c r="F563" s="94"/>
      <c r="G563" s="94"/>
      <c r="H563" s="94"/>
      <c r="I563" s="94"/>
      <c r="J563" s="94"/>
      <c r="K563" s="94"/>
    </row>
    <row r="564" spans="1:11" ht="12.75" customHeight="1">
      <c r="A564" s="981" t="s">
        <v>786</v>
      </c>
      <c r="B564" s="981"/>
      <c r="C564" s="981"/>
      <c r="D564" s="981"/>
      <c r="E564" s="981"/>
      <c r="F564" s="981"/>
      <c r="G564" s="982"/>
      <c r="H564" s="982"/>
      <c r="I564" s="982"/>
      <c r="J564" s="982"/>
      <c r="K564" s="982"/>
    </row>
    <row r="565" spans="1:11" ht="12.75" customHeight="1">
      <c r="A565" s="718"/>
      <c r="B565" s="140"/>
      <c r="C565" s="140"/>
      <c r="D565" s="140"/>
      <c r="E565" s="140"/>
      <c r="F565" s="140"/>
      <c r="G565" s="140"/>
      <c r="H565" s="94"/>
      <c r="I565" s="94"/>
      <c r="J565" s="94"/>
      <c r="K565" s="94"/>
    </row>
    <row r="566" spans="1:11" ht="15" customHeight="1">
      <c r="A566" s="987" t="s">
        <v>502</v>
      </c>
      <c r="B566" s="984" t="s">
        <v>157</v>
      </c>
      <c r="C566" s="985"/>
      <c r="D566" s="985"/>
      <c r="E566" s="985"/>
      <c r="F566" s="985"/>
      <c r="G566" s="984" t="s">
        <v>120</v>
      </c>
      <c r="H566" s="985"/>
      <c r="I566" s="985"/>
      <c r="J566" s="985"/>
      <c r="K566" s="985"/>
    </row>
    <row r="567" spans="1:11" ht="12.75" customHeight="1">
      <c r="A567" s="988"/>
      <c r="B567" s="264">
        <v>40544</v>
      </c>
      <c r="C567" s="264">
        <v>40909</v>
      </c>
      <c r="D567" s="264">
        <v>41275</v>
      </c>
      <c r="E567" s="264">
        <v>41640</v>
      </c>
      <c r="F567" s="265">
        <v>42005</v>
      </c>
      <c r="G567" s="264">
        <v>40544</v>
      </c>
      <c r="H567" s="264">
        <v>40909</v>
      </c>
      <c r="I567" s="264">
        <v>41275</v>
      </c>
      <c r="J567" s="264">
        <v>41640</v>
      </c>
      <c r="K567" s="264">
        <v>42005</v>
      </c>
    </row>
    <row r="568" spans="1:11" ht="12.75" customHeight="1">
      <c r="A568" s="127" t="s">
        <v>872</v>
      </c>
      <c r="B568" s="106"/>
      <c r="C568" s="94"/>
      <c r="D568" s="94"/>
      <c r="E568" s="94"/>
      <c r="F568" s="145"/>
      <c r="G568" s="106"/>
      <c r="H568" s="94"/>
      <c r="I568" s="94"/>
      <c r="J568" s="94"/>
      <c r="K568" s="94"/>
    </row>
    <row r="569" spans="1:11" ht="12.75" customHeight="1">
      <c r="A569" s="125" t="s">
        <v>608</v>
      </c>
      <c r="B569" s="106">
        <v>78.408739999999995</v>
      </c>
      <c r="C569" s="94">
        <v>81.188850000000002</v>
      </c>
      <c r="D569" s="94">
        <v>81.38</v>
      </c>
      <c r="E569" s="94">
        <v>82.164490000000001</v>
      </c>
      <c r="F569" s="145">
        <v>82.602000000000004</v>
      </c>
      <c r="G569" s="106">
        <v>65.991534999999999</v>
      </c>
      <c r="H569" s="94">
        <v>61.310988000000002</v>
      </c>
      <c r="I569" s="94">
        <v>59.3</v>
      </c>
      <c r="J569" s="94">
        <v>58.747909550000003</v>
      </c>
      <c r="K569" s="94">
        <v>58.938000000000002</v>
      </c>
    </row>
    <row r="570" spans="1:11" ht="12.75" customHeight="1">
      <c r="A570" s="129" t="s">
        <v>609</v>
      </c>
      <c r="B570" s="106">
        <v>83.5</v>
      </c>
      <c r="C570" s="94">
        <v>83.4</v>
      </c>
      <c r="D570" s="94">
        <v>84.296049999999994</v>
      </c>
      <c r="E570" s="94">
        <v>83.702709999999996</v>
      </c>
      <c r="F570" s="145">
        <v>82.774000000000001</v>
      </c>
      <c r="G570" s="106">
        <v>80.599999999999994</v>
      </c>
      <c r="H570" s="94">
        <v>81.2</v>
      </c>
      <c r="I570" s="94">
        <v>81.978260000000006</v>
      </c>
      <c r="J570" s="94">
        <v>81.282759999999996</v>
      </c>
      <c r="K570" s="94">
        <v>80.894999999999996</v>
      </c>
    </row>
    <row r="571" spans="1:11">
      <c r="A571" s="127" t="s">
        <v>5</v>
      </c>
      <c r="B571" s="106"/>
      <c r="C571" s="94"/>
      <c r="D571" s="94"/>
      <c r="E571" s="94"/>
      <c r="F571" s="145"/>
      <c r="G571" s="106"/>
      <c r="H571" s="94"/>
      <c r="I571" s="94"/>
      <c r="J571" s="94"/>
      <c r="K571" s="94"/>
    </row>
    <row r="572" spans="1:11">
      <c r="A572" s="125" t="s">
        <v>417</v>
      </c>
      <c r="B572" s="106">
        <v>68.600000000000009</v>
      </c>
      <c r="C572" s="94">
        <v>67.5</v>
      </c>
      <c r="D572" s="94">
        <v>68.100000000000009</v>
      </c>
      <c r="E572" s="94">
        <v>75.099999999999994</v>
      </c>
      <c r="F572" s="145">
        <v>80</v>
      </c>
      <c r="G572" s="106">
        <v>67.400000000000006</v>
      </c>
      <c r="H572" s="94">
        <v>76.2</v>
      </c>
      <c r="I572" s="94">
        <v>65.5</v>
      </c>
      <c r="J572" s="94">
        <v>74.900000000000006</v>
      </c>
      <c r="K572" s="94">
        <v>70.899999999999991</v>
      </c>
    </row>
    <row r="573" spans="1:11">
      <c r="A573" s="125" t="s">
        <v>1004</v>
      </c>
      <c r="B573" s="106">
        <v>96.8</v>
      </c>
      <c r="C573" s="94">
        <v>98</v>
      </c>
      <c r="D573" s="94">
        <v>98.5</v>
      </c>
      <c r="E573" s="94">
        <v>98.4</v>
      </c>
      <c r="F573" s="145">
        <v>98.4</v>
      </c>
      <c r="G573" s="106">
        <v>88.6</v>
      </c>
      <c r="H573" s="94">
        <v>94</v>
      </c>
      <c r="I573" s="94">
        <v>93.100000000000009</v>
      </c>
      <c r="J573" s="94">
        <v>90.2</v>
      </c>
      <c r="K573" s="94">
        <v>89</v>
      </c>
    </row>
    <row r="574" spans="1:11">
      <c r="A574" s="127" t="s">
        <v>873</v>
      </c>
      <c r="B574" s="106"/>
      <c r="C574" s="94"/>
      <c r="D574" s="94"/>
      <c r="E574" s="94"/>
      <c r="F574" s="145"/>
      <c r="G574" s="106"/>
      <c r="H574" s="94"/>
      <c r="I574" s="94"/>
      <c r="J574" s="94"/>
      <c r="K574" s="94"/>
    </row>
    <row r="575" spans="1:11">
      <c r="A575" s="125" t="s">
        <v>677</v>
      </c>
      <c r="B575" s="106">
        <v>18.100000000000001</v>
      </c>
      <c r="C575" s="94">
        <v>18.100000000000001</v>
      </c>
      <c r="D575" s="94">
        <v>12.9</v>
      </c>
      <c r="E575" s="94">
        <v>21.8</v>
      </c>
      <c r="F575" s="145">
        <v>22.29</v>
      </c>
      <c r="G575" s="106">
        <v>73</v>
      </c>
      <c r="H575" s="94">
        <v>47.4</v>
      </c>
      <c r="I575" s="94">
        <v>51.6</v>
      </c>
      <c r="J575" s="94">
        <v>41.41</v>
      </c>
      <c r="K575" s="94">
        <v>61.97</v>
      </c>
    </row>
    <row r="576" spans="1:11">
      <c r="A576" s="125" t="s">
        <v>678</v>
      </c>
      <c r="B576" s="106" t="s">
        <v>381</v>
      </c>
      <c r="C576" s="94" t="s">
        <v>381</v>
      </c>
      <c r="D576" s="94" t="s">
        <v>381</v>
      </c>
      <c r="E576" s="94" t="s">
        <v>381</v>
      </c>
      <c r="F576" s="145" t="s">
        <v>381</v>
      </c>
      <c r="G576" s="106" t="s">
        <v>381</v>
      </c>
      <c r="H576" s="94" t="s">
        <v>381</v>
      </c>
      <c r="I576" s="94" t="s">
        <v>381</v>
      </c>
      <c r="J576" s="94" t="s">
        <v>381</v>
      </c>
      <c r="K576" s="94" t="s">
        <v>381</v>
      </c>
    </row>
    <row r="577" spans="1:11">
      <c r="A577" s="125" t="s">
        <v>679</v>
      </c>
      <c r="B577" s="106" t="s">
        <v>381</v>
      </c>
      <c r="C577" s="94" t="s">
        <v>381</v>
      </c>
      <c r="D577" s="94" t="s">
        <v>381</v>
      </c>
      <c r="E577" s="94" t="s">
        <v>381</v>
      </c>
      <c r="F577" s="145" t="s">
        <v>381</v>
      </c>
      <c r="G577" s="106" t="s">
        <v>381</v>
      </c>
      <c r="H577" s="94" t="s">
        <v>381</v>
      </c>
      <c r="I577" s="94" t="s">
        <v>381</v>
      </c>
      <c r="J577" s="94" t="s">
        <v>381</v>
      </c>
      <c r="K577" s="94" t="s">
        <v>381</v>
      </c>
    </row>
    <row r="578" spans="1:11" ht="25.5" customHeight="1">
      <c r="A578" s="168" t="s">
        <v>964</v>
      </c>
      <c r="B578" s="736" t="s">
        <v>381</v>
      </c>
      <c r="C578" s="737" t="s">
        <v>381</v>
      </c>
      <c r="D578" s="737" t="s">
        <v>381</v>
      </c>
      <c r="E578" s="737" t="s">
        <v>381</v>
      </c>
      <c r="F578" s="738" t="s">
        <v>381</v>
      </c>
      <c r="G578" s="736" t="s">
        <v>381</v>
      </c>
      <c r="H578" s="737" t="s">
        <v>381</v>
      </c>
      <c r="I578" s="737" t="s">
        <v>381</v>
      </c>
      <c r="J578" s="737" t="s">
        <v>381</v>
      </c>
      <c r="K578" s="737" t="s">
        <v>381</v>
      </c>
    </row>
    <row r="579" spans="1:11">
      <c r="A579" s="127" t="s">
        <v>874</v>
      </c>
      <c r="B579" s="106"/>
      <c r="C579" s="94"/>
      <c r="D579" s="94"/>
      <c r="E579" s="94"/>
      <c r="F579" s="145"/>
      <c r="G579" s="106"/>
      <c r="H579" s="94"/>
      <c r="I579" s="94"/>
      <c r="J579" s="94"/>
      <c r="K579" s="94"/>
    </row>
    <row r="580" spans="1:11">
      <c r="A580" s="125" t="s">
        <v>680</v>
      </c>
      <c r="B580" s="106">
        <v>78.88</v>
      </c>
      <c r="C580" s="94">
        <v>79</v>
      </c>
      <c r="D580" s="94">
        <v>83</v>
      </c>
      <c r="E580" s="94">
        <v>78</v>
      </c>
      <c r="F580" s="145">
        <v>75</v>
      </c>
      <c r="G580" s="106">
        <v>76.63</v>
      </c>
      <c r="H580" s="94">
        <v>76</v>
      </c>
      <c r="I580" s="94">
        <v>78</v>
      </c>
      <c r="J580" s="94">
        <v>72</v>
      </c>
      <c r="K580" s="94">
        <v>74</v>
      </c>
    </row>
    <row r="581" spans="1:11">
      <c r="A581" s="127" t="s">
        <v>6</v>
      </c>
      <c r="B581" s="106"/>
      <c r="C581" s="94"/>
      <c r="D581" s="94"/>
      <c r="E581" s="94"/>
      <c r="F581" s="145"/>
      <c r="G581" s="106"/>
      <c r="H581" s="94"/>
      <c r="I581" s="94"/>
      <c r="J581" s="94"/>
      <c r="K581" s="94"/>
    </row>
    <row r="582" spans="1:11">
      <c r="A582" s="125" t="s">
        <v>828</v>
      </c>
      <c r="B582" s="106" t="s">
        <v>989</v>
      </c>
      <c r="C582" s="94" t="s">
        <v>989</v>
      </c>
      <c r="D582" s="94" t="s">
        <v>989</v>
      </c>
      <c r="E582" s="94" t="s">
        <v>989</v>
      </c>
      <c r="F582" s="145" t="s">
        <v>989</v>
      </c>
      <c r="G582" s="106" t="s">
        <v>989</v>
      </c>
      <c r="H582" s="94" t="s">
        <v>989</v>
      </c>
      <c r="I582" s="94" t="s">
        <v>989</v>
      </c>
      <c r="J582" s="94" t="s">
        <v>989</v>
      </c>
      <c r="K582" s="94" t="s">
        <v>989</v>
      </c>
    </row>
    <row r="583" spans="1:11">
      <c r="A583" s="125" t="s">
        <v>1012</v>
      </c>
      <c r="B583" s="106">
        <v>88.32</v>
      </c>
      <c r="C583" s="94">
        <v>88.23</v>
      </c>
      <c r="D583" s="94">
        <v>88.21</v>
      </c>
      <c r="E583" s="94">
        <v>88.42</v>
      </c>
      <c r="F583" s="145">
        <v>88.4</v>
      </c>
      <c r="G583" s="106">
        <v>83.3</v>
      </c>
      <c r="H583" s="94">
        <v>82.55</v>
      </c>
      <c r="I583" s="94">
        <v>82.68</v>
      </c>
      <c r="J583" s="94">
        <v>82.46</v>
      </c>
      <c r="K583" s="94">
        <v>81.8</v>
      </c>
    </row>
    <row r="584" spans="1:11">
      <c r="A584" s="125" t="s">
        <v>1013</v>
      </c>
      <c r="B584" s="106">
        <v>76.53</v>
      </c>
      <c r="C584" s="94">
        <v>76.02</v>
      </c>
      <c r="D584" s="94">
        <v>76.150000000000006</v>
      </c>
      <c r="E584" s="94">
        <v>76.86</v>
      </c>
      <c r="F584" s="145">
        <v>77.8</v>
      </c>
      <c r="G584" s="106">
        <v>71.069999999999993</v>
      </c>
      <c r="H584" s="94">
        <v>70.900000000000006</v>
      </c>
      <c r="I584" s="94">
        <v>70.62</v>
      </c>
      <c r="J584" s="94">
        <v>70.33</v>
      </c>
      <c r="K584" s="94">
        <v>70.790000000000006</v>
      </c>
    </row>
    <row r="585" spans="1:11">
      <c r="A585" s="125" t="s">
        <v>231</v>
      </c>
      <c r="B585" s="106">
        <v>86.88</v>
      </c>
      <c r="C585" s="94">
        <v>86.2</v>
      </c>
      <c r="D585" s="94">
        <v>85.74</v>
      </c>
      <c r="E585" s="94">
        <v>85.03</v>
      </c>
      <c r="F585" s="145">
        <v>83.61</v>
      </c>
      <c r="G585" s="106">
        <v>81.37</v>
      </c>
      <c r="H585" s="94">
        <v>81.400000000000006</v>
      </c>
      <c r="I585" s="94">
        <v>80.459999999999994</v>
      </c>
      <c r="J585" s="94">
        <v>79.41</v>
      </c>
      <c r="K585" s="94">
        <v>79.739999999999995</v>
      </c>
    </row>
    <row r="586" spans="1:11">
      <c r="A586" s="127" t="s">
        <v>875</v>
      </c>
      <c r="B586" s="106"/>
      <c r="C586" s="94"/>
      <c r="D586" s="94"/>
      <c r="E586" s="94"/>
      <c r="F586" s="145"/>
      <c r="G586" s="106"/>
      <c r="H586" s="94"/>
      <c r="I586" s="94"/>
      <c r="J586" s="94"/>
      <c r="K586" s="94"/>
    </row>
    <row r="587" spans="1:11">
      <c r="A587" s="125" t="s">
        <v>220</v>
      </c>
      <c r="B587" s="106">
        <v>91.72</v>
      </c>
      <c r="C587" s="94">
        <v>92.36</v>
      </c>
      <c r="D587" s="94">
        <v>92.61</v>
      </c>
      <c r="E587" s="94">
        <v>91.24</v>
      </c>
      <c r="F587" s="145">
        <v>90.8</v>
      </c>
      <c r="G587" s="106">
        <v>86.58</v>
      </c>
      <c r="H587" s="94">
        <v>85.48</v>
      </c>
      <c r="I587" s="94">
        <v>80.209999999999994</v>
      </c>
      <c r="J587" s="94">
        <v>73.83</v>
      </c>
      <c r="K587" s="94">
        <v>72.8</v>
      </c>
    </row>
    <row r="588" spans="1:11">
      <c r="A588" s="125" t="s">
        <v>221</v>
      </c>
      <c r="B588" s="106">
        <v>62.63</v>
      </c>
      <c r="C588" s="94">
        <v>59.84</v>
      </c>
      <c r="D588" s="94">
        <v>59.33</v>
      </c>
      <c r="E588" s="94">
        <v>59.27</v>
      </c>
      <c r="F588" s="145">
        <v>58.82</v>
      </c>
      <c r="G588" s="106">
        <v>95.32</v>
      </c>
      <c r="H588" s="94">
        <v>94.75</v>
      </c>
      <c r="I588" s="94">
        <v>93.67</v>
      </c>
      <c r="J588" s="94">
        <v>92.88</v>
      </c>
      <c r="K588" s="94">
        <v>92.28</v>
      </c>
    </row>
    <row r="589" spans="1:11">
      <c r="A589" s="127" t="s">
        <v>7</v>
      </c>
      <c r="B589" s="106"/>
      <c r="C589" s="94"/>
      <c r="D589" s="94"/>
      <c r="E589" s="94"/>
      <c r="F589" s="145"/>
      <c r="G589" s="106"/>
      <c r="H589" s="94"/>
      <c r="I589" s="94"/>
      <c r="J589" s="94"/>
      <c r="K589" s="94"/>
    </row>
    <row r="590" spans="1:11" hidden="1">
      <c r="A590" s="125" t="s">
        <v>1014</v>
      </c>
      <c r="B590" s="106" t="s">
        <v>381</v>
      </c>
      <c r="C590" s="94" t="s">
        <v>381</v>
      </c>
      <c r="D590" s="94" t="s">
        <v>381</v>
      </c>
      <c r="E590" s="94" t="s">
        <v>381</v>
      </c>
      <c r="F590" s="145" t="s">
        <v>381</v>
      </c>
      <c r="G590" s="106" t="s">
        <v>381</v>
      </c>
      <c r="H590" s="94" t="s">
        <v>381</v>
      </c>
      <c r="I590" s="94" t="s">
        <v>381</v>
      </c>
      <c r="J590" s="94" t="s">
        <v>381</v>
      </c>
      <c r="K590" s="94" t="s">
        <v>381</v>
      </c>
    </row>
    <row r="591" spans="1:11">
      <c r="A591" s="855" t="s">
        <v>1148</v>
      </c>
      <c r="B591" s="106">
        <v>87.5</v>
      </c>
      <c r="C591" s="94">
        <v>89</v>
      </c>
      <c r="D591" s="94">
        <v>86.49</v>
      </c>
      <c r="E591" s="94">
        <v>88.5</v>
      </c>
      <c r="F591" s="145">
        <v>88.078999999999994</v>
      </c>
      <c r="G591" s="106">
        <v>74</v>
      </c>
      <c r="H591" s="94">
        <v>79.599999999999994</v>
      </c>
      <c r="I591" s="94">
        <v>74</v>
      </c>
      <c r="J591" s="94">
        <v>74.2</v>
      </c>
      <c r="K591" s="94">
        <v>81.861999999999995</v>
      </c>
    </row>
    <row r="592" spans="1:11">
      <c r="A592" s="125" t="s">
        <v>1015</v>
      </c>
      <c r="B592" s="106" t="s">
        <v>381</v>
      </c>
      <c r="C592" s="94" t="s">
        <v>381</v>
      </c>
      <c r="D592" s="94" t="s">
        <v>381</v>
      </c>
      <c r="E592" s="94" t="s">
        <v>381</v>
      </c>
      <c r="F592" s="145" t="s">
        <v>381</v>
      </c>
      <c r="G592" s="106" t="s">
        <v>381</v>
      </c>
      <c r="H592" s="94" t="s">
        <v>381</v>
      </c>
      <c r="I592" s="94" t="s">
        <v>381</v>
      </c>
      <c r="J592" s="94" t="s">
        <v>381</v>
      </c>
      <c r="K592" s="94" t="s">
        <v>381</v>
      </c>
    </row>
    <row r="593" spans="1:11">
      <c r="A593" s="125" t="s">
        <v>1016</v>
      </c>
      <c r="B593" s="106" t="s">
        <v>381</v>
      </c>
      <c r="C593" s="94" t="s">
        <v>381</v>
      </c>
      <c r="D593" s="94" t="s">
        <v>381</v>
      </c>
      <c r="E593" s="94" t="s">
        <v>381</v>
      </c>
      <c r="F593" s="145" t="s">
        <v>381</v>
      </c>
      <c r="G593" s="106" t="s">
        <v>381</v>
      </c>
      <c r="H593" s="94" t="s">
        <v>381</v>
      </c>
      <c r="I593" s="94" t="s">
        <v>381</v>
      </c>
      <c r="J593" s="94" t="s">
        <v>381</v>
      </c>
      <c r="K593" s="94" t="s">
        <v>381</v>
      </c>
    </row>
    <row r="594" spans="1:11">
      <c r="A594" s="127" t="s">
        <v>8</v>
      </c>
      <c r="B594" s="106"/>
      <c r="C594" s="94"/>
      <c r="D594" s="94"/>
      <c r="E594" s="94"/>
      <c r="F594" s="145"/>
      <c r="G594" s="106"/>
      <c r="H594" s="94"/>
      <c r="I594" s="94"/>
      <c r="J594" s="94"/>
      <c r="K594" s="94"/>
    </row>
    <row r="595" spans="1:11">
      <c r="A595" s="125" t="s">
        <v>1017</v>
      </c>
      <c r="B595" s="106">
        <v>61.767800000000001</v>
      </c>
      <c r="C595" s="94">
        <v>62.264299999999999</v>
      </c>
      <c r="D595" s="94">
        <v>61.813000000000002</v>
      </c>
      <c r="E595" s="94">
        <v>61.783000000000001</v>
      </c>
      <c r="F595" s="145">
        <v>61.475239999999999</v>
      </c>
      <c r="G595" s="106">
        <v>64.915000000000006</v>
      </c>
      <c r="H595" s="94">
        <v>66.561199999999999</v>
      </c>
      <c r="I595" s="94">
        <v>64.092799999999997</v>
      </c>
      <c r="J595" s="94">
        <v>66.063299999999998</v>
      </c>
      <c r="K595" s="94">
        <v>64.201499999999996</v>
      </c>
    </row>
    <row r="596" spans="1:11" hidden="1">
      <c r="A596" s="280" t="s">
        <v>856</v>
      </c>
      <c r="B596" s="355">
        <v>0</v>
      </c>
      <c r="C596" s="356">
        <v>0</v>
      </c>
      <c r="D596" s="356">
        <v>0</v>
      </c>
      <c r="E596" s="356">
        <v>0</v>
      </c>
      <c r="F596" s="356">
        <v>0</v>
      </c>
      <c r="G596" s="355">
        <v>0</v>
      </c>
      <c r="H596" s="356">
        <v>0</v>
      </c>
      <c r="I596" s="356">
        <v>0</v>
      </c>
      <c r="J596" s="356">
        <v>0</v>
      </c>
      <c r="K596" s="356">
        <v>0</v>
      </c>
    </row>
    <row r="597" spans="1:11">
      <c r="A597" s="127" t="s">
        <v>876</v>
      </c>
      <c r="B597" s="106"/>
      <c r="C597" s="94"/>
      <c r="D597" s="94"/>
      <c r="E597" s="94"/>
      <c r="F597" s="94"/>
      <c r="G597" s="106"/>
      <c r="H597" s="94"/>
      <c r="I597" s="94"/>
      <c r="J597" s="94"/>
      <c r="K597" s="94"/>
    </row>
    <row r="598" spans="1:11" ht="14.25">
      <c r="A598" s="855" t="s">
        <v>1251</v>
      </c>
      <c r="B598" s="106">
        <v>58.36</v>
      </c>
      <c r="C598" s="94">
        <v>55.53</v>
      </c>
      <c r="D598" s="94">
        <v>66.260000000000005</v>
      </c>
      <c r="E598" s="94">
        <v>61.63</v>
      </c>
      <c r="F598" s="145">
        <v>60.74</v>
      </c>
      <c r="G598" s="106">
        <v>67.48</v>
      </c>
      <c r="H598" s="94">
        <v>56.33</v>
      </c>
      <c r="I598" s="94">
        <v>45.58</v>
      </c>
      <c r="J598" s="94">
        <v>44.74</v>
      </c>
      <c r="K598" s="94">
        <v>44.54</v>
      </c>
    </row>
    <row r="599" spans="1:11" ht="14.25">
      <c r="A599" s="855" t="s">
        <v>1250</v>
      </c>
      <c r="B599" s="106" t="s">
        <v>989</v>
      </c>
      <c r="C599" s="94" t="s">
        <v>989</v>
      </c>
      <c r="D599" s="94">
        <v>55.23</v>
      </c>
      <c r="E599" s="94">
        <v>54.04</v>
      </c>
      <c r="F599" s="145">
        <v>54.55</v>
      </c>
      <c r="G599" s="106" t="s">
        <v>989</v>
      </c>
      <c r="H599" s="94" t="s">
        <v>989</v>
      </c>
      <c r="I599" s="94">
        <v>36.880000000000003</v>
      </c>
      <c r="J599" s="94">
        <v>37.729999999999997</v>
      </c>
      <c r="K599" s="94">
        <v>38.130000000000003</v>
      </c>
    </row>
    <row r="600" spans="1:11" ht="25.5">
      <c r="A600" s="850" t="s">
        <v>1319</v>
      </c>
      <c r="B600" s="736">
        <v>96.11</v>
      </c>
      <c r="C600" s="737">
        <v>95.66</v>
      </c>
      <c r="D600" s="737">
        <v>94.94</v>
      </c>
      <c r="E600" s="737">
        <v>94.98</v>
      </c>
      <c r="F600" s="738">
        <v>95.51</v>
      </c>
      <c r="G600" s="736">
        <v>96.08</v>
      </c>
      <c r="H600" s="737">
        <v>95.5</v>
      </c>
      <c r="I600" s="737">
        <v>95.01</v>
      </c>
      <c r="J600" s="737">
        <v>94.5</v>
      </c>
      <c r="K600" s="737">
        <v>95.28</v>
      </c>
    </row>
    <row r="601" spans="1:11">
      <c r="A601" s="850" t="s">
        <v>1200</v>
      </c>
      <c r="B601" s="106">
        <v>63.48</v>
      </c>
      <c r="C601" s="94">
        <v>61.79</v>
      </c>
      <c r="D601" s="94">
        <v>60.36</v>
      </c>
      <c r="E601" s="94">
        <v>61.19</v>
      </c>
      <c r="F601" s="145">
        <v>61.22</v>
      </c>
      <c r="G601" s="106">
        <v>66.150000000000006</v>
      </c>
      <c r="H601" s="94">
        <v>65.56</v>
      </c>
      <c r="I601" s="94">
        <v>63.3</v>
      </c>
      <c r="J601" s="94">
        <v>62.58</v>
      </c>
      <c r="K601" s="94">
        <v>62.09</v>
      </c>
    </row>
    <row r="602" spans="1:11" ht="12.75" customHeight="1">
      <c r="A602" s="850" t="s">
        <v>1201</v>
      </c>
      <c r="B602" s="106">
        <v>54.55</v>
      </c>
      <c r="C602" s="94">
        <v>56.24</v>
      </c>
      <c r="D602" s="94">
        <v>52.12</v>
      </c>
      <c r="E602" s="94">
        <v>51.79</v>
      </c>
      <c r="F602" s="145">
        <v>52.77</v>
      </c>
      <c r="G602" s="106">
        <v>53.12</v>
      </c>
      <c r="H602" s="94">
        <v>52.23</v>
      </c>
      <c r="I602" s="94">
        <v>51.93</v>
      </c>
      <c r="J602" s="94">
        <v>52.78</v>
      </c>
      <c r="K602" s="94">
        <v>54.38</v>
      </c>
    </row>
    <row r="603" spans="1:11">
      <c r="A603" s="127" t="s">
        <v>9</v>
      </c>
      <c r="B603" s="106"/>
      <c r="C603" s="94"/>
      <c r="D603" s="94"/>
      <c r="E603" s="94"/>
      <c r="F603" s="145"/>
      <c r="G603" s="106"/>
      <c r="H603" s="94"/>
      <c r="I603" s="94"/>
      <c r="J603" s="94"/>
      <c r="K603" s="94"/>
    </row>
    <row r="604" spans="1:11" hidden="1">
      <c r="A604" s="867" t="s">
        <v>1018</v>
      </c>
      <c r="B604" s="106" t="s">
        <v>989</v>
      </c>
      <c r="C604" s="94" t="s">
        <v>989</v>
      </c>
      <c r="D604" s="94" t="s">
        <v>989</v>
      </c>
      <c r="E604" s="94" t="s">
        <v>989</v>
      </c>
      <c r="F604" s="145" t="s">
        <v>989</v>
      </c>
      <c r="G604" s="106" t="s">
        <v>989</v>
      </c>
      <c r="H604" s="94" t="s">
        <v>989</v>
      </c>
      <c r="I604" s="94" t="s">
        <v>989</v>
      </c>
      <c r="J604" s="94" t="s">
        <v>989</v>
      </c>
      <c r="K604" s="94" t="s">
        <v>989</v>
      </c>
    </row>
    <row r="605" spans="1:11">
      <c r="A605" s="125" t="s">
        <v>899</v>
      </c>
      <c r="B605" s="106">
        <v>73</v>
      </c>
      <c r="C605" s="94">
        <v>73</v>
      </c>
      <c r="D605" s="94">
        <v>73</v>
      </c>
      <c r="E605" s="94">
        <v>72</v>
      </c>
      <c r="F605" s="145" t="s">
        <v>989</v>
      </c>
      <c r="G605" s="106">
        <v>67</v>
      </c>
      <c r="H605" s="94">
        <v>67</v>
      </c>
      <c r="I605" s="94">
        <v>65</v>
      </c>
      <c r="J605" s="94">
        <v>63</v>
      </c>
      <c r="K605" s="94" t="s">
        <v>989</v>
      </c>
    </row>
    <row r="606" spans="1:11">
      <c r="A606" s="129" t="s">
        <v>1020</v>
      </c>
      <c r="B606" s="26">
        <v>77</v>
      </c>
      <c r="C606" s="25">
        <v>79</v>
      </c>
      <c r="D606" s="25">
        <v>79</v>
      </c>
      <c r="E606" s="25">
        <v>80</v>
      </c>
      <c r="F606" s="28" t="s">
        <v>989</v>
      </c>
      <c r="G606" s="26">
        <v>86</v>
      </c>
      <c r="H606" s="25">
        <v>83</v>
      </c>
      <c r="I606" s="25">
        <v>81</v>
      </c>
      <c r="J606" s="25">
        <v>82</v>
      </c>
      <c r="K606" s="25" t="s">
        <v>989</v>
      </c>
    </row>
    <row r="607" spans="1:11">
      <c r="A607" s="129" t="s">
        <v>1019</v>
      </c>
      <c r="B607" s="26">
        <v>80</v>
      </c>
      <c r="C607" s="25">
        <v>81</v>
      </c>
      <c r="D607" s="25">
        <v>81</v>
      </c>
      <c r="E607" s="25">
        <v>81</v>
      </c>
      <c r="F607" s="28" t="s">
        <v>989</v>
      </c>
      <c r="G607" s="26" t="s">
        <v>989</v>
      </c>
      <c r="H607" s="25" t="s">
        <v>989</v>
      </c>
      <c r="I607" s="25" t="s">
        <v>989</v>
      </c>
      <c r="J607" s="25" t="s">
        <v>989</v>
      </c>
      <c r="K607" s="25" t="s">
        <v>989</v>
      </c>
    </row>
    <row r="608" spans="1:11" ht="12.75" customHeight="1">
      <c r="A608" s="893" t="s">
        <v>1184</v>
      </c>
      <c r="B608" s="26" t="s">
        <v>989</v>
      </c>
      <c r="C608" s="25">
        <v>88</v>
      </c>
      <c r="D608" s="25">
        <v>88</v>
      </c>
      <c r="E608" s="25">
        <v>88</v>
      </c>
      <c r="F608" s="28" t="s">
        <v>989</v>
      </c>
      <c r="G608" s="26" t="s">
        <v>989</v>
      </c>
      <c r="H608" s="25">
        <v>87</v>
      </c>
      <c r="I608" s="25">
        <v>87</v>
      </c>
      <c r="J608" s="25">
        <v>88</v>
      </c>
      <c r="K608" s="25" t="s">
        <v>989</v>
      </c>
    </row>
    <row r="609" spans="1:11">
      <c r="A609" s="128" t="s">
        <v>176</v>
      </c>
      <c r="B609" s="26"/>
      <c r="C609" s="25"/>
      <c r="D609" s="25"/>
      <c r="E609" s="25"/>
      <c r="F609" s="28"/>
      <c r="G609" s="26"/>
      <c r="H609" s="25"/>
      <c r="I609" s="25"/>
      <c r="J609" s="25"/>
      <c r="K609" s="25"/>
    </row>
    <row r="610" spans="1:11">
      <c r="A610" s="129" t="s">
        <v>1022</v>
      </c>
      <c r="B610" s="26" t="s">
        <v>989</v>
      </c>
      <c r="C610" s="25" t="s">
        <v>989</v>
      </c>
      <c r="D610" s="25" t="s">
        <v>989</v>
      </c>
      <c r="E610" s="25" t="s">
        <v>989</v>
      </c>
      <c r="F610" s="28" t="s">
        <v>989</v>
      </c>
      <c r="G610" s="26" t="s">
        <v>989</v>
      </c>
      <c r="H610" s="25" t="s">
        <v>989</v>
      </c>
      <c r="I610" s="25" t="s">
        <v>989</v>
      </c>
      <c r="J610" s="25" t="s">
        <v>989</v>
      </c>
      <c r="K610" s="25" t="s">
        <v>989</v>
      </c>
    </row>
    <row r="611" spans="1:11">
      <c r="A611" s="129" t="s">
        <v>1021</v>
      </c>
      <c r="B611" s="26" t="s">
        <v>989</v>
      </c>
      <c r="C611" s="25" t="s">
        <v>989</v>
      </c>
      <c r="D611" s="25" t="s">
        <v>989</v>
      </c>
      <c r="E611" s="25" t="s">
        <v>989</v>
      </c>
      <c r="F611" s="28" t="s">
        <v>989</v>
      </c>
      <c r="G611" s="26" t="s">
        <v>989</v>
      </c>
      <c r="H611" s="25" t="s">
        <v>989</v>
      </c>
      <c r="I611" s="25" t="s">
        <v>989</v>
      </c>
      <c r="J611" s="25" t="s">
        <v>989</v>
      </c>
      <c r="K611" s="25" t="s">
        <v>989</v>
      </c>
    </row>
    <row r="612" spans="1:11">
      <c r="A612" s="127" t="s">
        <v>1039</v>
      </c>
      <c r="B612" s="26"/>
      <c r="C612" s="25"/>
      <c r="D612" s="25"/>
      <c r="E612" s="25"/>
      <c r="F612" s="28"/>
      <c r="G612" s="26"/>
      <c r="H612" s="25"/>
      <c r="I612" s="25"/>
      <c r="J612" s="25"/>
      <c r="K612" s="25"/>
    </row>
    <row r="613" spans="1:11">
      <c r="A613" s="125" t="s">
        <v>419</v>
      </c>
      <c r="B613" s="101" t="s">
        <v>989</v>
      </c>
      <c r="C613" s="94" t="s">
        <v>989</v>
      </c>
      <c r="D613" s="94" t="s">
        <v>989</v>
      </c>
      <c r="E613" s="25" t="s">
        <v>989</v>
      </c>
      <c r="F613" s="102" t="s">
        <v>989</v>
      </c>
      <c r="G613" s="101">
        <v>15.6</v>
      </c>
      <c r="H613" s="94">
        <v>13</v>
      </c>
      <c r="I613" s="94">
        <v>16.900000000000002</v>
      </c>
      <c r="J613" s="97">
        <v>15.7</v>
      </c>
      <c r="K613" s="97">
        <v>17.100000000000001</v>
      </c>
    </row>
    <row r="614" spans="1:11">
      <c r="A614" s="125" t="s">
        <v>849</v>
      </c>
      <c r="B614" s="106">
        <v>30.5</v>
      </c>
      <c r="C614" s="94">
        <v>32.700000000000003</v>
      </c>
      <c r="D614" s="94">
        <v>31.6</v>
      </c>
      <c r="E614" s="94">
        <v>32.200000000000003</v>
      </c>
      <c r="F614" s="102">
        <v>33.6</v>
      </c>
      <c r="G614" s="106">
        <v>51.4</v>
      </c>
      <c r="H614" s="94">
        <v>51.9</v>
      </c>
      <c r="I614" s="94">
        <v>47.4</v>
      </c>
      <c r="J614" s="94">
        <v>48.6</v>
      </c>
      <c r="K614" s="97">
        <v>50.7</v>
      </c>
    </row>
    <row r="615" spans="1:11" ht="14.25">
      <c r="A615" s="855" t="s">
        <v>1303</v>
      </c>
      <c r="B615" s="106">
        <v>43.4</v>
      </c>
      <c r="C615" s="94" t="s">
        <v>989</v>
      </c>
      <c r="D615" s="94" t="s">
        <v>989</v>
      </c>
      <c r="E615" s="94" t="s">
        <v>989</v>
      </c>
      <c r="F615" s="102" t="s">
        <v>989</v>
      </c>
      <c r="G615" s="106">
        <v>38.299999999999997</v>
      </c>
      <c r="H615" s="94" t="s">
        <v>989</v>
      </c>
      <c r="I615" s="94" t="s">
        <v>989</v>
      </c>
      <c r="J615" s="94" t="s">
        <v>989</v>
      </c>
      <c r="K615" s="97" t="s">
        <v>989</v>
      </c>
    </row>
    <row r="616" spans="1:11" ht="14.25">
      <c r="A616" s="855" t="s">
        <v>1304</v>
      </c>
      <c r="B616" s="106">
        <v>99.9</v>
      </c>
      <c r="C616" s="94">
        <v>99.9</v>
      </c>
      <c r="D616" s="94">
        <v>99.9</v>
      </c>
      <c r="E616" s="94">
        <v>99.9</v>
      </c>
      <c r="F616" s="102" t="s">
        <v>989</v>
      </c>
      <c r="G616" s="106">
        <v>99.9</v>
      </c>
      <c r="H616" s="94">
        <v>99.9</v>
      </c>
      <c r="I616" s="94">
        <v>99.9</v>
      </c>
      <c r="J616" s="94">
        <v>99.7</v>
      </c>
      <c r="K616" s="97" t="s">
        <v>989</v>
      </c>
    </row>
    <row r="617" spans="1:11">
      <c r="A617" s="855" t="s">
        <v>1284</v>
      </c>
      <c r="B617" s="140">
        <v>51</v>
      </c>
      <c r="C617" s="140">
        <v>46.400000000000006</v>
      </c>
      <c r="D617" s="140">
        <v>37.700000000000003</v>
      </c>
      <c r="E617" s="140">
        <v>45.7</v>
      </c>
      <c r="F617" s="102">
        <v>44.5</v>
      </c>
      <c r="G617" s="146">
        <v>28.999999999999996</v>
      </c>
      <c r="H617" s="140">
        <v>26.6</v>
      </c>
      <c r="I617" s="140">
        <v>27</v>
      </c>
      <c r="J617" s="140">
        <v>35.699999999999996</v>
      </c>
      <c r="K617" s="97">
        <v>35.099999999999994</v>
      </c>
    </row>
    <row r="618" spans="1:11" ht="13.5" customHeight="1">
      <c r="A618" s="973" t="s">
        <v>160</v>
      </c>
      <c r="B618" s="973"/>
      <c r="C618" s="973"/>
      <c r="D618" s="973"/>
      <c r="E618" s="973"/>
      <c r="F618" s="973"/>
      <c r="G618" s="991"/>
      <c r="H618" s="973"/>
      <c r="I618" s="973"/>
      <c r="J618" s="973"/>
      <c r="K618" s="973"/>
    </row>
  </sheetData>
  <mergeCells count="55">
    <mergeCell ref="A564:K564"/>
    <mergeCell ref="A566:A567"/>
    <mergeCell ref="B566:F566"/>
    <mergeCell ref="G566:K566"/>
    <mergeCell ref="A436:K436"/>
    <mergeCell ref="A441:K441"/>
    <mergeCell ref="A443:A444"/>
    <mergeCell ref="B443:F443"/>
    <mergeCell ref="G443:K443"/>
    <mergeCell ref="A559:K559"/>
    <mergeCell ref="A503:K503"/>
    <mergeCell ref="G321:K321"/>
    <mergeCell ref="A252:K252"/>
    <mergeCell ref="A132:K132"/>
    <mergeCell ref="A135:A136"/>
    <mergeCell ref="B135:F135"/>
    <mergeCell ref="G135:K135"/>
    <mergeCell ref="A195:K195"/>
    <mergeCell ref="A197:A198"/>
    <mergeCell ref="B197:F197"/>
    <mergeCell ref="G197:K197"/>
    <mergeCell ref="A253:K253"/>
    <mergeCell ref="A258:K258"/>
    <mergeCell ref="A618:K618"/>
    <mergeCell ref="G382:K382"/>
    <mergeCell ref="A378:K378"/>
    <mergeCell ref="A260:A261"/>
    <mergeCell ref="B260:F260"/>
    <mergeCell ref="G260:K260"/>
    <mergeCell ref="A498:K498"/>
    <mergeCell ref="A314:K314"/>
    <mergeCell ref="A319:K319"/>
    <mergeCell ref="A321:A322"/>
    <mergeCell ref="A505:A506"/>
    <mergeCell ref="B505:F505"/>
    <mergeCell ref="G505:K505"/>
    <mergeCell ref="A379:K379"/>
    <mergeCell ref="A382:A383"/>
    <mergeCell ref="B382:F382"/>
    <mergeCell ref="A373:K373"/>
    <mergeCell ref="A6:K6"/>
    <mergeCell ref="A7:K7"/>
    <mergeCell ref="A131:K131"/>
    <mergeCell ref="G10:K10"/>
    <mergeCell ref="B10:F10"/>
    <mergeCell ref="A10:A11"/>
    <mergeCell ref="A126:K126"/>
    <mergeCell ref="A64:K64"/>
    <mergeCell ref="A71:A72"/>
    <mergeCell ref="B71:F71"/>
    <mergeCell ref="G71:K71"/>
    <mergeCell ref="A69:K69"/>
    <mergeCell ref="A189:K189"/>
    <mergeCell ref="A190:K190"/>
    <mergeCell ref="B321:F321"/>
  </mergeCells>
  <phoneticPr fontId="0" type="noConversion"/>
  <pageMargins left="0.94488188976377963" right="0.94488188976377963" top="0.59055118110236227" bottom="0.98425196850393704" header="0.47244094488188981" footer="0.47244094488188981"/>
  <pageSetup paperSize="9" scale="78" firstPageNumber="498" orientation="portrait" useFirstPageNumber="1" r:id="rId1"/>
  <headerFooter alignWithMargins="0">
    <oddHeader>&amp;L&amp;"Arial,Italic"&amp;11      Comparative tables</oddHeader>
    <oddFooter>&amp;L      CPMI – Red Book statistical update&amp;C&amp;11 &amp;P&amp;RSeptember 2016 (provisional)</oddFooter>
  </headerFooter>
  <rowBreaks count="9" manualBreakCount="9">
    <brk id="65" max="10" man="1"/>
    <brk id="127" max="10" man="1"/>
    <brk id="191" max="10" man="1"/>
    <brk id="254" max="11" man="1"/>
    <brk id="315" max="10" man="1"/>
    <brk id="374" max="10" man="1"/>
    <brk id="437" max="10" man="1"/>
    <brk id="499" max="10" man="1"/>
    <brk id="56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3"/>
  <sheetViews>
    <sheetView view="pageBreakPreview" zoomScaleNormal="100" zoomScaleSheetLayoutView="100" workbookViewId="0"/>
  </sheetViews>
  <sheetFormatPr defaultRowHeight="12.75"/>
  <cols>
    <col min="1" max="1" width="23.42578125" style="201" customWidth="1"/>
    <col min="2" max="3" width="10.28515625" style="703" customWidth="1"/>
    <col min="4" max="4" width="10.28515625" style="40" customWidth="1"/>
    <col min="5" max="5" width="10.28515625" style="703" customWidth="1"/>
    <col min="6" max="6" width="10.28515625" style="40" customWidth="1"/>
    <col min="7" max="7" width="10.28515625" style="703" customWidth="1"/>
    <col min="8" max="8" width="10.5703125" style="703" customWidth="1"/>
    <col min="9" max="9" width="10.28515625" style="40" customWidth="1"/>
    <col min="10" max="14" width="9.140625" style="36"/>
    <col min="15" max="33" width="7.28515625" style="39" customWidth="1"/>
    <col min="34" max="34" width="6.140625" style="39" customWidth="1"/>
    <col min="35" max="16384" width="9.140625" style="39"/>
  </cols>
  <sheetData>
    <row r="1" spans="1:14">
      <c r="A1" s="62"/>
      <c r="B1" s="9"/>
      <c r="C1" s="9"/>
      <c r="D1" s="11"/>
      <c r="E1" s="9"/>
      <c r="F1" s="11"/>
      <c r="G1" s="9"/>
      <c r="H1" s="9"/>
      <c r="I1" s="11"/>
    </row>
    <row r="4" spans="1:14">
      <c r="A4" s="978" t="s">
        <v>957</v>
      </c>
      <c r="B4" s="978"/>
      <c r="C4" s="978"/>
      <c r="D4" s="978"/>
      <c r="E4" s="978"/>
      <c r="F4" s="978"/>
      <c r="G4" s="978"/>
      <c r="H4" s="978"/>
      <c r="I4" s="978"/>
    </row>
    <row r="5" spans="1:14">
      <c r="A5" s="1005"/>
      <c r="B5" s="1005"/>
      <c r="C5" s="1005"/>
      <c r="D5" s="1005"/>
      <c r="E5" s="1005"/>
      <c r="F5" s="1005"/>
      <c r="G5" s="1005"/>
      <c r="H5" s="1005"/>
      <c r="I5" s="1005"/>
    </row>
    <row r="6" spans="1:14" ht="14.25" customHeight="1">
      <c r="A6" s="1003" t="s">
        <v>673</v>
      </c>
      <c r="B6" s="1004"/>
      <c r="C6" s="1004"/>
      <c r="D6" s="1004"/>
      <c r="E6" s="1004"/>
      <c r="F6" s="1004"/>
      <c r="G6" s="1004"/>
      <c r="H6" s="1004"/>
      <c r="I6" s="1004"/>
    </row>
    <row r="7" spans="1:14" s="657" customFormat="1" ht="78.75" customHeight="1">
      <c r="A7" s="1003" t="s">
        <v>1211</v>
      </c>
      <c r="B7" s="1004"/>
      <c r="C7" s="1004"/>
      <c r="D7" s="1004"/>
      <c r="E7" s="1004"/>
      <c r="F7" s="1004"/>
      <c r="G7" s="1004"/>
      <c r="H7" s="1004"/>
      <c r="I7" s="1004"/>
      <c r="J7" s="286"/>
      <c r="K7" s="286"/>
      <c r="L7" s="286"/>
      <c r="M7" s="286"/>
      <c r="N7" s="286"/>
    </row>
    <row r="8" spans="1:14" ht="65.25" customHeight="1">
      <c r="A8" s="1003" t="s">
        <v>1325</v>
      </c>
      <c r="B8" s="1004"/>
      <c r="C8" s="1004"/>
      <c r="D8" s="1004"/>
      <c r="E8" s="1004"/>
      <c r="F8" s="1004"/>
      <c r="G8" s="1004"/>
      <c r="H8" s="1004"/>
      <c r="I8" s="1004"/>
    </row>
    <row r="9" spans="1:14" s="657" customFormat="1" ht="14.25" customHeight="1">
      <c r="A9" s="1001" t="s">
        <v>822</v>
      </c>
      <c r="B9" s="1001"/>
      <c r="C9" s="1001"/>
      <c r="D9" s="1001"/>
      <c r="E9" s="1001"/>
      <c r="F9" s="1001"/>
      <c r="G9" s="1001"/>
      <c r="H9" s="1001"/>
      <c r="I9" s="1001"/>
      <c r="J9" s="286"/>
      <c r="K9" s="286"/>
      <c r="L9" s="286"/>
      <c r="M9" s="286"/>
      <c r="N9" s="286"/>
    </row>
    <row r="10" spans="1:14" ht="37.5" customHeight="1">
      <c r="A10" s="1003" t="s">
        <v>1187</v>
      </c>
      <c r="B10" s="1004"/>
      <c r="C10" s="1004"/>
      <c r="D10" s="1004"/>
      <c r="E10" s="1004"/>
      <c r="F10" s="1004"/>
      <c r="G10" s="1004"/>
      <c r="H10" s="1004"/>
      <c r="I10" s="1004"/>
    </row>
    <row r="11" spans="1:14" ht="56.25" customHeight="1">
      <c r="A11" s="1003" t="s">
        <v>1127</v>
      </c>
      <c r="B11" s="1004"/>
      <c r="C11" s="1004"/>
      <c r="D11" s="1004"/>
      <c r="E11" s="1004"/>
      <c r="F11" s="1004"/>
      <c r="G11" s="1004"/>
      <c r="H11" s="1004"/>
      <c r="I11" s="1004"/>
    </row>
    <row r="12" spans="1:14" ht="48.75" customHeight="1">
      <c r="A12" s="1006" t="s">
        <v>1345</v>
      </c>
      <c r="B12" s="1006"/>
      <c r="C12" s="1006"/>
      <c r="D12" s="1006"/>
      <c r="E12" s="1006"/>
      <c r="F12" s="1006"/>
      <c r="G12" s="1006"/>
      <c r="H12" s="1006"/>
      <c r="I12" s="1006"/>
    </row>
    <row r="13" spans="1:14" ht="14.25" customHeight="1">
      <c r="A13" s="1001" t="s">
        <v>492</v>
      </c>
      <c r="B13" s="1001"/>
      <c r="C13" s="1001"/>
      <c r="D13" s="1001"/>
      <c r="E13" s="1001"/>
      <c r="F13" s="1001"/>
      <c r="G13" s="1001"/>
      <c r="H13" s="1001"/>
      <c r="I13" s="1001"/>
    </row>
    <row r="14" spans="1:14" ht="26.25" customHeight="1">
      <c r="A14" s="1001" t="s">
        <v>960</v>
      </c>
      <c r="B14" s="1001"/>
      <c r="C14" s="1001"/>
      <c r="D14" s="1001"/>
      <c r="E14" s="1001"/>
      <c r="F14" s="1001"/>
      <c r="G14" s="1001"/>
      <c r="H14" s="1001"/>
      <c r="I14" s="1001"/>
    </row>
    <row r="15" spans="1:14" ht="79.5" customHeight="1">
      <c r="A15" s="996" t="s">
        <v>1355</v>
      </c>
      <c r="B15" s="996"/>
      <c r="C15" s="996"/>
      <c r="D15" s="996"/>
      <c r="E15" s="996"/>
      <c r="F15" s="996"/>
      <c r="G15" s="996"/>
      <c r="H15" s="996"/>
      <c r="I15" s="996"/>
    </row>
    <row r="16" spans="1:14" s="657" customFormat="1" ht="13.5" customHeight="1">
      <c r="A16" s="998" t="s">
        <v>1194</v>
      </c>
      <c r="B16" s="998"/>
      <c r="C16" s="998"/>
      <c r="D16" s="998"/>
      <c r="E16" s="998"/>
      <c r="F16" s="998"/>
      <c r="G16" s="998"/>
      <c r="H16" s="998"/>
      <c r="I16" s="998"/>
      <c r="J16" s="286"/>
      <c r="K16" s="286"/>
      <c r="L16" s="286"/>
      <c r="M16" s="286"/>
      <c r="N16" s="286"/>
    </row>
    <row r="17" spans="1:14" s="657" customFormat="1" ht="13.5" customHeight="1">
      <c r="A17" s="998" t="s">
        <v>1344</v>
      </c>
      <c r="B17" s="998"/>
      <c r="C17" s="998"/>
      <c r="D17" s="998"/>
      <c r="E17" s="998"/>
      <c r="F17" s="998"/>
      <c r="G17" s="998"/>
      <c r="H17" s="998"/>
      <c r="I17" s="998"/>
      <c r="J17" s="286"/>
      <c r="K17" s="286"/>
      <c r="L17" s="286"/>
      <c r="M17" s="286"/>
      <c r="N17" s="286"/>
    </row>
    <row r="18" spans="1:14" ht="13.5" customHeight="1">
      <c r="A18" s="1001" t="s">
        <v>180</v>
      </c>
      <c r="B18" s="1001"/>
      <c r="C18" s="1001"/>
      <c r="D18" s="1001"/>
      <c r="E18" s="1001"/>
      <c r="F18" s="1001"/>
      <c r="G18" s="1001"/>
      <c r="H18" s="1001"/>
      <c r="I18" s="1001"/>
    </row>
    <row r="19" spans="1:14" s="657" customFormat="1" ht="65.25" customHeight="1">
      <c r="A19" s="1000" t="s">
        <v>1310</v>
      </c>
      <c r="B19" s="1000"/>
      <c r="C19" s="1000"/>
      <c r="D19" s="1000"/>
      <c r="E19" s="1000"/>
      <c r="F19" s="1000"/>
      <c r="G19" s="1000"/>
      <c r="H19" s="1000"/>
      <c r="I19" s="1000"/>
      <c r="J19" s="286"/>
      <c r="K19" s="286"/>
      <c r="L19" s="286"/>
      <c r="M19" s="286"/>
      <c r="N19" s="286"/>
    </row>
    <row r="20" spans="1:14" ht="26.25" customHeight="1">
      <c r="A20" s="1000" t="s">
        <v>1196</v>
      </c>
      <c r="B20" s="1000"/>
      <c r="C20" s="1000"/>
      <c r="D20" s="1000"/>
      <c r="E20" s="1000"/>
      <c r="F20" s="1000"/>
      <c r="G20" s="1000"/>
      <c r="H20" s="1000"/>
      <c r="I20" s="1000"/>
    </row>
    <row r="21" spans="1:14" ht="26.25" customHeight="1">
      <c r="A21" s="995" t="s">
        <v>1000</v>
      </c>
      <c r="B21" s="995"/>
      <c r="C21" s="995"/>
      <c r="D21" s="995"/>
      <c r="E21" s="995"/>
      <c r="F21" s="995"/>
      <c r="G21" s="995"/>
      <c r="H21" s="995"/>
      <c r="I21" s="995"/>
    </row>
    <row r="22" spans="1:14" ht="39" customHeight="1">
      <c r="A22" s="995" t="s">
        <v>1006</v>
      </c>
      <c r="B22" s="995"/>
      <c r="C22" s="995"/>
      <c r="D22" s="995"/>
      <c r="E22" s="995"/>
      <c r="F22" s="995"/>
      <c r="G22" s="995"/>
      <c r="H22" s="995"/>
      <c r="I22" s="995"/>
    </row>
    <row r="23" spans="1:14" ht="58.5" customHeight="1">
      <c r="A23" s="995" t="s">
        <v>1188</v>
      </c>
      <c r="B23" s="995"/>
      <c r="C23" s="995"/>
      <c r="D23" s="995"/>
      <c r="E23" s="995"/>
      <c r="F23" s="995"/>
      <c r="G23" s="995"/>
      <c r="H23" s="995"/>
      <c r="I23" s="995"/>
    </row>
    <row r="24" spans="1:14" s="657" customFormat="1" ht="26.25" customHeight="1">
      <c r="A24" s="1002" t="s">
        <v>1205</v>
      </c>
      <c r="B24" s="1002"/>
      <c r="C24" s="1002"/>
      <c r="D24" s="1002"/>
      <c r="E24" s="1002"/>
      <c r="F24" s="1002"/>
      <c r="G24" s="1002"/>
      <c r="H24" s="1002"/>
      <c r="I24" s="1002"/>
      <c r="J24" s="286"/>
      <c r="K24" s="286"/>
      <c r="L24" s="286"/>
      <c r="M24" s="286"/>
      <c r="N24" s="286"/>
    </row>
    <row r="25" spans="1:14" ht="40.5" customHeight="1">
      <c r="A25" s="999" t="s">
        <v>222</v>
      </c>
      <c r="B25" s="995"/>
      <c r="C25" s="995"/>
      <c r="D25" s="995"/>
      <c r="E25" s="995"/>
      <c r="F25" s="995"/>
      <c r="G25" s="995"/>
      <c r="H25" s="995"/>
      <c r="I25" s="995"/>
    </row>
    <row r="26" spans="1:14" ht="12.75" customHeight="1">
      <c r="A26" s="680"/>
      <c r="B26" s="704"/>
      <c r="C26" s="704"/>
      <c r="D26" s="704"/>
      <c r="E26" s="704"/>
      <c r="F26" s="704"/>
      <c r="G26" s="704"/>
      <c r="H26" s="704"/>
      <c r="I26" s="704"/>
    </row>
    <row r="27" spans="1:14" ht="12.75" customHeight="1">
      <c r="A27" s="680"/>
      <c r="B27" s="704"/>
      <c r="C27" s="704"/>
      <c r="D27" s="704"/>
      <c r="E27" s="704"/>
      <c r="F27" s="704"/>
      <c r="G27" s="704"/>
      <c r="H27" s="704"/>
      <c r="I27" s="704"/>
    </row>
    <row r="28" spans="1:14" ht="12.75" customHeight="1">
      <c r="A28" s="680"/>
      <c r="B28" s="704"/>
      <c r="C28" s="704"/>
      <c r="D28" s="704"/>
      <c r="E28" s="704"/>
      <c r="F28" s="704"/>
      <c r="G28" s="704"/>
      <c r="H28" s="704"/>
      <c r="I28" s="704"/>
    </row>
    <row r="29" spans="1:14" ht="12.75" customHeight="1">
      <c r="A29" s="978" t="s">
        <v>461</v>
      </c>
      <c r="B29" s="978"/>
      <c r="C29" s="978"/>
      <c r="D29" s="978"/>
      <c r="E29" s="978"/>
      <c r="F29" s="978"/>
      <c r="G29" s="978"/>
      <c r="H29" s="978"/>
      <c r="I29" s="978"/>
    </row>
    <row r="30" spans="1:14" ht="12.75" customHeight="1">
      <c r="A30" s="680"/>
      <c r="B30" s="704"/>
      <c r="C30" s="704"/>
      <c r="D30" s="704"/>
      <c r="E30" s="704"/>
      <c r="F30" s="704"/>
      <c r="G30" s="704"/>
      <c r="H30" s="704"/>
      <c r="I30" s="704"/>
    </row>
    <row r="31" spans="1:14" ht="90.75" customHeight="1">
      <c r="A31" s="995" t="s">
        <v>1189</v>
      </c>
      <c r="B31" s="995"/>
      <c r="C31" s="995"/>
      <c r="D31" s="995"/>
      <c r="E31" s="995"/>
      <c r="F31" s="995"/>
      <c r="G31" s="995"/>
      <c r="H31" s="995"/>
      <c r="I31" s="995"/>
    </row>
    <row r="32" spans="1:14" ht="51.75" customHeight="1">
      <c r="A32" s="996" t="s">
        <v>1306</v>
      </c>
      <c r="B32" s="997"/>
      <c r="C32" s="997"/>
      <c r="D32" s="997"/>
      <c r="E32" s="997"/>
      <c r="F32" s="997"/>
      <c r="G32" s="997"/>
      <c r="H32" s="997"/>
      <c r="I32" s="997"/>
    </row>
    <row r="33" spans="1:9" ht="26.25" customHeight="1">
      <c r="A33" s="994" t="s">
        <v>936</v>
      </c>
      <c r="B33" s="961"/>
      <c r="C33" s="961"/>
      <c r="D33" s="961"/>
      <c r="E33" s="961"/>
      <c r="F33" s="961"/>
      <c r="G33" s="961"/>
      <c r="H33" s="961"/>
      <c r="I33" s="961"/>
    </row>
  </sheetData>
  <mergeCells count="26">
    <mergeCell ref="A4:I4"/>
    <mergeCell ref="A5:I5"/>
    <mergeCell ref="A12:I12"/>
    <mergeCell ref="A7:I7"/>
    <mergeCell ref="A8:I8"/>
    <mergeCell ref="A9:I9"/>
    <mergeCell ref="A11:I11"/>
    <mergeCell ref="A14:I14"/>
    <mergeCell ref="A15:I15"/>
    <mergeCell ref="A16:I16"/>
    <mergeCell ref="A10:I10"/>
    <mergeCell ref="A6:I6"/>
    <mergeCell ref="A13:I13"/>
    <mergeCell ref="A33:I33"/>
    <mergeCell ref="A22:I22"/>
    <mergeCell ref="A32:I32"/>
    <mergeCell ref="A17:I17"/>
    <mergeCell ref="A31:I31"/>
    <mergeCell ref="A25:I25"/>
    <mergeCell ref="A19:I19"/>
    <mergeCell ref="A23:I23"/>
    <mergeCell ref="A29:I29"/>
    <mergeCell ref="A18:I18"/>
    <mergeCell ref="A20:I20"/>
    <mergeCell ref="A21:I21"/>
    <mergeCell ref="A24:I24"/>
  </mergeCells>
  <phoneticPr fontId="0" type="noConversion"/>
  <pageMargins left="0.94488188976377963" right="0.94488188976377963" top="0.59055118110236227" bottom="0.98425196850393704" header="0.47244094488188981" footer="0.47244094488188981"/>
  <pageSetup paperSize="9" scale="78" firstPageNumber="508" orientation="portrait" useFirstPageNumber="1" r:id="rId1"/>
  <headerFooter alignWithMargins="0">
    <oddHeader>&amp;L&amp;"Arial,Italic"&amp;11      Comparative tables</oddHeader>
    <oddFooter>&amp;L      CPMI – Red Book statistical update&amp;C&amp;11 &amp;P&amp;RSeptember 2016 (provisional)</oddFooter>
  </headerFooter>
  <rowBreaks count="1" manualBreakCount="1">
    <brk id="2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114"/>
  <sheetViews>
    <sheetView view="pageBreakPreview" zoomScaleNormal="100" zoomScaleSheetLayoutView="100" workbookViewId="0"/>
  </sheetViews>
  <sheetFormatPr defaultRowHeight="12.75" customHeight="1"/>
  <cols>
    <col min="1" max="1" width="27.140625" style="174" customWidth="1"/>
    <col min="2" max="6" width="15.7109375" style="185" customWidth="1"/>
    <col min="7" max="9" width="15" style="185" customWidth="1"/>
    <col min="10" max="10" width="8.140625" style="185" hidden="1"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79" t="s">
        <v>976</v>
      </c>
      <c r="B4" s="979"/>
      <c r="C4" s="979"/>
      <c r="D4" s="979"/>
      <c r="E4" s="979"/>
      <c r="F4" s="979"/>
    </row>
    <row r="5" spans="1:17" s="332" customFormat="1" ht="15" customHeight="1">
      <c r="A5" s="1009" t="s">
        <v>629</v>
      </c>
      <c r="B5" s="1009"/>
      <c r="C5" s="1009"/>
      <c r="D5" s="1009"/>
      <c r="E5" s="1009"/>
      <c r="F5" s="1009"/>
    </row>
    <row r="6" spans="1:17" s="332" customFormat="1" ht="12.75" customHeight="1">
      <c r="A6" s="705" t="s">
        <v>1309</v>
      </c>
      <c r="B6" s="185"/>
      <c r="C6" s="185"/>
      <c r="D6" s="185"/>
      <c r="E6" s="185"/>
    </row>
    <row r="7" spans="1:17" s="332" customFormat="1" ht="12.75" customHeight="1">
      <c r="A7" s="174"/>
      <c r="B7" s="185"/>
      <c r="C7" s="185"/>
      <c r="D7" s="185"/>
      <c r="E7" s="185"/>
    </row>
    <row r="8" spans="1:17" s="332" customFormat="1" ht="27.75" customHeight="1">
      <c r="A8" s="706" t="s">
        <v>502</v>
      </c>
      <c r="B8" s="690" t="s">
        <v>977</v>
      </c>
      <c r="C8" s="690" t="s">
        <v>15</v>
      </c>
      <c r="D8" s="690" t="s">
        <v>16</v>
      </c>
      <c r="E8" s="690" t="s">
        <v>17</v>
      </c>
      <c r="F8" s="690" t="s">
        <v>18</v>
      </c>
    </row>
    <row r="9" spans="1:17" s="332" customFormat="1">
      <c r="A9" s="167" t="s">
        <v>33</v>
      </c>
      <c r="B9" s="695"/>
      <c r="C9" s="695"/>
      <c r="D9" s="695"/>
      <c r="E9" s="695"/>
      <c r="F9" s="695"/>
    </row>
    <row r="10" spans="1:17" s="332" customFormat="1" ht="12.75" customHeight="1">
      <c r="A10" s="166" t="s">
        <v>1058</v>
      </c>
      <c r="B10" s="287" t="s">
        <v>879</v>
      </c>
      <c r="C10" s="287" t="s">
        <v>414</v>
      </c>
      <c r="D10" s="287" t="s">
        <v>528</v>
      </c>
      <c r="E10" s="293" t="s">
        <v>1060</v>
      </c>
      <c r="F10" s="287" t="s">
        <v>949</v>
      </c>
      <c r="G10" s="147"/>
    </row>
    <row r="11" spans="1:17" s="332" customFormat="1" ht="25.5" customHeight="1">
      <c r="A11" s="166" t="s">
        <v>1059</v>
      </c>
      <c r="B11" s="287" t="s">
        <v>879</v>
      </c>
      <c r="C11" s="287" t="s">
        <v>380</v>
      </c>
      <c r="D11" s="287" t="s">
        <v>528</v>
      </c>
      <c r="E11" s="293" t="s">
        <v>324</v>
      </c>
      <c r="F11" s="287" t="s">
        <v>425</v>
      </c>
      <c r="G11" s="147"/>
    </row>
    <row r="12" spans="1:17" s="332" customFormat="1" ht="12.75" customHeight="1">
      <c r="A12" s="167" t="s">
        <v>495</v>
      </c>
      <c r="B12" s="641"/>
      <c r="C12" s="641"/>
      <c r="D12" s="641"/>
      <c r="E12" s="641"/>
      <c r="F12" s="641"/>
    </row>
    <row r="13" spans="1:17" s="332" customFormat="1" ht="13.5" customHeight="1">
      <c r="A13" s="168" t="s">
        <v>735</v>
      </c>
      <c r="B13" s="287" t="s">
        <v>1062</v>
      </c>
      <c r="C13" s="287" t="s">
        <v>910</v>
      </c>
      <c r="D13" s="287" t="s">
        <v>528</v>
      </c>
      <c r="E13" s="293" t="s">
        <v>381</v>
      </c>
      <c r="F13" s="287" t="s">
        <v>381</v>
      </c>
      <c r="G13" s="147"/>
    </row>
    <row r="14" spans="1:17" s="332" customFormat="1" ht="24.75" customHeight="1">
      <c r="A14" s="166" t="s">
        <v>901</v>
      </c>
      <c r="B14" s="287" t="s">
        <v>742</v>
      </c>
      <c r="C14" s="287" t="s">
        <v>412</v>
      </c>
      <c r="D14" s="287" t="s">
        <v>528</v>
      </c>
      <c r="E14" s="293" t="s">
        <v>437</v>
      </c>
      <c r="F14" s="287" t="s">
        <v>124</v>
      </c>
      <c r="G14" s="148"/>
    </row>
    <row r="15" spans="1:17" s="332" customFormat="1" ht="14.25" customHeight="1">
      <c r="A15" s="167" t="s">
        <v>497</v>
      </c>
      <c r="B15" s="287"/>
      <c r="C15" s="287"/>
      <c r="D15" s="287"/>
      <c r="E15" s="293"/>
      <c r="F15" s="287"/>
    </row>
    <row r="16" spans="1:17" s="332" customFormat="1" ht="13.5" customHeight="1">
      <c r="A16" s="850" t="s">
        <v>543</v>
      </c>
      <c r="B16" s="287" t="s">
        <v>742</v>
      </c>
      <c r="C16" s="287" t="s">
        <v>414</v>
      </c>
      <c r="D16" s="287" t="s">
        <v>528</v>
      </c>
      <c r="E16" s="844" t="s">
        <v>1084</v>
      </c>
      <c r="F16" s="338" t="s">
        <v>949</v>
      </c>
      <c r="G16" s="147"/>
    </row>
    <row r="17" spans="1:7" s="332" customFormat="1" ht="13.5" customHeight="1">
      <c r="A17" s="850" t="s">
        <v>1010</v>
      </c>
      <c r="B17" s="287" t="s">
        <v>742</v>
      </c>
      <c r="C17" s="287" t="s">
        <v>380</v>
      </c>
      <c r="D17" s="287" t="s">
        <v>528</v>
      </c>
      <c r="E17" s="844" t="s">
        <v>1085</v>
      </c>
      <c r="F17" s="338" t="s">
        <v>949</v>
      </c>
      <c r="G17" s="147"/>
    </row>
    <row r="18" spans="1:7" s="332" customFormat="1">
      <c r="A18" s="167" t="s">
        <v>496</v>
      </c>
      <c r="B18" s="291"/>
      <c r="C18" s="291"/>
      <c r="D18" s="291"/>
      <c r="E18" s="290"/>
      <c r="F18" s="291"/>
    </row>
    <row r="19" spans="1:7" s="332" customFormat="1" ht="14.25">
      <c r="A19" s="168" t="s">
        <v>13</v>
      </c>
      <c r="B19" s="287" t="s">
        <v>879</v>
      </c>
      <c r="C19" s="287" t="s">
        <v>223</v>
      </c>
      <c r="D19" s="292" t="s">
        <v>528</v>
      </c>
      <c r="E19" s="293" t="s">
        <v>894</v>
      </c>
      <c r="F19" s="287" t="s">
        <v>1030</v>
      </c>
      <c r="G19" s="147"/>
    </row>
    <row r="20" spans="1:7" s="332" customFormat="1" ht="13.5" customHeight="1">
      <c r="A20" s="166" t="s">
        <v>1040</v>
      </c>
      <c r="B20" s="287" t="s">
        <v>879</v>
      </c>
      <c r="C20" s="292" t="s">
        <v>293</v>
      </c>
      <c r="D20" s="292" t="s">
        <v>528</v>
      </c>
      <c r="E20" s="293" t="s">
        <v>1031</v>
      </c>
      <c r="F20" s="287" t="s">
        <v>932</v>
      </c>
      <c r="G20" s="147"/>
    </row>
    <row r="21" spans="1:7" s="332" customFormat="1" ht="13.5" customHeight="1">
      <c r="A21" s="166" t="s">
        <v>711</v>
      </c>
      <c r="B21" s="287" t="s">
        <v>879</v>
      </c>
      <c r="C21" s="292" t="s">
        <v>380</v>
      </c>
      <c r="D21" s="292" t="s">
        <v>528</v>
      </c>
      <c r="E21" s="293" t="s">
        <v>933</v>
      </c>
      <c r="F21" s="287" t="s">
        <v>703</v>
      </c>
      <c r="G21" s="147"/>
    </row>
    <row r="22" spans="1:7" s="332" customFormat="1" ht="14.25">
      <c r="A22" s="166" t="s">
        <v>354</v>
      </c>
      <c r="B22" s="291" t="s">
        <v>996</v>
      </c>
      <c r="C22" s="292" t="s">
        <v>293</v>
      </c>
      <c r="D22" s="292" t="s">
        <v>528</v>
      </c>
      <c r="E22" s="293" t="s">
        <v>997</v>
      </c>
      <c r="F22" s="287" t="s">
        <v>998</v>
      </c>
      <c r="G22" s="147"/>
    </row>
    <row r="23" spans="1:7" s="332" customFormat="1" ht="14.25">
      <c r="A23" s="843" t="s">
        <v>1242</v>
      </c>
      <c r="B23" s="847" t="s">
        <v>1078</v>
      </c>
      <c r="C23" s="846" t="s">
        <v>567</v>
      </c>
      <c r="D23" s="846" t="s">
        <v>528</v>
      </c>
      <c r="E23" s="293" t="s">
        <v>894</v>
      </c>
      <c r="F23" s="338" t="s">
        <v>1079</v>
      </c>
      <c r="G23" s="148"/>
    </row>
    <row r="24" spans="1:7" s="332" customFormat="1" ht="25.5">
      <c r="A24" s="843" t="s">
        <v>1077</v>
      </c>
      <c r="B24" s="287" t="s">
        <v>1081</v>
      </c>
      <c r="C24" s="317" t="s">
        <v>1082</v>
      </c>
      <c r="D24" s="846" t="s">
        <v>528</v>
      </c>
      <c r="E24" s="844" t="s">
        <v>1080</v>
      </c>
      <c r="F24" s="338" t="s">
        <v>1079</v>
      </c>
      <c r="G24" s="148"/>
    </row>
    <row r="25" spans="1:7" s="332" customFormat="1" ht="12.75" customHeight="1">
      <c r="A25" s="167" t="s">
        <v>498</v>
      </c>
      <c r="B25" s="291"/>
      <c r="C25" s="292"/>
      <c r="D25" s="292"/>
      <c r="E25" s="293"/>
      <c r="F25" s="287"/>
    </row>
    <row r="26" spans="1:7" s="332" customFormat="1" ht="27.75" customHeight="1">
      <c r="A26" s="166" t="s">
        <v>621</v>
      </c>
      <c r="B26" s="287" t="s">
        <v>742</v>
      </c>
      <c r="C26" s="297" t="s">
        <v>460</v>
      </c>
      <c r="D26" s="292" t="s">
        <v>528</v>
      </c>
      <c r="E26" s="293" t="s">
        <v>325</v>
      </c>
      <c r="F26" s="287" t="s">
        <v>327</v>
      </c>
      <c r="G26" s="147"/>
    </row>
    <row r="27" spans="1:7" s="332" customFormat="1" ht="25.5">
      <c r="A27" s="166" t="s">
        <v>459</v>
      </c>
      <c r="B27" s="287" t="s">
        <v>742</v>
      </c>
      <c r="C27" s="297" t="s">
        <v>460</v>
      </c>
      <c r="D27" s="292" t="s">
        <v>528</v>
      </c>
      <c r="E27" s="293" t="s">
        <v>326</v>
      </c>
      <c r="F27" s="287" t="s">
        <v>327</v>
      </c>
      <c r="G27" s="147"/>
    </row>
    <row r="28" spans="1:7" s="332" customFormat="1">
      <c r="A28" s="169" t="s">
        <v>158</v>
      </c>
      <c r="B28" s="291"/>
      <c r="C28" s="291"/>
      <c r="D28" s="291"/>
      <c r="E28" s="290"/>
      <c r="F28" s="291"/>
      <c r="G28" s="290"/>
    </row>
    <row r="29" spans="1:7" s="332" customFormat="1" ht="24.75" customHeight="1">
      <c r="A29" s="166" t="s">
        <v>622</v>
      </c>
      <c r="B29" s="287" t="s">
        <v>879</v>
      </c>
      <c r="C29" s="291" t="s">
        <v>412</v>
      </c>
      <c r="D29" s="287" t="s">
        <v>528</v>
      </c>
      <c r="E29" s="293" t="s">
        <v>489</v>
      </c>
      <c r="F29" s="287" t="s">
        <v>948</v>
      </c>
      <c r="G29" s="147"/>
    </row>
    <row r="30" spans="1:7" s="332" customFormat="1" ht="14.25" customHeight="1">
      <c r="A30" s="167" t="s">
        <v>159</v>
      </c>
      <c r="B30" s="288"/>
      <c r="C30" s="289"/>
      <c r="D30" s="290"/>
      <c r="E30" s="290"/>
      <c r="F30" s="289"/>
      <c r="G30" s="290"/>
    </row>
    <row r="31" spans="1:7" s="332" customFormat="1" ht="13.5" customHeight="1">
      <c r="A31" s="166" t="s">
        <v>797</v>
      </c>
      <c r="B31" s="287" t="s">
        <v>879</v>
      </c>
      <c r="C31" s="287" t="s">
        <v>90</v>
      </c>
      <c r="D31" s="293" t="s">
        <v>528</v>
      </c>
      <c r="E31" s="293" t="s">
        <v>489</v>
      </c>
      <c r="F31" s="1007" t="s">
        <v>949</v>
      </c>
      <c r="G31" s="147"/>
    </row>
    <row r="32" spans="1:7" s="332" customFormat="1" ht="42" customHeight="1">
      <c r="A32" s="843" t="s">
        <v>1102</v>
      </c>
      <c r="B32" s="287" t="s">
        <v>879</v>
      </c>
      <c r="C32" s="287" t="s">
        <v>91</v>
      </c>
      <c r="D32" s="293" t="s">
        <v>895</v>
      </c>
      <c r="E32" s="293" t="s">
        <v>92</v>
      </c>
      <c r="F32" s="1007"/>
      <c r="G32" s="147"/>
    </row>
    <row r="33" spans="1:7" s="332" customFormat="1" ht="13.5" customHeight="1">
      <c r="A33" s="166" t="s">
        <v>798</v>
      </c>
      <c r="B33" s="287" t="s">
        <v>192</v>
      </c>
      <c r="C33" s="287" t="s">
        <v>293</v>
      </c>
      <c r="D33" s="297" t="s">
        <v>528</v>
      </c>
      <c r="E33" s="293" t="s">
        <v>684</v>
      </c>
      <c r="F33" s="1007"/>
      <c r="G33" s="147"/>
    </row>
    <row r="34" spans="1:7" s="332" customFormat="1">
      <c r="A34" s="169" t="s">
        <v>693</v>
      </c>
      <c r="B34" s="289"/>
      <c r="C34" s="289"/>
      <c r="D34" s="289"/>
      <c r="E34" s="290"/>
      <c r="F34" s="290"/>
    </row>
    <row r="35" spans="1:7" s="332" customFormat="1" ht="42" customHeight="1">
      <c r="A35" s="880" t="s">
        <v>1164</v>
      </c>
      <c r="B35" s="338" t="s">
        <v>879</v>
      </c>
      <c r="C35" s="338" t="s">
        <v>1128</v>
      </c>
      <c r="D35" s="287" t="s">
        <v>528</v>
      </c>
      <c r="E35" s="864" t="s">
        <v>1129</v>
      </c>
      <c r="F35" s="338" t="s">
        <v>335</v>
      </c>
      <c r="G35" s="147"/>
    </row>
    <row r="36" spans="1:7" s="332" customFormat="1">
      <c r="A36" s="169" t="s">
        <v>924</v>
      </c>
      <c r="B36" s="287"/>
      <c r="C36" s="287"/>
      <c r="D36" s="287"/>
      <c r="E36" s="295"/>
      <c r="F36" s="287"/>
    </row>
    <row r="37" spans="1:7" s="332" customFormat="1">
      <c r="A37" s="334" t="s">
        <v>328</v>
      </c>
      <c r="B37" s="287" t="s">
        <v>329</v>
      </c>
      <c r="C37" s="287" t="s">
        <v>910</v>
      </c>
      <c r="D37" s="287" t="s">
        <v>330</v>
      </c>
      <c r="E37" s="295" t="s">
        <v>701</v>
      </c>
      <c r="F37" s="287" t="s">
        <v>465</v>
      </c>
      <c r="G37" s="147"/>
    </row>
    <row r="38" spans="1:7" s="332" customFormat="1" ht="13.5" customHeight="1">
      <c r="A38" s="334" t="s">
        <v>331</v>
      </c>
      <c r="B38" s="287" t="s">
        <v>742</v>
      </c>
      <c r="C38" s="287" t="s">
        <v>110</v>
      </c>
      <c r="D38" s="287" t="s">
        <v>330</v>
      </c>
      <c r="E38" s="295" t="s">
        <v>702</v>
      </c>
      <c r="F38" s="287" t="s">
        <v>36</v>
      </c>
      <c r="G38" s="147"/>
    </row>
    <row r="39" spans="1:7" s="332" customFormat="1" ht="13.5" customHeight="1">
      <c r="A39" s="334" t="s">
        <v>700</v>
      </c>
      <c r="B39" s="287" t="s">
        <v>742</v>
      </c>
      <c r="C39" s="287" t="s">
        <v>110</v>
      </c>
      <c r="D39" s="287" t="s">
        <v>330</v>
      </c>
      <c r="E39" s="295" t="s">
        <v>702</v>
      </c>
      <c r="F39" s="287" t="s">
        <v>949</v>
      </c>
      <c r="G39" s="147"/>
    </row>
    <row r="40" spans="1:7" s="332" customFormat="1" ht="13.5" customHeight="1">
      <c r="A40" s="880" t="s">
        <v>1143</v>
      </c>
      <c r="B40" s="338" t="s">
        <v>742</v>
      </c>
      <c r="C40" s="338" t="s">
        <v>293</v>
      </c>
      <c r="D40" s="338" t="s">
        <v>330</v>
      </c>
      <c r="E40" s="881" t="s">
        <v>702</v>
      </c>
      <c r="F40" s="338" t="s">
        <v>36</v>
      </c>
      <c r="G40" s="148"/>
    </row>
    <row r="41" spans="1:7" s="332" customFormat="1" ht="13.5" customHeight="1">
      <c r="A41" s="880" t="s">
        <v>1144</v>
      </c>
      <c r="B41" s="338" t="s">
        <v>742</v>
      </c>
      <c r="C41" s="338" t="s">
        <v>1154</v>
      </c>
      <c r="D41" s="338" t="s">
        <v>330</v>
      </c>
      <c r="E41" s="881" t="s">
        <v>702</v>
      </c>
      <c r="F41" s="338" t="s">
        <v>424</v>
      </c>
      <c r="G41" s="148"/>
    </row>
    <row r="42" spans="1:7" s="332" customFormat="1">
      <c r="A42" s="169" t="s">
        <v>119</v>
      </c>
      <c r="B42" s="291"/>
      <c r="C42" s="291"/>
      <c r="D42" s="291"/>
      <c r="E42" s="290"/>
      <c r="F42" s="291"/>
    </row>
    <row r="43" spans="1:7" s="332" customFormat="1" ht="24.75" customHeight="1">
      <c r="A43" s="166" t="s">
        <v>540</v>
      </c>
      <c r="B43" s="287" t="s">
        <v>742</v>
      </c>
      <c r="C43" s="287" t="s">
        <v>52</v>
      </c>
      <c r="D43" s="287" t="s">
        <v>528</v>
      </c>
      <c r="E43" s="293" t="s">
        <v>53</v>
      </c>
      <c r="F43" s="293" t="s">
        <v>949</v>
      </c>
      <c r="G43" s="147"/>
    </row>
    <row r="44" spans="1:7" s="332" customFormat="1" ht="13.5" customHeight="1">
      <c r="A44" s="168" t="s">
        <v>541</v>
      </c>
      <c r="B44" s="291" t="s">
        <v>742</v>
      </c>
      <c r="C44" s="291" t="s">
        <v>135</v>
      </c>
      <c r="D44" s="289" t="s">
        <v>528</v>
      </c>
      <c r="E44" s="290" t="s">
        <v>338</v>
      </c>
      <c r="F44" s="290" t="s">
        <v>233</v>
      </c>
      <c r="G44" s="147"/>
    </row>
    <row r="45" spans="1:7" s="332" customFormat="1" ht="13.5" customHeight="1">
      <c r="A45" s="168" t="s">
        <v>542</v>
      </c>
      <c r="B45" s="291" t="s">
        <v>742</v>
      </c>
      <c r="C45" s="291" t="s">
        <v>135</v>
      </c>
      <c r="D45" s="289" t="s">
        <v>528</v>
      </c>
      <c r="E45" s="290" t="s">
        <v>87</v>
      </c>
      <c r="F45" s="290" t="s">
        <v>233</v>
      </c>
      <c r="G45" s="147"/>
    </row>
    <row r="46" spans="1:7" s="332" customFormat="1">
      <c r="A46" s="167" t="s">
        <v>4</v>
      </c>
      <c r="B46" s="291"/>
      <c r="C46" s="291"/>
      <c r="D46" s="291"/>
      <c r="E46" s="290"/>
      <c r="F46" s="291"/>
    </row>
    <row r="47" spans="1:7" s="332" customFormat="1" ht="24.75" customHeight="1">
      <c r="A47" s="166" t="s">
        <v>819</v>
      </c>
      <c r="B47" s="317" t="s">
        <v>879</v>
      </c>
      <c r="C47" s="903" t="s">
        <v>91</v>
      </c>
      <c r="D47" s="297" t="s">
        <v>1066</v>
      </c>
      <c r="E47" s="318" t="s">
        <v>64</v>
      </c>
      <c r="F47" s="866" t="s">
        <v>1030</v>
      </c>
      <c r="G47" s="147"/>
    </row>
    <row r="48" spans="1:7" s="332" customFormat="1" ht="24.75" customHeight="1">
      <c r="A48" s="850" t="s">
        <v>1266</v>
      </c>
      <c r="B48" s="317" t="s">
        <v>879</v>
      </c>
      <c r="C48" s="894" t="s">
        <v>293</v>
      </c>
      <c r="D48" s="297" t="s">
        <v>1066</v>
      </c>
      <c r="E48" s="318" t="s">
        <v>65</v>
      </c>
      <c r="F48" s="866" t="s">
        <v>1030</v>
      </c>
      <c r="G48" s="147"/>
    </row>
    <row r="49" spans="1:7" s="332" customFormat="1" ht="24.75" customHeight="1">
      <c r="A49" s="168" t="s">
        <v>590</v>
      </c>
      <c r="B49" s="317" t="s">
        <v>285</v>
      </c>
      <c r="C49" s="293" t="s">
        <v>380</v>
      </c>
      <c r="D49" s="297" t="s">
        <v>1066</v>
      </c>
      <c r="E49" s="318" t="s">
        <v>852</v>
      </c>
      <c r="F49" s="866" t="s">
        <v>424</v>
      </c>
      <c r="G49" s="147"/>
    </row>
    <row r="50" spans="1:7" s="332" customFormat="1">
      <c r="A50" s="167" t="s">
        <v>871</v>
      </c>
      <c r="B50" s="317"/>
      <c r="C50" s="293"/>
      <c r="D50" s="297"/>
      <c r="E50" s="318"/>
      <c r="F50" s="293"/>
    </row>
    <row r="51" spans="1:7" s="332" customFormat="1" ht="28.5" customHeight="1">
      <c r="A51" s="166" t="s">
        <v>565</v>
      </c>
      <c r="B51" s="317" t="s">
        <v>1062</v>
      </c>
      <c r="C51" s="293" t="s">
        <v>412</v>
      </c>
      <c r="D51" s="297" t="s">
        <v>528</v>
      </c>
      <c r="E51" s="318" t="s">
        <v>570</v>
      </c>
      <c r="F51" s="293" t="s">
        <v>424</v>
      </c>
      <c r="G51" s="147"/>
    </row>
    <row r="52" spans="1:7" s="332" customFormat="1">
      <c r="A52" s="167" t="s">
        <v>872</v>
      </c>
      <c r="B52" s="317"/>
      <c r="C52" s="293"/>
      <c r="D52" s="297"/>
      <c r="E52" s="318"/>
      <c r="F52" s="293"/>
    </row>
    <row r="53" spans="1:7" s="332" customFormat="1" ht="13.5" customHeight="1">
      <c r="A53" s="166" t="s">
        <v>566</v>
      </c>
      <c r="B53" s="317" t="s">
        <v>742</v>
      </c>
      <c r="C53" s="293" t="s">
        <v>567</v>
      </c>
      <c r="D53" s="297" t="s">
        <v>528</v>
      </c>
      <c r="E53" s="318" t="s">
        <v>568</v>
      </c>
      <c r="F53" s="293" t="s">
        <v>571</v>
      </c>
      <c r="G53" s="147"/>
    </row>
    <row r="54" spans="1:7" s="332" customFormat="1" ht="13.5" customHeight="1">
      <c r="A54" s="168" t="s">
        <v>569</v>
      </c>
      <c r="B54" s="317" t="s">
        <v>85</v>
      </c>
      <c r="C54" s="293" t="s">
        <v>380</v>
      </c>
      <c r="D54" s="297" t="s">
        <v>528</v>
      </c>
      <c r="E54" s="318" t="s">
        <v>1197</v>
      </c>
      <c r="F54" s="293" t="s">
        <v>949</v>
      </c>
      <c r="G54" s="147"/>
    </row>
    <row r="55" spans="1:7" s="332" customFormat="1" ht="12.75" customHeight="1">
      <c r="A55" s="1013" t="s">
        <v>652</v>
      </c>
      <c r="B55" s="1013"/>
      <c r="C55" s="1013"/>
      <c r="D55" s="1013"/>
      <c r="E55" s="1013"/>
      <c r="F55" s="1013"/>
    </row>
    <row r="56" spans="1:7" s="332" customFormat="1" ht="12.75" customHeight="1">
      <c r="A56" s="707"/>
      <c r="B56" s="707"/>
      <c r="C56" s="707"/>
      <c r="D56" s="707"/>
      <c r="E56" s="707"/>
      <c r="F56" s="707"/>
    </row>
    <row r="57" spans="1:7" s="332" customFormat="1" ht="12.75" customHeight="1">
      <c r="A57" s="707"/>
      <c r="B57" s="707"/>
      <c r="C57" s="707"/>
      <c r="D57" s="707"/>
      <c r="E57" s="707"/>
      <c r="F57" s="707"/>
    </row>
    <row r="58" spans="1:7" s="332" customFormat="1" ht="12.75" customHeight="1">
      <c r="A58" s="707"/>
      <c r="B58" s="707"/>
      <c r="C58" s="707"/>
      <c r="D58" s="707"/>
      <c r="E58" s="707"/>
      <c r="F58" s="707"/>
    </row>
    <row r="59" spans="1:7" s="332" customFormat="1" ht="12.75" customHeight="1">
      <c r="A59" s="1014" t="s">
        <v>978</v>
      </c>
      <c r="B59" s="1014"/>
      <c r="C59" s="1014"/>
      <c r="D59" s="1014"/>
      <c r="E59" s="1014"/>
      <c r="F59" s="1014"/>
    </row>
    <row r="60" spans="1:7" s="332" customFormat="1" ht="12.75" customHeight="1">
      <c r="A60" s="714"/>
      <c r="B60" s="714"/>
      <c r="C60" s="714"/>
      <c r="D60" s="714"/>
      <c r="E60" s="714"/>
      <c r="F60" s="714"/>
    </row>
    <row r="61" spans="1:7" s="332" customFormat="1" ht="25.5">
      <c r="A61" s="706" t="s">
        <v>502</v>
      </c>
      <c r="B61" s="690" t="s">
        <v>977</v>
      </c>
      <c r="C61" s="690" t="s">
        <v>15</v>
      </c>
      <c r="D61" s="690" t="s">
        <v>16</v>
      </c>
      <c r="E61" s="690" t="s">
        <v>17</v>
      </c>
      <c r="F61" s="690" t="s">
        <v>18</v>
      </c>
    </row>
    <row r="62" spans="1:7" s="332" customFormat="1">
      <c r="A62" s="169" t="s">
        <v>5</v>
      </c>
      <c r="B62" s="289"/>
      <c r="C62" s="290"/>
      <c r="D62" s="290"/>
      <c r="E62" s="290"/>
      <c r="F62" s="289"/>
    </row>
    <row r="63" spans="1:7" s="332" customFormat="1" ht="13.5" customHeight="1">
      <c r="A63" s="166" t="s">
        <v>599</v>
      </c>
      <c r="B63" s="297" t="s">
        <v>879</v>
      </c>
      <c r="C63" s="297" t="s">
        <v>989</v>
      </c>
      <c r="D63" s="297" t="s">
        <v>989</v>
      </c>
      <c r="E63" s="293" t="s">
        <v>80</v>
      </c>
      <c r="F63" s="297" t="s">
        <v>989</v>
      </c>
      <c r="G63" s="147"/>
    </row>
    <row r="64" spans="1:7" s="332" customFormat="1">
      <c r="A64" s="169" t="s">
        <v>873</v>
      </c>
      <c r="B64" s="297"/>
      <c r="C64" s="297"/>
      <c r="D64" s="297"/>
      <c r="E64" s="293"/>
      <c r="F64" s="297"/>
    </row>
    <row r="65" spans="1:8" s="332" customFormat="1" ht="24.75" customHeight="1">
      <c r="A65" s="843" t="s">
        <v>1147</v>
      </c>
      <c r="B65" s="297" t="s">
        <v>280</v>
      </c>
      <c r="C65" s="317" t="s">
        <v>1244</v>
      </c>
      <c r="D65" s="297" t="s">
        <v>528</v>
      </c>
      <c r="E65" s="844" t="s">
        <v>1245</v>
      </c>
      <c r="F65" s="317" t="s">
        <v>316</v>
      </c>
    </row>
    <row r="66" spans="1:8" s="332" customFormat="1" ht="24.75" customHeight="1">
      <c r="A66" s="166" t="s">
        <v>522</v>
      </c>
      <c r="B66" s="317" t="s">
        <v>742</v>
      </c>
      <c r="C66" s="317" t="s">
        <v>91</v>
      </c>
      <c r="D66" s="297" t="s">
        <v>528</v>
      </c>
      <c r="E66" s="844" t="s">
        <v>1246</v>
      </c>
      <c r="F66" s="317" t="s">
        <v>335</v>
      </c>
    </row>
    <row r="67" spans="1:8" s="332" customFormat="1">
      <c r="A67" s="169" t="s">
        <v>874</v>
      </c>
      <c r="B67" s="297"/>
      <c r="C67" s="297"/>
      <c r="D67" s="297"/>
      <c r="E67" s="293"/>
      <c r="F67" s="297"/>
    </row>
    <row r="68" spans="1:8" s="332" customFormat="1">
      <c r="A68" s="166" t="s">
        <v>705</v>
      </c>
      <c r="B68" s="297" t="s">
        <v>742</v>
      </c>
      <c r="C68" s="297" t="s">
        <v>223</v>
      </c>
      <c r="D68" s="297" t="s">
        <v>528</v>
      </c>
      <c r="E68" s="293" t="s">
        <v>455</v>
      </c>
      <c r="F68" s="297" t="s">
        <v>381</v>
      </c>
    </row>
    <row r="69" spans="1:8" s="332" customFormat="1">
      <c r="A69" s="167" t="s">
        <v>6</v>
      </c>
      <c r="B69" s="289"/>
      <c r="C69" s="289"/>
      <c r="D69" s="289"/>
      <c r="E69" s="290"/>
      <c r="F69" s="289"/>
    </row>
    <row r="70" spans="1:8" s="332" customFormat="1" ht="25.5">
      <c r="A70" s="166" t="s">
        <v>467</v>
      </c>
      <c r="B70" s="297" t="s">
        <v>742</v>
      </c>
      <c r="C70" s="317" t="s">
        <v>1223</v>
      </c>
      <c r="D70" s="293" t="s">
        <v>528</v>
      </c>
      <c r="E70" s="859" t="s">
        <v>1124</v>
      </c>
      <c r="F70" s="317" t="s">
        <v>335</v>
      </c>
      <c r="G70" s="147"/>
    </row>
    <row r="71" spans="1:8" s="332" customFormat="1">
      <c r="A71" s="167" t="s">
        <v>875</v>
      </c>
      <c r="B71" s="297"/>
      <c r="C71" s="297"/>
      <c r="D71" s="293"/>
      <c r="E71" s="715"/>
      <c r="F71" s="297"/>
    </row>
    <row r="72" spans="1:8" s="332" customFormat="1" ht="25.5">
      <c r="A72" s="166" t="s">
        <v>1002</v>
      </c>
      <c r="B72" s="297" t="s">
        <v>742</v>
      </c>
      <c r="C72" s="297" t="s">
        <v>223</v>
      </c>
      <c r="D72" s="293" t="s">
        <v>528</v>
      </c>
      <c r="E72" s="318" t="s">
        <v>657</v>
      </c>
      <c r="F72" s="318" t="s">
        <v>381</v>
      </c>
      <c r="G72" s="147"/>
    </row>
    <row r="73" spans="1:8" s="332" customFormat="1">
      <c r="A73" s="169" t="s">
        <v>7</v>
      </c>
      <c r="B73" s="297"/>
      <c r="C73" s="297"/>
      <c r="D73" s="293"/>
      <c r="E73" s="715"/>
      <c r="F73" s="297"/>
    </row>
    <row r="74" spans="1:8" s="332" customFormat="1" ht="25.5">
      <c r="A74" s="166" t="s">
        <v>898</v>
      </c>
      <c r="B74" s="297" t="s">
        <v>879</v>
      </c>
      <c r="C74" s="297" t="s">
        <v>412</v>
      </c>
      <c r="D74" s="293" t="s">
        <v>528</v>
      </c>
      <c r="E74" s="297" t="s">
        <v>489</v>
      </c>
      <c r="F74" s="297" t="s">
        <v>949</v>
      </c>
      <c r="G74" s="147"/>
      <c r="H74" s="712"/>
    </row>
    <row r="75" spans="1:8" s="332" customFormat="1">
      <c r="A75" s="169" t="s">
        <v>8</v>
      </c>
      <c r="B75" s="289"/>
      <c r="C75" s="289"/>
      <c r="D75" s="289"/>
      <c r="E75" s="289"/>
      <c r="F75" s="290"/>
    </row>
    <row r="76" spans="1:8" s="332" customFormat="1" ht="25.5">
      <c r="A76" s="166" t="s">
        <v>210</v>
      </c>
      <c r="B76" s="297" t="s">
        <v>891</v>
      </c>
      <c r="C76" s="297" t="s">
        <v>412</v>
      </c>
      <c r="D76" s="297" t="s">
        <v>528</v>
      </c>
      <c r="E76" s="297" t="s">
        <v>529</v>
      </c>
      <c r="F76" s="293" t="s">
        <v>233</v>
      </c>
      <c r="G76" s="147"/>
    </row>
    <row r="77" spans="1:8" s="332" customFormat="1">
      <c r="A77" s="169" t="s">
        <v>876</v>
      </c>
      <c r="B77" s="297"/>
      <c r="C77" s="289"/>
      <c r="D77" s="297"/>
      <c r="E77" s="297"/>
      <c r="F77" s="293"/>
    </row>
    <row r="78" spans="1:8" s="332" customFormat="1" ht="28.5">
      <c r="A78" s="843" t="s">
        <v>1202</v>
      </c>
      <c r="B78" s="297" t="s">
        <v>742</v>
      </c>
      <c r="C78" s="317" t="s">
        <v>412</v>
      </c>
      <c r="D78" s="297" t="s">
        <v>658</v>
      </c>
      <c r="E78" s="317" t="s">
        <v>1226</v>
      </c>
      <c r="F78" s="293" t="s">
        <v>381</v>
      </c>
      <c r="G78" s="147"/>
    </row>
    <row r="79" spans="1:8" s="332" customFormat="1" ht="25.5" customHeight="1">
      <c r="A79" s="843" t="s">
        <v>1224</v>
      </c>
      <c r="B79" s="317" t="s">
        <v>381</v>
      </c>
      <c r="C79" s="317" t="s">
        <v>381</v>
      </c>
      <c r="D79" s="317" t="s">
        <v>381</v>
      </c>
      <c r="E79" s="317" t="s">
        <v>381</v>
      </c>
      <c r="F79" s="866" t="s">
        <v>381</v>
      </c>
      <c r="G79" s="147"/>
    </row>
    <row r="80" spans="1:8" s="332" customFormat="1" ht="12.75" customHeight="1">
      <c r="A80" s="169" t="s">
        <v>9</v>
      </c>
      <c r="B80" s="289"/>
      <c r="C80" s="289"/>
      <c r="D80" s="289"/>
      <c r="E80" s="290"/>
      <c r="F80" s="289"/>
      <c r="G80" s="147"/>
    </row>
    <row r="81" spans="1:13" s="173" customFormat="1" ht="12.75" customHeight="1">
      <c r="A81" s="168" t="s">
        <v>468</v>
      </c>
      <c r="B81" s="289" t="s">
        <v>989</v>
      </c>
      <c r="C81" s="289" t="s">
        <v>989</v>
      </c>
      <c r="D81" s="289" t="s">
        <v>989</v>
      </c>
      <c r="E81" s="290" t="s">
        <v>989</v>
      </c>
      <c r="F81" s="289" t="s">
        <v>989</v>
      </c>
      <c r="G81" s="147"/>
      <c r="H81" s="332"/>
      <c r="I81" s="332"/>
      <c r="J81" s="332"/>
      <c r="K81" s="332"/>
      <c r="L81" s="332"/>
      <c r="M81" s="332"/>
    </row>
    <row r="82" spans="1:13" s="173" customFormat="1" ht="14.25" customHeight="1">
      <c r="A82" s="168" t="s">
        <v>469</v>
      </c>
      <c r="B82" s="289" t="s">
        <v>989</v>
      </c>
      <c r="C82" s="289" t="s">
        <v>989</v>
      </c>
      <c r="D82" s="289" t="s">
        <v>989</v>
      </c>
      <c r="E82" s="290" t="s">
        <v>989</v>
      </c>
      <c r="F82" s="289" t="s">
        <v>989</v>
      </c>
      <c r="G82" s="147"/>
      <c r="H82" s="332"/>
      <c r="I82" s="332"/>
      <c r="J82" s="332"/>
      <c r="K82" s="332"/>
      <c r="L82" s="332"/>
      <c r="M82" s="332"/>
    </row>
    <row r="83" spans="1:13" s="173" customFormat="1" ht="14.25">
      <c r="A83" s="169" t="s">
        <v>928</v>
      </c>
      <c r="B83" s="289"/>
      <c r="C83" s="289"/>
      <c r="D83" s="289"/>
      <c r="E83" s="290"/>
      <c r="F83" s="289"/>
      <c r="G83" s="290"/>
      <c r="H83" s="290"/>
      <c r="I83" s="290"/>
      <c r="J83" s="290"/>
      <c r="K83" s="290"/>
      <c r="L83" s="290"/>
      <c r="M83" s="290"/>
    </row>
    <row r="84" spans="1:13" s="173" customFormat="1" ht="14.25" customHeight="1">
      <c r="A84" s="166" t="s">
        <v>675</v>
      </c>
      <c r="B84" s="297" t="s">
        <v>30</v>
      </c>
      <c r="C84" s="289" t="s">
        <v>414</v>
      </c>
      <c r="D84" s="297" t="s">
        <v>851</v>
      </c>
      <c r="E84" s="293" t="s">
        <v>894</v>
      </c>
      <c r="F84" s="297" t="s">
        <v>948</v>
      </c>
      <c r="G84" s="147"/>
      <c r="H84" s="290"/>
      <c r="I84" s="290"/>
      <c r="J84" s="290"/>
      <c r="K84" s="290"/>
      <c r="L84" s="290"/>
      <c r="M84" s="290"/>
    </row>
    <row r="85" spans="1:13" s="173" customFormat="1" ht="12.75" customHeight="1">
      <c r="A85" s="166" t="s">
        <v>859</v>
      </c>
      <c r="B85" s="289" t="s">
        <v>30</v>
      </c>
      <c r="C85" s="289" t="s">
        <v>413</v>
      </c>
      <c r="D85" s="289" t="s">
        <v>528</v>
      </c>
      <c r="E85" s="290" t="s">
        <v>894</v>
      </c>
      <c r="F85" s="297" t="s">
        <v>948</v>
      </c>
      <c r="G85" s="147"/>
      <c r="H85" s="290"/>
      <c r="I85" s="290"/>
      <c r="J85" s="290"/>
      <c r="K85" s="290"/>
      <c r="L85" s="290"/>
      <c r="M85" s="290"/>
    </row>
    <row r="86" spans="1:13" s="123" customFormat="1" ht="13.5" customHeight="1">
      <c r="A86" s="166" t="s">
        <v>372</v>
      </c>
      <c r="B86" s="298" t="s">
        <v>742</v>
      </c>
      <c r="C86" s="299" t="s">
        <v>414</v>
      </c>
      <c r="D86" s="300" t="s">
        <v>895</v>
      </c>
      <c r="E86" s="290" t="s">
        <v>894</v>
      </c>
      <c r="F86" s="297" t="s">
        <v>948</v>
      </c>
      <c r="G86" s="147"/>
      <c r="H86" s="188"/>
      <c r="I86" s="188"/>
    </row>
    <row r="87" spans="1:13" s="123" customFormat="1" ht="26.25" customHeight="1">
      <c r="A87" s="1012" t="s">
        <v>116</v>
      </c>
      <c r="B87" s="989"/>
      <c r="C87" s="989"/>
      <c r="D87" s="989"/>
      <c r="E87" s="989"/>
      <c r="F87" s="989"/>
      <c r="G87" s="188"/>
      <c r="H87" s="188"/>
      <c r="I87" s="188"/>
    </row>
    <row r="88" spans="1:13" s="123" customFormat="1" ht="27" customHeight="1">
      <c r="A88" s="1010" t="s">
        <v>1262</v>
      </c>
      <c r="B88" s="1011"/>
      <c r="C88" s="1011"/>
      <c r="D88" s="1011"/>
      <c r="E88" s="1011"/>
      <c r="F88" s="1011"/>
      <c r="G88" s="188"/>
      <c r="H88" s="188"/>
      <c r="I88" s="188"/>
    </row>
    <row r="89" spans="1:13" s="123" customFormat="1" ht="25.5" customHeight="1">
      <c r="A89" s="1008" t="s">
        <v>1086</v>
      </c>
      <c r="B89" s="1008"/>
      <c r="C89" s="1008"/>
      <c r="D89" s="1008"/>
      <c r="E89" s="1008"/>
      <c r="F89" s="1008"/>
      <c r="G89" s="188"/>
      <c r="H89" s="188"/>
      <c r="I89" s="188"/>
    </row>
    <row r="90" spans="1:13" s="123" customFormat="1" ht="52.5" customHeight="1">
      <c r="A90" s="1008" t="s">
        <v>1252</v>
      </c>
      <c r="B90" s="1008"/>
      <c r="C90" s="1008"/>
      <c r="D90" s="1008"/>
      <c r="E90" s="1008"/>
      <c r="F90" s="1008"/>
      <c r="G90" s="188"/>
      <c r="H90" s="188"/>
      <c r="I90" s="188"/>
    </row>
    <row r="91" spans="1:13" s="123" customFormat="1" ht="14.25" customHeight="1">
      <c r="A91" s="1010" t="s">
        <v>23</v>
      </c>
      <c r="B91" s="1010"/>
      <c r="C91" s="1010"/>
      <c r="D91" s="1010"/>
      <c r="E91" s="1010"/>
      <c r="F91" s="1010"/>
      <c r="G91" s="188"/>
      <c r="H91" s="188"/>
      <c r="I91" s="188"/>
    </row>
    <row r="92" spans="1:13" s="123" customFormat="1" ht="13.5" customHeight="1">
      <c r="A92" s="1010" t="s">
        <v>519</v>
      </c>
      <c r="B92" s="1010"/>
      <c r="C92" s="1010"/>
      <c r="D92" s="1010"/>
      <c r="E92" s="1010"/>
      <c r="F92" s="1010"/>
      <c r="G92" s="188"/>
      <c r="H92" s="188"/>
      <c r="I92" s="188"/>
    </row>
    <row r="93" spans="1:13" s="123" customFormat="1" ht="25.5" customHeight="1">
      <c r="A93" s="1010" t="s">
        <v>493</v>
      </c>
      <c r="B93" s="1010"/>
      <c r="C93" s="1010"/>
      <c r="D93" s="1010"/>
      <c r="E93" s="1010"/>
      <c r="F93" s="1010"/>
      <c r="G93" s="188"/>
      <c r="H93" s="188"/>
      <c r="I93" s="188"/>
    </row>
    <row r="94" spans="1:13" s="123" customFormat="1" ht="65.25" customHeight="1">
      <c r="A94" s="1008" t="s">
        <v>1331</v>
      </c>
      <c r="B94" s="1008"/>
      <c r="C94" s="1008"/>
      <c r="D94" s="1008"/>
      <c r="E94" s="1008"/>
      <c r="F94" s="1008"/>
      <c r="G94" s="188"/>
      <c r="H94" s="188"/>
      <c r="I94" s="188"/>
    </row>
    <row r="95" spans="1:13" s="123" customFormat="1" ht="14.25" customHeight="1">
      <c r="A95" s="1008" t="s">
        <v>1240</v>
      </c>
      <c r="B95" s="1008"/>
      <c r="C95" s="1008"/>
      <c r="D95" s="1008"/>
      <c r="E95" s="1008"/>
      <c r="F95" s="1008"/>
      <c r="G95" s="188"/>
      <c r="H95" s="188"/>
      <c r="I95" s="188"/>
    </row>
    <row r="96" spans="1:13" s="123" customFormat="1" ht="14.25" customHeight="1">
      <c r="A96" s="1008" t="s">
        <v>201</v>
      </c>
      <c r="B96" s="1008"/>
      <c r="C96" s="1008"/>
      <c r="D96" s="1008"/>
      <c r="E96" s="1008"/>
      <c r="F96" s="1008"/>
      <c r="G96" s="188"/>
      <c r="H96" s="188"/>
      <c r="I96" s="188"/>
    </row>
    <row r="97" spans="1:15" s="123" customFormat="1" ht="14.25" customHeight="1">
      <c r="A97" s="1008" t="s">
        <v>1190</v>
      </c>
      <c r="B97" s="1008"/>
      <c r="C97" s="1008"/>
      <c r="D97" s="1008"/>
      <c r="E97" s="1008"/>
      <c r="F97" s="1008"/>
      <c r="G97" s="188"/>
      <c r="H97" s="188"/>
      <c r="I97" s="188"/>
    </row>
    <row r="98" spans="1:15" s="123" customFormat="1" ht="14.25" customHeight="1">
      <c r="A98" s="1008" t="s">
        <v>844</v>
      </c>
      <c r="B98" s="1008"/>
      <c r="C98" s="1008"/>
      <c r="D98" s="1008"/>
      <c r="E98" s="1008"/>
      <c r="F98" s="1008"/>
      <c r="G98" s="188"/>
      <c r="H98" s="188"/>
      <c r="I98" s="188"/>
    </row>
    <row r="99" spans="1:15" s="123" customFormat="1" ht="14.25" customHeight="1">
      <c r="A99" s="1008" t="s">
        <v>845</v>
      </c>
      <c r="B99" s="1008"/>
      <c r="C99" s="1008"/>
      <c r="D99" s="1008"/>
      <c r="E99" s="1008"/>
      <c r="F99" s="1008"/>
      <c r="G99" s="188"/>
      <c r="H99" s="188"/>
      <c r="I99" s="188"/>
    </row>
    <row r="100" spans="1:15" s="123" customFormat="1" ht="14.25" customHeight="1">
      <c r="A100" s="1008" t="s">
        <v>846</v>
      </c>
      <c r="B100" s="1008"/>
      <c r="C100" s="1008"/>
      <c r="D100" s="1008"/>
      <c r="E100" s="1008"/>
      <c r="F100" s="1008"/>
      <c r="G100" s="188"/>
      <c r="H100" s="188"/>
      <c r="I100" s="188"/>
    </row>
    <row r="101" spans="1:15" s="123" customFormat="1" ht="25.5" hidden="1" customHeight="1">
      <c r="A101" s="1016" t="s">
        <v>734</v>
      </c>
      <c r="B101" s="1016"/>
      <c r="C101" s="1016"/>
      <c r="D101" s="1016"/>
      <c r="E101" s="1016"/>
      <c r="F101" s="1016"/>
      <c r="G101" s="188"/>
      <c r="H101" s="188"/>
      <c r="I101" s="188"/>
    </row>
    <row r="102" spans="1:15" s="123" customFormat="1" ht="38.25" customHeight="1">
      <c r="A102" s="1008" t="s">
        <v>1125</v>
      </c>
      <c r="B102" s="1008"/>
      <c r="C102" s="1008"/>
      <c r="D102" s="1008"/>
      <c r="E102" s="1008"/>
      <c r="F102" s="1008"/>
      <c r="G102" s="188"/>
      <c r="H102" s="188"/>
      <c r="I102" s="188"/>
    </row>
    <row r="103" spans="1:15" s="123" customFormat="1" ht="13.5" customHeight="1">
      <c r="A103" s="1008" t="s">
        <v>789</v>
      </c>
      <c r="B103" s="1008"/>
      <c r="C103" s="1008"/>
      <c r="D103" s="1008"/>
      <c r="E103" s="1008"/>
      <c r="F103" s="1008"/>
      <c r="G103" s="188"/>
      <c r="H103" s="188"/>
      <c r="I103" s="188"/>
    </row>
    <row r="104" spans="1:15" s="123" customFormat="1" ht="13.5" customHeight="1">
      <c r="A104" s="1008" t="s">
        <v>232</v>
      </c>
      <c r="B104" s="1008"/>
      <c r="C104" s="1008"/>
      <c r="D104" s="1008"/>
      <c r="E104" s="1008"/>
      <c r="F104" s="1008"/>
      <c r="G104" s="188"/>
      <c r="H104" s="188"/>
      <c r="I104" s="188"/>
    </row>
    <row r="105" spans="1:15" s="39" customFormat="1" ht="12.75" customHeight="1">
      <c r="A105" s="904"/>
      <c r="B105" s="905"/>
      <c r="C105" s="905"/>
      <c r="D105" s="905"/>
      <c r="E105" s="905"/>
      <c r="F105" s="905"/>
      <c r="G105" s="905"/>
      <c r="H105" s="905"/>
      <c r="I105" s="905"/>
      <c r="J105" s="36"/>
      <c r="K105" s="36"/>
      <c r="L105" s="36"/>
      <c r="M105" s="36"/>
      <c r="N105" s="36"/>
    </row>
    <row r="106" spans="1:15" s="39" customFormat="1" ht="12.75" customHeight="1">
      <c r="A106" s="904"/>
      <c r="B106" s="905"/>
      <c r="C106" s="905"/>
      <c r="D106" s="905"/>
      <c r="E106" s="905"/>
      <c r="F106" s="905"/>
      <c r="G106" s="905"/>
      <c r="H106" s="905"/>
      <c r="I106" s="905"/>
      <c r="J106" s="36"/>
      <c r="K106" s="36"/>
      <c r="L106" s="36"/>
      <c r="M106" s="36"/>
      <c r="N106" s="36"/>
    </row>
    <row r="107" spans="1:15" s="39" customFormat="1" ht="12.75" customHeight="1">
      <c r="A107" s="904"/>
      <c r="B107" s="905"/>
      <c r="C107" s="905"/>
      <c r="D107" s="905"/>
      <c r="E107" s="905"/>
      <c r="F107" s="905"/>
      <c r="G107" s="905"/>
      <c r="H107" s="905"/>
      <c r="I107" s="905"/>
      <c r="J107" s="36"/>
      <c r="K107" s="36"/>
      <c r="L107" s="36"/>
      <c r="M107" s="36"/>
      <c r="N107" s="36"/>
    </row>
    <row r="108" spans="1:15" s="39" customFormat="1" ht="12.75" customHeight="1">
      <c r="A108" s="978" t="s">
        <v>1282</v>
      </c>
      <c r="B108" s="978"/>
      <c r="C108" s="978"/>
      <c r="D108" s="978"/>
      <c r="E108" s="978"/>
      <c r="F108" s="978"/>
      <c r="G108" s="978"/>
      <c r="H108" s="978"/>
      <c r="I108" s="978"/>
      <c r="J108" s="36"/>
      <c r="K108" s="36"/>
      <c r="L108" s="36"/>
      <c r="M108" s="36"/>
      <c r="N108" s="36"/>
    </row>
    <row r="109" spans="1:15" s="39" customFormat="1" ht="12.75" customHeight="1">
      <c r="A109" s="904"/>
      <c r="B109" s="905"/>
      <c r="C109" s="905"/>
      <c r="D109" s="905"/>
      <c r="E109" s="905"/>
      <c r="F109" s="905"/>
      <c r="G109" s="905"/>
      <c r="H109" s="905"/>
      <c r="I109" s="905"/>
      <c r="J109" s="36"/>
      <c r="K109" s="36"/>
      <c r="L109" s="36"/>
      <c r="M109" s="36"/>
      <c r="N109" s="36"/>
    </row>
    <row r="110" spans="1:15" s="123" customFormat="1" ht="25.5" customHeight="1">
      <c r="A110" s="1008" t="s">
        <v>1225</v>
      </c>
      <c r="B110" s="1008"/>
      <c r="C110" s="1008"/>
      <c r="D110" s="1008"/>
      <c r="E110" s="1008"/>
      <c r="F110" s="1008"/>
      <c r="G110" s="188"/>
      <c r="H110" s="188"/>
      <c r="I110" s="188"/>
    </row>
    <row r="111" spans="1:15" s="173" customFormat="1" ht="14.25" customHeight="1">
      <c r="A111" s="1015" t="s">
        <v>276</v>
      </c>
      <c r="B111" s="991"/>
      <c r="C111" s="991"/>
      <c r="D111" s="991"/>
      <c r="E111" s="991"/>
      <c r="F111" s="991"/>
      <c r="G111" s="713"/>
      <c r="H111" s="713"/>
      <c r="I111" s="713"/>
      <c r="J111" s="291"/>
      <c r="K111" s="290"/>
      <c r="L111" s="713"/>
      <c r="M111" s="713"/>
      <c r="N111" s="713"/>
      <c r="O111" s="713"/>
    </row>
    <row r="112" spans="1:15" s="173" customFormat="1" ht="12.75" customHeight="1">
      <c r="A112" s="332"/>
      <c r="B112" s="641"/>
      <c r="C112" s="641"/>
      <c r="D112" s="641"/>
      <c r="E112" s="641"/>
      <c r="F112" s="641"/>
      <c r="G112" s="713"/>
      <c r="H112" s="713"/>
      <c r="I112" s="713"/>
      <c r="J112" s="291"/>
      <c r="K112" s="290"/>
      <c r="L112" s="713"/>
      <c r="M112" s="713"/>
      <c r="N112" s="713"/>
      <c r="O112" s="713"/>
    </row>
    <row r="113" spans="1:17" ht="12.75" customHeight="1">
      <c r="A113" s="332"/>
      <c r="B113" s="641"/>
      <c r="C113" s="641"/>
      <c r="D113" s="641"/>
      <c r="E113" s="641"/>
      <c r="F113" s="641"/>
      <c r="G113" s="174"/>
      <c r="H113" s="174"/>
      <c r="I113" s="174"/>
      <c r="J113" s="174"/>
      <c r="K113" s="291"/>
      <c r="L113" s="290"/>
      <c r="M113" s="173"/>
      <c r="N113" s="174"/>
      <c r="O113" s="174"/>
      <c r="P113" s="174"/>
      <c r="Q113" s="174"/>
    </row>
    <row r="114" spans="1:17" ht="12.75" customHeight="1">
      <c r="B114" s="174"/>
      <c r="C114" s="174"/>
      <c r="D114" s="174"/>
      <c r="E114" s="174"/>
      <c r="F114" s="174"/>
    </row>
  </sheetData>
  <mergeCells count="26">
    <mergeCell ref="A111:F111"/>
    <mergeCell ref="A92:F92"/>
    <mergeCell ref="A102:F102"/>
    <mergeCell ref="A90:F90"/>
    <mergeCell ref="A94:F94"/>
    <mergeCell ref="A103:F103"/>
    <mergeCell ref="A93:F93"/>
    <mergeCell ref="A91:F91"/>
    <mergeCell ref="A95:F95"/>
    <mergeCell ref="A98:F98"/>
    <mergeCell ref="A99:F99"/>
    <mergeCell ref="A101:F101"/>
    <mergeCell ref="A104:F104"/>
    <mergeCell ref="A110:F110"/>
    <mergeCell ref="A100:F100"/>
    <mergeCell ref="A108:I108"/>
    <mergeCell ref="A4:F4"/>
    <mergeCell ref="F31:F33"/>
    <mergeCell ref="A97:F97"/>
    <mergeCell ref="A5:F5"/>
    <mergeCell ref="A88:F88"/>
    <mergeCell ref="A87:F87"/>
    <mergeCell ref="A89:F89"/>
    <mergeCell ref="A55:F55"/>
    <mergeCell ref="A59:F59"/>
    <mergeCell ref="A96:F96"/>
  </mergeCells>
  <phoneticPr fontId="0" type="noConversion"/>
  <pageMargins left="0.94488188976377963" right="0.94488188976377963" top="0.59055118110236227" bottom="0.98425196850393704" header="0.47244094488188981" footer="0.47244094488188981"/>
  <pageSetup paperSize="9" scale="78" firstPageNumber="510" fitToHeight="8" orientation="portrait" useFirstPageNumber="1" r:id="rId1"/>
  <headerFooter alignWithMargins="0">
    <oddHeader>&amp;L&amp;"Arial,Italic"&amp;11      Comparative tables</oddHeader>
    <oddFooter>&amp;L      CPMI – Red Book statistical update&amp;C&amp;11 &amp;P&amp;RSeptember 2016 (provisional)</oddFooter>
  </headerFooter>
  <rowBreaks count="3" manualBreakCount="3">
    <brk id="55" max="5" man="1"/>
    <brk id="104" max="5" man="1"/>
    <brk id="11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89"/>
  <sheetViews>
    <sheetView view="pageBreakPreview" zoomScaleNormal="100" zoomScaleSheetLayoutView="100" workbookViewId="0"/>
  </sheetViews>
  <sheetFormatPr defaultRowHeight="12.75" customHeight="1"/>
  <cols>
    <col min="1" max="1" width="27.140625" style="1" customWidth="1"/>
    <col min="2"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7" width="8.140625" bestFit="1" customWidth="1"/>
    <col min="38" max="38" width="8.28515625" bestFit="1" customWidth="1"/>
    <col min="39" max="39" width="8.85546875" bestFit="1" customWidth="1"/>
    <col min="42" max="42" width="15.7109375" bestFit="1" customWidth="1"/>
    <col min="44" max="44" width="21.42578125" bestFit="1" customWidth="1"/>
    <col min="56" max="56" width="12.42578125" bestFit="1" customWidth="1"/>
    <col min="58" max="58" width="14.28515625" bestFit="1" customWidth="1"/>
  </cols>
  <sheetData>
    <row r="1" spans="1:11" ht="12.75" customHeight="1">
      <c r="A1" s="234"/>
      <c r="B1" s="235"/>
      <c r="C1" s="235"/>
      <c r="D1" s="235"/>
      <c r="E1" s="235"/>
      <c r="F1" s="235"/>
      <c r="G1" s="235"/>
    </row>
    <row r="2" spans="1:11" ht="12.75" customHeight="1">
      <c r="A2" s="8"/>
    </row>
    <row r="3" spans="1:11" ht="12.75" customHeight="1">
      <c r="A3" s="8"/>
    </row>
    <row r="4" spans="1:11" ht="12.75" customHeight="1">
      <c r="A4" s="8"/>
    </row>
    <row r="6" spans="1:11" ht="12.75" customHeight="1">
      <c r="A6" s="940" t="s">
        <v>766</v>
      </c>
      <c r="B6" s="940"/>
      <c r="C6" s="940"/>
      <c r="D6" s="940"/>
      <c r="E6" s="940"/>
      <c r="F6" s="940"/>
      <c r="G6" s="940"/>
      <c r="H6" s="940"/>
      <c r="I6" s="940"/>
      <c r="J6" s="940"/>
      <c r="K6" s="940"/>
    </row>
    <row r="7" spans="1:11" ht="15" customHeight="1">
      <c r="A7" s="1018" t="s">
        <v>630</v>
      </c>
      <c r="B7" s="1018"/>
      <c r="C7" s="1018"/>
      <c r="D7" s="1018"/>
      <c r="E7" s="1018"/>
      <c r="F7" s="1018"/>
      <c r="G7" s="1018"/>
      <c r="H7" s="1018"/>
      <c r="I7" s="1018"/>
      <c r="J7" s="1018"/>
      <c r="K7" s="1018"/>
    </row>
    <row r="8" spans="1:11" ht="12.75" customHeight="1">
      <c r="A8" s="131" t="s">
        <v>241</v>
      </c>
    </row>
    <row r="10" spans="1:11" ht="27" customHeight="1">
      <c r="A10" s="987" t="s">
        <v>502</v>
      </c>
      <c r="B10" s="984" t="s">
        <v>263</v>
      </c>
      <c r="C10" s="985"/>
      <c r="D10" s="985"/>
      <c r="E10" s="985"/>
      <c r="F10" s="986"/>
      <c r="G10" s="984" t="s">
        <v>229</v>
      </c>
      <c r="H10" s="985"/>
      <c r="I10" s="985"/>
      <c r="J10" s="985"/>
      <c r="K10" s="985"/>
    </row>
    <row r="11" spans="1:11" ht="15" customHeight="1">
      <c r="A11" s="988"/>
      <c r="B11" s="264">
        <v>40544</v>
      </c>
      <c r="C11" s="264">
        <v>40909</v>
      </c>
      <c r="D11" s="264">
        <v>41275</v>
      </c>
      <c r="E11" s="264">
        <v>41640</v>
      </c>
      <c r="F11" s="265">
        <v>42005</v>
      </c>
      <c r="G11" s="264">
        <v>40544</v>
      </c>
      <c r="H11" s="264">
        <v>40909</v>
      </c>
      <c r="I11" s="264">
        <v>41275</v>
      </c>
      <c r="J11" s="264">
        <v>41640</v>
      </c>
      <c r="K11" s="264">
        <v>42005</v>
      </c>
    </row>
    <row r="12" spans="1:11" ht="12.75" customHeight="1">
      <c r="A12" s="162" t="s">
        <v>33</v>
      </c>
      <c r="B12" s="273"/>
      <c r="C12" s="273"/>
      <c r="D12" s="273"/>
      <c r="E12" s="273"/>
      <c r="F12" s="643"/>
      <c r="G12" s="273"/>
      <c r="H12" s="273"/>
      <c r="I12" s="273"/>
      <c r="J12" s="273"/>
      <c r="K12" s="273"/>
    </row>
    <row r="13" spans="1:11">
      <c r="A13" s="165" t="s">
        <v>1058</v>
      </c>
      <c r="B13" s="274">
        <v>284.29450000000003</v>
      </c>
      <c r="C13" s="275">
        <v>313.29880000000003</v>
      </c>
      <c r="D13" s="275">
        <v>331.91769999999997</v>
      </c>
      <c r="E13" s="275">
        <v>306.97280000000001</v>
      </c>
      <c r="F13" s="276">
        <v>314.30960000000005</v>
      </c>
      <c r="G13" s="101">
        <v>79.318890408997504</v>
      </c>
      <c r="H13" s="97">
        <v>10.202202293748201</v>
      </c>
      <c r="I13" s="97">
        <v>5.9428571063789377</v>
      </c>
      <c r="J13" s="97">
        <v>-7.5153870974642132</v>
      </c>
      <c r="K13" s="97">
        <v>2.3900488903251471</v>
      </c>
    </row>
    <row r="14" spans="1:11">
      <c r="A14" s="165" t="s">
        <v>1059</v>
      </c>
      <c r="B14" s="352">
        <v>104.4864</v>
      </c>
      <c r="C14" s="353">
        <v>103.7809</v>
      </c>
      <c r="D14" s="353">
        <v>123.0493</v>
      </c>
      <c r="E14" s="353">
        <v>119.5085</v>
      </c>
      <c r="F14" s="354">
        <v>129.43700000000001</v>
      </c>
      <c r="G14" s="101">
        <v>21.221275954445957</v>
      </c>
      <c r="H14" s="97">
        <v>-0.67520749111845646</v>
      </c>
      <c r="I14" s="97">
        <v>18.566422145115325</v>
      </c>
      <c r="J14" s="97">
        <v>-2.8775458291920444</v>
      </c>
      <c r="K14" s="97">
        <v>8.3077772710727942</v>
      </c>
    </row>
    <row r="15" spans="1:11" ht="12.75" customHeight="1">
      <c r="A15" s="133" t="s">
        <v>495</v>
      </c>
      <c r="B15" s="177"/>
      <c r="C15" s="178"/>
      <c r="D15" s="178"/>
      <c r="E15" s="178"/>
      <c r="F15" s="179"/>
      <c r="G15" s="177"/>
      <c r="H15" s="97"/>
      <c r="I15" s="178"/>
      <c r="J15" s="178"/>
      <c r="K15" s="97"/>
    </row>
    <row r="16" spans="1:11">
      <c r="A16" s="163" t="s">
        <v>850</v>
      </c>
      <c r="B16" s="283">
        <v>0.13228399999999998</v>
      </c>
      <c r="C16" s="284" t="s">
        <v>381</v>
      </c>
      <c r="D16" s="284" t="s">
        <v>381</v>
      </c>
      <c r="E16" s="284" t="s">
        <v>381</v>
      </c>
      <c r="F16" s="285" t="s">
        <v>381</v>
      </c>
      <c r="G16" s="101">
        <v>28.963197660248568</v>
      </c>
      <c r="H16" s="97" t="s">
        <v>989</v>
      </c>
      <c r="I16" s="97" t="s">
        <v>989</v>
      </c>
      <c r="J16" s="97" t="s">
        <v>989</v>
      </c>
      <c r="K16" s="97" t="s">
        <v>989</v>
      </c>
    </row>
    <row r="17" spans="1:11">
      <c r="A17" s="163" t="s">
        <v>901</v>
      </c>
      <c r="B17" s="274">
        <v>1441.7339999999999</v>
      </c>
      <c r="C17" s="275">
        <v>1438.4840000000002</v>
      </c>
      <c r="D17" s="178">
        <v>1435.3780000000002</v>
      </c>
      <c r="E17" s="178">
        <v>1075.8970000000002</v>
      </c>
      <c r="F17" s="179">
        <v>919.63800000000003</v>
      </c>
      <c r="G17" s="101">
        <v>0.57055230019035719</v>
      </c>
      <c r="H17" s="97">
        <v>-0.22542299758482898</v>
      </c>
      <c r="I17" s="97">
        <v>-0.21592176207730063</v>
      </c>
      <c r="J17" s="97">
        <v>-25.044343719912092</v>
      </c>
      <c r="K17" s="97">
        <v>-14.523602166378396</v>
      </c>
    </row>
    <row r="18" spans="1:11">
      <c r="A18" s="162" t="s">
        <v>497</v>
      </c>
      <c r="B18" s="177"/>
      <c r="C18" s="178"/>
      <c r="D18" s="178"/>
      <c r="E18" s="275"/>
      <c r="F18" s="276"/>
      <c r="G18" s="101"/>
      <c r="H18" s="97"/>
      <c r="I18" s="97"/>
      <c r="J18" s="97"/>
      <c r="K18" s="97"/>
    </row>
    <row r="19" spans="1:11">
      <c r="A19" s="163" t="s">
        <v>543</v>
      </c>
      <c r="B19" s="274">
        <v>142.40809300000001</v>
      </c>
      <c r="C19" s="275">
        <v>193.08616600000002</v>
      </c>
      <c r="D19" s="275">
        <v>220.600221</v>
      </c>
      <c r="E19" s="275">
        <v>228.13249600000003</v>
      </c>
      <c r="F19" s="276">
        <v>244.84584699999999</v>
      </c>
      <c r="G19" s="101">
        <v>32.854395267726716</v>
      </c>
      <c r="H19" s="97">
        <v>35.586511926678213</v>
      </c>
      <c r="I19" s="97">
        <v>14.249625216547088</v>
      </c>
      <c r="J19" s="97">
        <v>3.4144458087374403</v>
      </c>
      <c r="K19" s="97">
        <v>7.3261597067696869</v>
      </c>
    </row>
    <row r="20" spans="1:11">
      <c r="A20" s="163" t="s">
        <v>1010</v>
      </c>
      <c r="B20" s="274">
        <v>19.673812999999999</v>
      </c>
      <c r="C20" s="275">
        <v>24.533774000000001</v>
      </c>
      <c r="D20" s="275">
        <v>31.750764</v>
      </c>
      <c r="E20" s="275">
        <v>44.327616999999996</v>
      </c>
      <c r="F20" s="276">
        <v>72.366225999999997</v>
      </c>
      <c r="G20" s="101">
        <v>19.963415505659682</v>
      </c>
      <c r="H20" s="97">
        <v>24.702689814119935</v>
      </c>
      <c r="I20" s="97">
        <v>29.416550425548053</v>
      </c>
      <c r="J20" s="97">
        <v>39.611182269503786</v>
      </c>
      <c r="K20" s="97">
        <v>63.253138556940712</v>
      </c>
    </row>
    <row r="21" spans="1:11" ht="12.75" customHeight="1">
      <c r="A21" s="133" t="s">
        <v>496</v>
      </c>
      <c r="B21" s="177"/>
      <c r="C21" s="178"/>
      <c r="D21" s="178"/>
      <c r="E21" s="178"/>
      <c r="F21" s="179"/>
      <c r="G21" s="101"/>
      <c r="H21" s="97"/>
      <c r="I21" s="97"/>
      <c r="J21" s="97"/>
      <c r="K21" s="97"/>
    </row>
    <row r="22" spans="1:11" ht="12.75" customHeight="1">
      <c r="A22" s="136" t="s">
        <v>13</v>
      </c>
      <c r="B22" s="274">
        <v>223.27345600000001</v>
      </c>
      <c r="C22" s="275">
        <v>186.08679599999999</v>
      </c>
      <c r="D22" s="275">
        <v>174.37724600000001</v>
      </c>
      <c r="E22" s="275">
        <v>203.48250099999998</v>
      </c>
      <c r="F22" s="276">
        <v>217.69600399999999</v>
      </c>
      <c r="G22" s="101">
        <v>17.722928036830183</v>
      </c>
      <c r="H22" s="97">
        <v>-16.655208669318938</v>
      </c>
      <c r="I22" s="97">
        <v>-6.2925206149500212</v>
      </c>
      <c r="J22" s="97">
        <v>16.690970678594127</v>
      </c>
      <c r="K22" s="97">
        <v>6.9851230106514208</v>
      </c>
    </row>
    <row r="23" spans="1:11" ht="12.75" customHeight="1">
      <c r="A23" s="136" t="s">
        <v>184</v>
      </c>
      <c r="B23" s="274">
        <v>61.775040000000004</v>
      </c>
      <c r="C23" s="275">
        <v>64.364745999999997</v>
      </c>
      <c r="D23" s="275">
        <v>66.269899999999993</v>
      </c>
      <c r="E23" s="275">
        <v>69.987456000000009</v>
      </c>
      <c r="F23" s="276">
        <v>76.672171000000006</v>
      </c>
      <c r="G23" s="101">
        <v>39.456792272814198</v>
      </c>
      <c r="H23" s="97">
        <v>4.192155925758982</v>
      </c>
      <c r="I23" s="97">
        <v>2.9599339986519908</v>
      </c>
      <c r="J23" s="97">
        <v>5.6097202500682926</v>
      </c>
      <c r="K23" s="97">
        <v>9.5513044509004459</v>
      </c>
    </row>
    <row r="24" spans="1:11" ht="12.75" customHeight="1">
      <c r="A24" s="136" t="s">
        <v>711</v>
      </c>
      <c r="B24" s="274">
        <v>0.38527</v>
      </c>
      <c r="C24" s="275">
        <v>0.362593</v>
      </c>
      <c r="D24" s="275">
        <v>0.34087400000000001</v>
      </c>
      <c r="E24" s="275">
        <v>0.33984500000000001</v>
      </c>
      <c r="F24" s="276">
        <v>0.33147899999999997</v>
      </c>
      <c r="G24" s="101">
        <v>11.409923860583618</v>
      </c>
      <c r="H24" s="97">
        <v>-5.8860020245542017</v>
      </c>
      <c r="I24" s="97">
        <v>-5.9899115537255199</v>
      </c>
      <c r="J24" s="97">
        <v>-0.30187107259574475</v>
      </c>
      <c r="K24" s="97">
        <v>-2.4617104856625929</v>
      </c>
    </row>
    <row r="25" spans="1:11" ht="12.75" customHeight="1">
      <c r="A25" s="136" t="s">
        <v>354</v>
      </c>
      <c r="B25" s="274">
        <v>4.7545000000000002</v>
      </c>
      <c r="C25" s="275">
        <v>5.0392000000000001</v>
      </c>
      <c r="D25" s="275">
        <v>5.6882999999999999</v>
      </c>
      <c r="E25" s="275">
        <v>5.6763450000000004</v>
      </c>
      <c r="F25" s="276">
        <v>5.7460110000000002</v>
      </c>
      <c r="G25" s="101">
        <v>10.456741938481585</v>
      </c>
      <c r="H25" s="97">
        <v>5.9880113576611649</v>
      </c>
      <c r="I25" s="97">
        <v>12.881012859183997</v>
      </c>
      <c r="J25" s="97">
        <v>-0.21016824007172374</v>
      </c>
      <c r="K25" s="97">
        <v>1.2273038372403278</v>
      </c>
    </row>
    <row r="26" spans="1:11" ht="12.75" customHeight="1">
      <c r="A26" s="845" t="s">
        <v>1242</v>
      </c>
      <c r="B26" s="274">
        <v>4.5219000000000002E-2</v>
      </c>
      <c r="C26" s="275">
        <v>5.5715000000000008E-2</v>
      </c>
      <c r="D26" s="275">
        <v>4.8103E-2</v>
      </c>
      <c r="E26" s="275">
        <v>0.20805299999999999</v>
      </c>
      <c r="F26" s="276">
        <v>0.18974000000000002</v>
      </c>
      <c r="G26" s="101">
        <v>32.347001492668369</v>
      </c>
      <c r="H26" s="97">
        <v>23.211481899201686</v>
      </c>
      <c r="I26" s="97">
        <v>-13.662388943731514</v>
      </c>
      <c r="J26" s="97">
        <v>332.5156435149575</v>
      </c>
      <c r="K26" s="97">
        <v>-8.8020840843438748</v>
      </c>
    </row>
    <row r="27" spans="1:11" ht="12.75" customHeight="1">
      <c r="A27" s="845" t="s">
        <v>1077</v>
      </c>
      <c r="B27" s="274">
        <v>73.831770999999989</v>
      </c>
      <c r="C27" s="275">
        <v>64.348567000000003</v>
      </c>
      <c r="D27" s="275">
        <v>55.278341999999995</v>
      </c>
      <c r="E27" s="275">
        <v>61.349409000000001</v>
      </c>
      <c r="F27" s="276">
        <v>44.039500000000004</v>
      </c>
      <c r="G27" s="101">
        <v>9.3586723183239258</v>
      </c>
      <c r="H27" s="97">
        <v>-12.844340412747229</v>
      </c>
      <c r="I27" s="97">
        <v>-14.095457634666531</v>
      </c>
      <c r="J27" s="97">
        <v>10.982722672832708</v>
      </c>
      <c r="K27" s="97">
        <v>-28.215282399867931</v>
      </c>
    </row>
    <row r="28" spans="1:11" ht="12.75" customHeight="1">
      <c r="A28" s="162" t="s">
        <v>498</v>
      </c>
      <c r="B28" s="177"/>
      <c r="C28" s="178"/>
      <c r="D28" s="178"/>
      <c r="E28" s="178"/>
      <c r="F28" s="179"/>
      <c r="G28" s="101"/>
      <c r="H28" s="97"/>
      <c r="I28" s="97"/>
      <c r="J28" s="97"/>
      <c r="K28" s="97"/>
    </row>
    <row r="29" spans="1:11" ht="12.75" customHeight="1">
      <c r="A29" s="165" t="s">
        <v>621</v>
      </c>
      <c r="B29" s="177">
        <v>1311.0046829999999</v>
      </c>
      <c r="C29" s="178">
        <v>980.08984900000007</v>
      </c>
      <c r="D29" s="178">
        <v>1254.207846</v>
      </c>
      <c r="E29" s="178">
        <v>1742.74288</v>
      </c>
      <c r="F29" s="179" t="s">
        <v>989</v>
      </c>
      <c r="G29" s="101">
        <v>-24.050493612095806</v>
      </c>
      <c r="H29" s="97">
        <v>-25.241315938152127</v>
      </c>
      <c r="I29" s="97">
        <v>27.968659942727342</v>
      </c>
      <c r="J29" s="97">
        <v>38.951680581338024</v>
      </c>
      <c r="K29" s="97" t="s">
        <v>989</v>
      </c>
    </row>
    <row r="30" spans="1:11" ht="12.75" customHeight="1">
      <c r="A30" s="165" t="s">
        <v>459</v>
      </c>
      <c r="B30" s="177">
        <v>1047.029</v>
      </c>
      <c r="C30" s="178">
        <v>982.61569999999995</v>
      </c>
      <c r="D30" s="178">
        <v>1387.2070000000001</v>
      </c>
      <c r="E30" s="178">
        <v>1851.6659999999999</v>
      </c>
      <c r="F30" s="179" t="s">
        <v>989</v>
      </c>
      <c r="G30" s="101">
        <v>-22.151257330181792</v>
      </c>
      <c r="H30" s="97">
        <v>-6.1520072509930515</v>
      </c>
      <c r="I30" s="97">
        <v>41.174927288460822</v>
      </c>
      <c r="J30" s="97">
        <v>33.481592869701473</v>
      </c>
      <c r="K30" s="97" t="s">
        <v>989</v>
      </c>
    </row>
    <row r="31" spans="1:11" ht="12.75" customHeight="1">
      <c r="A31" s="134" t="s">
        <v>158</v>
      </c>
      <c r="B31" s="177"/>
      <c r="C31" s="178"/>
      <c r="D31" s="178"/>
      <c r="E31" s="178"/>
      <c r="F31" s="179"/>
      <c r="G31" s="101"/>
      <c r="H31" s="97"/>
      <c r="I31" s="97"/>
      <c r="J31" s="97"/>
      <c r="K31" s="97"/>
    </row>
    <row r="32" spans="1:11" ht="12.75" customHeight="1">
      <c r="A32" s="136" t="s">
        <v>622</v>
      </c>
      <c r="B32" s="274">
        <v>146.89400000000001</v>
      </c>
      <c r="C32" s="275">
        <v>121.038</v>
      </c>
      <c r="D32" s="275">
        <v>109.377</v>
      </c>
      <c r="E32" s="275">
        <v>121.09100000000001</v>
      </c>
      <c r="F32" s="276">
        <v>147.11199999999999</v>
      </c>
      <c r="G32" s="101">
        <v>17.093662813870054</v>
      </c>
      <c r="H32" s="97">
        <v>-17.601808106525795</v>
      </c>
      <c r="I32" s="97">
        <v>-9.6341644772715966</v>
      </c>
      <c r="J32" s="97">
        <v>10.709747021768763</v>
      </c>
      <c r="K32" s="97">
        <v>21.488797681082801</v>
      </c>
    </row>
    <row r="33" spans="1:11" ht="12.75" customHeight="1">
      <c r="A33" s="133" t="s">
        <v>159</v>
      </c>
      <c r="B33" s="177"/>
      <c r="C33" s="178"/>
      <c r="D33" s="178"/>
      <c r="E33" s="178"/>
      <c r="F33" s="179"/>
      <c r="G33" s="101"/>
      <c r="H33" s="97"/>
      <c r="I33" s="97"/>
      <c r="J33" s="97"/>
      <c r="K33" s="97"/>
    </row>
    <row r="34" spans="1:11" ht="12.75" customHeight="1">
      <c r="A34" s="168" t="s">
        <v>797</v>
      </c>
      <c r="B34" s="274">
        <v>134.880819</v>
      </c>
      <c r="C34" s="275">
        <v>109.031549</v>
      </c>
      <c r="D34" s="275">
        <v>109.081294</v>
      </c>
      <c r="E34" s="275">
        <v>115.41064800000001</v>
      </c>
      <c r="F34" s="276">
        <v>143.30629999999999</v>
      </c>
      <c r="G34" s="101">
        <v>28.77544631477042</v>
      </c>
      <c r="H34" s="97">
        <v>-19.164526277083183</v>
      </c>
      <c r="I34" s="97">
        <v>4.5624409133182553E-2</v>
      </c>
      <c r="J34" s="97">
        <v>5.8024192488952337</v>
      </c>
      <c r="K34" s="97">
        <v>24.170778418989542</v>
      </c>
    </row>
    <row r="35" spans="1:11" ht="42" customHeight="1">
      <c r="A35" s="850" t="s">
        <v>1102</v>
      </c>
      <c r="B35" s="916">
        <v>14.144740000000001</v>
      </c>
      <c r="C35" s="771">
        <v>4.3376510000000001</v>
      </c>
      <c r="D35" s="771">
        <v>4.3875489999999999</v>
      </c>
      <c r="E35" s="771">
        <v>3.945989</v>
      </c>
      <c r="F35" s="891">
        <v>4.5571080000000004</v>
      </c>
      <c r="G35" s="101">
        <v>-34.694380704824241</v>
      </c>
      <c r="H35" s="97">
        <v>-69.333823032448805</v>
      </c>
      <c r="I35" s="97">
        <v>1.1503461205154508</v>
      </c>
      <c r="J35" s="97">
        <v>-10.063933189122224</v>
      </c>
      <c r="K35" s="97">
        <v>15.487093349728042</v>
      </c>
    </row>
    <row r="36" spans="1:11" ht="12.75" customHeight="1">
      <c r="A36" s="168" t="s">
        <v>798</v>
      </c>
      <c r="B36" s="177">
        <v>2034.6680600000002</v>
      </c>
      <c r="C36" s="178">
        <v>1503.9855400000001</v>
      </c>
      <c r="D36" s="178">
        <v>1050.1328000000001</v>
      </c>
      <c r="E36" s="178">
        <v>1470.0610900000001</v>
      </c>
      <c r="F36" s="179">
        <v>1140.4604199999999</v>
      </c>
      <c r="G36" s="101">
        <v>7.5988395494254348</v>
      </c>
      <c r="H36" s="97">
        <v>-26.082019491670792</v>
      </c>
      <c r="I36" s="97">
        <v>-30.176669118773574</v>
      </c>
      <c r="J36" s="97">
        <v>39.988112932002508</v>
      </c>
      <c r="K36" s="97">
        <v>-22.420882522644021</v>
      </c>
    </row>
    <row r="37" spans="1:11" ht="12.75" customHeight="1">
      <c r="A37" s="134" t="s">
        <v>693</v>
      </c>
      <c r="B37" s="177"/>
      <c r="C37" s="178"/>
      <c r="D37" s="178"/>
      <c r="E37" s="178"/>
      <c r="F37" s="179"/>
      <c r="G37" s="101"/>
      <c r="H37" s="97"/>
      <c r="I37" s="97"/>
      <c r="J37" s="97"/>
      <c r="K37" s="97"/>
    </row>
    <row r="38" spans="1:11" ht="14.25" customHeight="1">
      <c r="A38" s="136" t="s">
        <v>371</v>
      </c>
      <c r="B38" s="283">
        <v>0.21671260000000001</v>
      </c>
      <c r="C38" s="284">
        <v>0.19161139999999999</v>
      </c>
      <c r="D38" s="284">
        <v>0.22947209999999998</v>
      </c>
      <c r="E38" s="284">
        <v>0.26244659999999997</v>
      </c>
      <c r="F38" s="285">
        <v>0.35575659999999998</v>
      </c>
      <c r="G38" s="101">
        <v>11.110735123716935</v>
      </c>
      <c r="H38" s="97">
        <v>-11.582713695465799</v>
      </c>
      <c r="I38" s="97">
        <v>19.759106190967771</v>
      </c>
      <c r="J38" s="97">
        <v>14.369720763439204</v>
      </c>
      <c r="K38" s="97">
        <v>35.553899345619243</v>
      </c>
    </row>
    <row r="39" spans="1:11" ht="14.25" customHeight="1">
      <c r="A39" s="164" t="s">
        <v>924</v>
      </c>
      <c r="B39" s="177"/>
      <c r="C39" s="178"/>
      <c r="D39" s="178"/>
      <c r="E39" s="178"/>
      <c r="F39" s="179"/>
      <c r="G39" s="101"/>
      <c r="H39" s="97"/>
      <c r="I39" s="97"/>
      <c r="J39" s="97"/>
      <c r="K39" s="97"/>
    </row>
    <row r="40" spans="1:11">
      <c r="A40" s="334" t="s">
        <v>328</v>
      </c>
      <c r="B40" s="274">
        <v>0.41240300000000002</v>
      </c>
      <c r="C40" s="275">
        <v>0.65865899999999999</v>
      </c>
      <c r="D40" s="275">
        <v>0.81850999999999996</v>
      </c>
      <c r="E40" s="275">
        <v>1.0873390000000001</v>
      </c>
      <c r="F40" s="276">
        <v>1.0187900000000001</v>
      </c>
      <c r="G40" s="101">
        <v>24.088449988867012</v>
      </c>
      <c r="H40" s="97">
        <v>59.712465719211536</v>
      </c>
      <c r="I40" s="97">
        <v>24.269159003368969</v>
      </c>
      <c r="J40" s="97">
        <v>32.843703803252254</v>
      </c>
      <c r="K40" s="97">
        <v>-6.3042896465591696</v>
      </c>
    </row>
    <row r="41" spans="1:11">
      <c r="A41" s="334" t="s">
        <v>331</v>
      </c>
      <c r="B41" s="177">
        <v>426.83226999999999</v>
      </c>
      <c r="C41" s="178">
        <v>585.95436599999994</v>
      </c>
      <c r="D41" s="178">
        <v>665.15744100000006</v>
      </c>
      <c r="E41" s="178">
        <v>733.90729999999996</v>
      </c>
      <c r="F41" s="179">
        <v>0</v>
      </c>
      <c r="G41" s="101">
        <v>-19.25150999280001</v>
      </c>
      <c r="H41" s="97">
        <v>37.279771747342352</v>
      </c>
      <c r="I41" s="97">
        <v>13.516935719871427</v>
      </c>
      <c r="J41" s="97">
        <v>10.335877607659484</v>
      </c>
      <c r="K41" s="97">
        <v>-100</v>
      </c>
    </row>
    <row r="42" spans="1:11">
      <c r="A42" s="334" t="s">
        <v>700</v>
      </c>
      <c r="B42" s="177">
        <v>3616.3381980000004</v>
      </c>
      <c r="C42" s="178">
        <v>3451.1992319999999</v>
      </c>
      <c r="D42" s="178">
        <v>3389.296378</v>
      </c>
      <c r="E42" s="178">
        <v>4171.1105210000005</v>
      </c>
      <c r="F42" s="179">
        <v>0</v>
      </c>
      <c r="G42" s="101">
        <v>8.4522694729218131</v>
      </c>
      <c r="H42" s="97">
        <v>-4.5664690899576215</v>
      </c>
      <c r="I42" s="97">
        <v>-1.7936621399897206</v>
      </c>
      <c r="J42" s="97">
        <v>23.067151874789516</v>
      </c>
      <c r="K42" s="97">
        <v>-100</v>
      </c>
    </row>
    <row r="43" spans="1:11">
      <c r="A43" s="880" t="s">
        <v>1143</v>
      </c>
      <c r="B43" s="177" t="s">
        <v>989</v>
      </c>
      <c r="C43" s="178" t="s">
        <v>989</v>
      </c>
      <c r="D43" s="275">
        <v>0.57999999999999996</v>
      </c>
      <c r="E43" s="275">
        <v>6.1280000000000001E-2</v>
      </c>
      <c r="F43" s="276">
        <v>0</v>
      </c>
      <c r="G43" s="101">
        <v>87.982656601729872</v>
      </c>
      <c r="H43" s="97">
        <v>-99.784393924981771</v>
      </c>
      <c r="I43" s="97">
        <v>-14.705882352941188</v>
      </c>
      <c r="J43" s="97">
        <v>-89.434482758620689</v>
      </c>
      <c r="K43" s="97">
        <v>-100</v>
      </c>
    </row>
    <row r="44" spans="1:11">
      <c r="A44" s="880" t="s">
        <v>1144</v>
      </c>
      <c r="B44" s="177">
        <v>770.32522900000004</v>
      </c>
      <c r="C44" s="178">
        <v>597.59769899999992</v>
      </c>
      <c r="D44" s="178">
        <v>405.65966699999996</v>
      </c>
      <c r="E44" s="178">
        <v>103.56724699999999</v>
      </c>
      <c r="F44" s="179">
        <v>0</v>
      </c>
      <c r="G44" s="101">
        <v>-14.710199571718391</v>
      </c>
      <c r="H44" s="97">
        <v>-22.422675968204615</v>
      </c>
      <c r="I44" s="97">
        <v>-32.118268246544901</v>
      </c>
      <c r="J44" s="97">
        <v>-74.469424637179912</v>
      </c>
      <c r="K44" s="97">
        <v>-100</v>
      </c>
    </row>
    <row r="45" spans="1:11" ht="12.75" customHeight="1">
      <c r="A45" s="134" t="s">
        <v>119</v>
      </c>
      <c r="B45" s="177"/>
      <c r="C45" s="178"/>
      <c r="D45" s="178"/>
      <c r="E45" s="178"/>
      <c r="F45" s="179"/>
      <c r="G45" s="101"/>
      <c r="H45" s="97"/>
      <c r="I45" s="97"/>
      <c r="J45" s="97"/>
      <c r="K45" s="97"/>
    </row>
    <row r="46" spans="1:11" ht="12.75" customHeight="1">
      <c r="A46" s="137" t="s">
        <v>540</v>
      </c>
      <c r="B46" s="274" t="s">
        <v>989</v>
      </c>
      <c r="C46" s="275" t="s">
        <v>989</v>
      </c>
      <c r="D46" s="275" t="s">
        <v>989</v>
      </c>
      <c r="E46" s="275" t="s">
        <v>989</v>
      </c>
      <c r="F46" s="276" t="s">
        <v>989</v>
      </c>
      <c r="G46" s="101" t="s">
        <v>989</v>
      </c>
      <c r="H46" s="97" t="s">
        <v>989</v>
      </c>
      <c r="I46" s="97" t="s">
        <v>989</v>
      </c>
      <c r="J46" s="97" t="s">
        <v>989</v>
      </c>
      <c r="K46" s="97" t="s">
        <v>989</v>
      </c>
    </row>
    <row r="47" spans="1:11" ht="12.75" customHeight="1">
      <c r="A47" s="136" t="s">
        <v>541</v>
      </c>
      <c r="B47" s="274">
        <v>0.14899999999999999</v>
      </c>
      <c r="C47" s="275">
        <v>0.108</v>
      </c>
      <c r="D47" s="275">
        <v>0.17799999999999999</v>
      </c>
      <c r="E47" s="275">
        <v>0.27500000000000002</v>
      </c>
      <c r="F47" s="276">
        <v>0.21099999999999999</v>
      </c>
      <c r="G47" s="101">
        <v>-6.8750000000000142</v>
      </c>
      <c r="H47" s="97">
        <v>-27.516778523489933</v>
      </c>
      <c r="I47" s="97">
        <v>64.81481481481481</v>
      </c>
      <c r="J47" s="97">
        <v>54.49438202247191</v>
      </c>
      <c r="K47" s="97">
        <v>-23.27272727272728</v>
      </c>
    </row>
    <row r="48" spans="1:11" ht="12.75" customHeight="1">
      <c r="A48" s="136" t="s">
        <v>542</v>
      </c>
      <c r="B48" s="274">
        <v>0.74199999999999999</v>
      </c>
      <c r="C48" s="275">
        <v>0.81900000000000006</v>
      </c>
      <c r="D48" s="275">
        <v>0.90400000000000003</v>
      </c>
      <c r="E48" s="275">
        <v>0.93400000000000005</v>
      </c>
      <c r="F48" s="276">
        <v>1.02</v>
      </c>
      <c r="G48" s="101">
        <v>18.910256410256409</v>
      </c>
      <c r="H48" s="97">
        <v>10.377358490566053</v>
      </c>
      <c r="I48" s="97">
        <v>10.37851037851037</v>
      </c>
      <c r="J48" s="97">
        <v>3.3185840707964616</v>
      </c>
      <c r="K48" s="97">
        <v>9.2077087794432515</v>
      </c>
    </row>
    <row r="49" spans="1:11" ht="12.75" customHeight="1">
      <c r="A49" s="133" t="s">
        <v>4</v>
      </c>
      <c r="B49" s="177"/>
      <c r="C49" s="178"/>
      <c r="D49" s="178"/>
      <c r="E49" s="178"/>
      <c r="F49" s="179"/>
      <c r="G49" s="101"/>
      <c r="H49" s="97"/>
      <c r="I49" s="97"/>
      <c r="J49" s="97"/>
      <c r="K49" s="97"/>
    </row>
    <row r="50" spans="1:11" ht="12.75" customHeight="1">
      <c r="A50" s="136" t="s">
        <v>660</v>
      </c>
      <c r="B50" s="177" t="s">
        <v>989</v>
      </c>
      <c r="C50" s="178" t="s">
        <v>989</v>
      </c>
      <c r="D50" s="178" t="s">
        <v>989</v>
      </c>
      <c r="E50" s="178" t="s">
        <v>989</v>
      </c>
      <c r="F50" s="179" t="s">
        <v>989</v>
      </c>
      <c r="G50" s="101" t="s">
        <v>989</v>
      </c>
      <c r="H50" s="97" t="s">
        <v>989</v>
      </c>
      <c r="I50" s="97" t="s">
        <v>989</v>
      </c>
      <c r="J50" s="97" t="s">
        <v>989</v>
      </c>
      <c r="K50" s="97" t="s">
        <v>989</v>
      </c>
    </row>
    <row r="51" spans="1:11" ht="12.75" customHeight="1">
      <c r="A51" s="136" t="s">
        <v>530</v>
      </c>
      <c r="B51" s="177" t="s">
        <v>989</v>
      </c>
      <c r="C51" s="178" t="s">
        <v>989</v>
      </c>
      <c r="D51" s="178" t="s">
        <v>989</v>
      </c>
      <c r="E51" s="178" t="s">
        <v>381</v>
      </c>
      <c r="F51" s="179" t="s">
        <v>381</v>
      </c>
      <c r="G51" s="101" t="s">
        <v>989</v>
      </c>
      <c r="H51" s="97" t="s">
        <v>989</v>
      </c>
      <c r="I51" s="97" t="s">
        <v>989</v>
      </c>
      <c r="J51" s="97" t="s">
        <v>989</v>
      </c>
      <c r="K51" s="97" t="s">
        <v>989</v>
      </c>
    </row>
    <row r="52" spans="1:11" ht="12.75" customHeight="1">
      <c r="A52" s="138" t="s">
        <v>713</v>
      </c>
      <c r="B52" s="324" t="s">
        <v>989</v>
      </c>
      <c r="C52" s="325" t="s">
        <v>989</v>
      </c>
      <c r="D52" s="325" t="s">
        <v>989</v>
      </c>
      <c r="E52" s="325" t="s">
        <v>989</v>
      </c>
      <c r="F52" s="326" t="s">
        <v>989</v>
      </c>
      <c r="G52" s="151" t="s">
        <v>989</v>
      </c>
      <c r="H52" s="141" t="s">
        <v>989</v>
      </c>
      <c r="I52" s="141" t="s">
        <v>989</v>
      </c>
      <c r="J52" s="141" t="s">
        <v>989</v>
      </c>
      <c r="K52" s="141" t="s">
        <v>989</v>
      </c>
    </row>
    <row r="53" spans="1:11" ht="12.75" customHeight="1">
      <c r="A53" s="651"/>
      <c r="B53" s="721"/>
      <c r="C53" s="721"/>
      <c r="D53" s="721"/>
      <c r="E53" s="721"/>
      <c r="F53" s="721"/>
      <c r="G53" s="182"/>
      <c r="H53" s="182"/>
      <c r="I53" s="182"/>
      <c r="J53" s="182"/>
      <c r="K53" s="182"/>
    </row>
    <row r="54" spans="1:11" ht="12.75" customHeight="1">
      <c r="A54" s="142"/>
      <c r="B54" s="178"/>
      <c r="C54" s="178"/>
      <c r="D54" s="178"/>
      <c r="E54" s="178"/>
      <c r="F54" s="178"/>
      <c r="G54" s="97"/>
      <c r="H54" s="97"/>
      <c r="I54" s="97"/>
      <c r="J54" s="97"/>
      <c r="K54" s="97"/>
    </row>
    <row r="55" spans="1:11" ht="12.75" customHeight="1">
      <c r="A55" s="142"/>
      <c r="B55" s="178"/>
      <c r="C55" s="178"/>
      <c r="D55" s="178"/>
      <c r="E55" s="178"/>
      <c r="F55" s="178"/>
      <c r="G55" s="97"/>
      <c r="H55" s="97"/>
      <c r="I55" s="97"/>
      <c r="J55" s="97"/>
      <c r="K55" s="97"/>
    </row>
    <row r="56" spans="1:11" ht="12.75" customHeight="1">
      <c r="A56" s="142"/>
      <c r="B56" s="178"/>
      <c r="C56" s="178"/>
      <c r="D56" s="178"/>
      <c r="E56" s="178"/>
      <c r="F56" s="178"/>
      <c r="G56" s="97"/>
      <c r="H56" s="97"/>
      <c r="I56" s="97"/>
      <c r="J56" s="97"/>
      <c r="K56" s="97"/>
    </row>
    <row r="57" spans="1:11" ht="12.75" customHeight="1">
      <c r="A57" s="1019" t="s">
        <v>387</v>
      </c>
      <c r="B57" s="1019"/>
      <c r="C57" s="1019"/>
      <c r="D57" s="1019"/>
      <c r="E57" s="1019"/>
      <c r="F57" s="1019"/>
      <c r="G57" s="1019"/>
      <c r="H57" s="1019"/>
      <c r="I57" s="1019"/>
      <c r="J57" s="1019"/>
      <c r="K57" s="1019"/>
    </row>
    <row r="58" spans="1:11" ht="12.75" customHeight="1">
      <c r="A58" s="722"/>
      <c r="B58" s="325"/>
      <c r="C58" s="325"/>
      <c r="D58" s="325"/>
      <c r="E58" s="325"/>
      <c r="F58" s="325"/>
      <c r="G58" s="141"/>
      <c r="H58" s="141"/>
      <c r="I58" s="141"/>
      <c r="J58" s="141"/>
      <c r="K58" s="141"/>
    </row>
    <row r="59" spans="1:11" ht="27" customHeight="1">
      <c r="A59" s="987" t="s">
        <v>502</v>
      </c>
      <c r="B59" s="984" t="s">
        <v>263</v>
      </c>
      <c r="C59" s="985"/>
      <c r="D59" s="985"/>
      <c r="E59" s="985"/>
      <c r="F59" s="986"/>
      <c r="G59" s="984" t="s">
        <v>229</v>
      </c>
      <c r="H59" s="985"/>
      <c r="I59" s="985"/>
      <c r="J59" s="985"/>
      <c r="K59" s="985"/>
    </row>
    <row r="60" spans="1:11" ht="12.75" customHeight="1">
      <c r="A60" s="988"/>
      <c r="B60" s="264">
        <v>40544</v>
      </c>
      <c r="C60" s="264">
        <v>40909</v>
      </c>
      <c r="D60" s="264">
        <v>41275</v>
      </c>
      <c r="E60" s="264">
        <v>41640</v>
      </c>
      <c r="F60" s="265">
        <v>42005</v>
      </c>
      <c r="G60" s="264">
        <v>40544</v>
      </c>
      <c r="H60" s="264">
        <v>40909</v>
      </c>
      <c r="I60" s="264">
        <v>41275</v>
      </c>
      <c r="J60" s="264">
        <v>41640</v>
      </c>
      <c r="K60" s="264">
        <v>42005</v>
      </c>
    </row>
    <row r="61" spans="1:11" ht="12.75" customHeight="1">
      <c r="A61" s="162" t="s">
        <v>871</v>
      </c>
      <c r="B61" s="177"/>
      <c r="C61" s="178"/>
      <c r="D61" s="178"/>
      <c r="E61" s="178"/>
      <c r="F61" s="179"/>
      <c r="G61" s="101"/>
      <c r="H61" s="97"/>
      <c r="I61" s="97"/>
      <c r="J61" s="97"/>
      <c r="K61" s="97"/>
    </row>
    <row r="62" spans="1:11" ht="12.75" customHeight="1">
      <c r="A62" s="165" t="s">
        <v>699</v>
      </c>
      <c r="B62" s="177">
        <v>3924.0882999999999</v>
      </c>
      <c r="C62" s="178">
        <v>1828.7227</v>
      </c>
      <c r="D62" s="178">
        <v>816.73490000000004</v>
      </c>
      <c r="E62" s="178">
        <v>675.01069999999993</v>
      </c>
      <c r="F62" s="179">
        <v>787.66555200000005</v>
      </c>
      <c r="G62" s="101">
        <v>4.6157487894345195</v>
      </c>
      <c r="H62" s="97">
        <v>-53.397514016185617</v>
      </c>
      <c r="I62" s="97">
        <v>-55.338504848220019</v>
      </c>
      <c r="J62" s="97">
        <v>-17.352533851559443</v>
      </c>
      <c r="K62" s="97">
        <v>16.689343146708651</v>
      </c>
    </row>
    <row r="63" spans="1:11" ht="12.75" customHeight="1">
      <c r="A63" s="162" t="s">
        <v>872</v>
      </c>
      <c r="B63" s="177"/>
      <c r="C63" s="178"/>
      <c r="D63" s="178"/>
      <c r="E63" s="178"/>
      <c r="F63" s="179"/>
      <c r="G63" s="101"/>
      <c r="H63" s="97"/>
      <c r="I63" s="97"/>
      <c r="J63" s="97"/>
      <c r="K63" s="97"/>
    </row>
    <row r="64" spans="1:11" ht="12.75" customHeight="1">
      <c r="A64" s="165" t="s">
        <v>566</v>
      </c>
      <c r="B64" s="274">
        <v>11.190580000000001</v>
      </c>
      <c r="C64" s="275">
        <v>19.681910000000002</v>
      </c>
      <c r="D64" s="275">
        <v>34.564260000000004</v>
      </c>
      <c r="E64" s="275">
        <v>38.743660000000006</v>
      </c>
      <c r="F64" s="276">
        <v>48.949597000000004</v>
      </c>
      <c r="G64" s="101">
        <v>32.434701774047824</v>
      </c>
      <c r="H64" s="97">
        <v>75.879266311486987</v>
      </c>
      <c r="I64" s="97">
        <v>75.614358565809937</v>
      </c>
      <c r="J64" s="97">
        <v>12.091680828694138</v>
      </c>
      <c r="K64" s="97">
        <v>26.342211861243882</v>
      </c>
    </row>
    <row r="65" spans="1:11" ht="12.75" customHeight="1">
      <c r="A65" s="163" t="s">
        <v>569</v>
      </c>
      <c r="B65" s="177">
        <v>46.759030000000003</v>
      </c>
      <c r="C65" s="178">
        <v>42.630660000000006</v>
      </c>
      <c r="D65" s="178">
        <v>27.358229999999999</v>
      </c>
      <c r="E65" s="178">
        <v>29.913970000000003</v>
      </c>
      <c r="F65" s="179">
        <v>17.048749000000001</v>
      </c>
      <c r="G65" s="101">
        <v>9.7743709558597374</v>
      </c>
      <c r="H65" s="97">
        <v>-8.8290325954152564</v>
      </c>
      <c r="I65" s="97">
        <v>-35.82499074609683</v>
      </c>
      <c r="J65" s="97">
        <v>9.341759317031844</v>
      </c>
      <c r="K65" s="97">
        <v>-43.007400889952088</v>
      </c>
    </row>
    <row r="66" spans="1:11" ht="12.75" customHeight="1">
      <c r="A66" s="134" t="s">
        <v>5</v>
      </c>
      <c r="B66" s="177"/>
      <c r="C66" s="178"/>
      <c r="D66" s="178"/>
      <c r="E66" s="178"/>
      <c r="F66" s="179"/>
      <c r="G66" s="101"/>
      <c r="H66" s="97"/>
      <c r="I66" s="97"/>
      <c r="J66" s="97"/>
      <c r="K66" s="97"/>
    </row>
    <row r="67" spans="1:11" ht="12.75" customHeight="1">
      <c r="A67" s="137" t="s">
        <v>1024</v>
      </c>
      <c r="B67" s="177">
        <v>52.197000000000003</v>
      </c>
      <c r="C67" s="178">
        <v>44.655999999999999</v>
      </c>
      <c r="D67" s="178">
        <v>46.158999999999999</v>
      </c>
      <c r="E67" s="178">
        <v>47.774000000000001</v>
      </c>
      <c r="F67" s="179">
        <v>61.298999999999999</v>
      </c>
      <c r="G67" s="101">
        <v>15.202277693173556</v>
      </c>
      <c r="H67" s="97">
        <v>-14.447190451558527</v>
      </c>
      <c r="I67" s="97">
        <v>3.3657291293443166</v>
      </c>
      <c r="J67" s="97">
        <v>3.4987759700166805</v>
      </c>
      <c r="K67" s="97">
        <v>28.310378029890728</v>
      </c>
    </row>
    <row r="68" spans="1:11" ht="12.75" customHeight="1">
      <c r="A68" s="164" t="s">
        <v>873</v>
      </c>
      <c r="B68" s="177"/>
      <c r="C68" s="178"/>
      <c r="D68" s="178"/>
      <c r="E68" s="178"/>
      <c r="F68" s="179"/>
      <c r="G68" s="101"/>
      <c r="H68" s="97"/>
      <c r="I68" s="97"/>
      <c r="J68" s="97"/>
      <c r="K68" s="97"/>
    </row>
    <row r="69" spans="1:11" ht="12.75" customHeight="1">
      <c r="A69" s="166" t="s">
        <v>521</v>
      </c>
      <c r="B69" s="283">
        <v>34.078607999999996</v>
      </c>
      <c r="C69" s="284" t="s">
        <v>989</v>
      </c>
      <c r="D69" s="284" t="s">
        <v>989</v>
      </c>
      <c r="E69" s="284" t="s">
        <v>381</v>
      </c>
      <c r="F69" s="285" t="s">
        <v>381</v>
      </c>
      <c r="G69" s="101">
        <v>157.88088322361841</v>
      </c>
      <c r="H69" s="97" t="s">
        <v>989</v>
      </c>
      <c r="I69" s="97" t="s">
        <v>989</v>
      </c>
      <c r="J69" s="97" t="s">
        <v>381</v>
      </c>
      <c r="K69" s="97" t="s">
        <v>381</v>
      </c>
    </row>
    <row r="70" spans="1:11" ht="12.75" customHeight="1">
      <c r="A70" s="166" t="s">
        <v>522</v>
      </c>
      <c r="B70" s="275">
        <v>134.140173</v>
      </c>
      <c r="C70" s="275">
        <v>103.514082</v>
      </c>
      <c r="D70" s="275">
        <v>85.89447100000001</v>
      </c>
      <c r="E70" s="275">
        <v>106.06546300000001</v>
      </c>
      <c r="F70" s="276">
        <v>109.3216</v>
      </c>
      <c r="G70" s="101">
        <v>3.7010039672888553</v>
      </c>
      <c r="H70" s="97">
        <v>-22.831408604191978</v>
      </c>
      <c r="I70" s="97">
        <v>-17.021462838263872</v>
      </c>
      <c r="J70" s="97">
        <v>23.483457974844498</v>
      </c>
      <c r="K70" s="97">
        <v>3.0699314441308729</v>
      </c>
    </row>
    <row r="71" spans="1:11" ht="12.75" customHeight="1">
      <c r="A71" s="166" t="s">
        <v>523</v>
      </c>
      <c r="B71" s="274">
        <v>168.11733699999999</v>
      </c>
      <c r="C71" s="275" t="s">
        <v>989</v>
      </c>
      <c r="D71" s="275" t="s">
        <v>989</v>
      </c>
      <c r="E71" s="275" t="s">
        <v>381</v>
      </c>
      <c r="F71" s="276" t="s">
        <v>381</v>
      </c>
      <c r="G71" s="101">
        <v>-73.21648010857777</v>
      </c>
      <c r="H71" s="97" t="s">
        <v>989</v>
      </c>
      <c r="I71" s="97" t="s">
        <v>989</v>
      </c>
      <c r="J71" s="97" t="s">
        <v>381</v>
      </c>
      <c r="K71" s="97" t="s">
        <v>381</v>
      </c>
    </row>
    <row r="72" spans="1:11" ht="12.75" customHeight="1">
      <c r="A72" s="843" t="s">
        <v>1147</v>
      </c>
      <c r="B72" s="274" t="s">
        <v>381</v>
      </c>
      <c r="C72" s="275">
        <v>189.887788</v>
      </c>
      <c r="D72" s="275">
        <v>146.78969800000002</v>
      </c>
      <c r="E72" s="275">
        <v>183.289841</v>
      </c>
      <c r="F72" s="276">
        <v>321.86829999999998</v>
      </c>
      <c r="G72" s="101" t="s">
        <v>381</v>
      </c>
      <c r="H72" s="97" t="s">
        <v>381</v>
      </c>
      <c r="I72" s="97">
        <v>-22.696609641900707</v>
      </c>
      <c r="J72" s="97">
        <v>24.865602625601142</v>
      </c>
      <c r="K72" s="97">
        <v>75.606186487989788</v>
      </c>
    </row>
    <row r="73" spans="1:11" ht="12.75" customHeight="1">
      <c r="A73" s="164" t="s">
        <v>874</v>
      </c>
      <c r="B73" s="177"/>
      <c r="C73" s="178"/>
      <c r="D73" s="178"/>
      <c r="E73" s="178"/>
      <c r="F73" s="179"/>
      <c r="G73" s="101"/>
      <c r="H73" s="97"/>
      <c r="I73" s="97"/>
      <c r="J73" s="97"/>
      <c r="K73" s="97"/>
    </row>
    <row r="74" spans="1:11" ht="12.75" customHeight="1">
      <c r="A74" s="165" t="s">
        <v>705</v>
      </c>
      <c r="B74" s="176">
        <v>25549.234</v>
      </c>
      <c r="C74" s="180">
        <v>42106.726000000002</v>
      </c>
      <c r="D74" s="180">
        <v>28968.553</v>
      </c>
      <c r="E74" s="180">
        <v>35762.294000000002</v>
      </c>
      <c r="F74" s="181">
        <v>30447.922999999999</v>
      </c>
      <c r="G74" s="101">
        <v>30.650010191517708</v>
      </c>
      <c r="H74" s="97">
        <v>64.806216890886049</v>
      </c>
      <c r="I74" s="97">
        <v>-31.202076836845507</v>
      </c>
      <c r="J74" s="97">
        <v>23.452124101607708</v>
      </c>
      <c r="K74" s="97">
        <v>-14.860263158733616</v>
      </c>
    </row>
    <row r="75" spans="1:11" ht="12.75" customHeight="1">
      <c r="A75" s="103" t="s">
        <v>6</v>
      </c>
      <c r="B75" s="101"/>
      <c r="C75" s="97"/>
      <c r="D75" s="97"/>
      <c r="E75" s="97"/>
      <c r="F75" s="102"/>
      <c r="G75" s="101"/>
      <c r="H75" s="97"/>
      <c r="I75" s="97"/>
      <c r="J75" s="97"/>
      <c r="K75" s="97"/>
    </row>
    <row r="76" spans="1:11" ht="12.75" customHeight="1">
      <c r="A76" s="137" t="s">
        <v>467</v>
      </c>
      <c r="B76" s="275">
        <v>20.838271000000002</v>
      </c>
      <c r="C76" s="275">
        <v>22.006808000000003</v>
      </c>
      <c r="D76" s="275">
        <v>28.63739</v>
      </c>
      <c r="E76" s="275">
        <v>22.168873999999999</v>
      </c>
      <c r="F76" s="275">
        <v>52.114190999999998</v>
      </c>
      <c r="G76" s="101">
        <v>-4.0748155151328973</v>
      </c>
      <c r="H76" s="97">
        <v>5.6076485424342479</v>
      </c>
      <c r="I76" s="97">
        <v>30.129685322832813</v>
      </c>
      <c r="J76" s="97">
        <v>-22.587659001047228</v>
      </c>
      <c r="K76" s="97">
        <v>135.07820469366192</v>
      </c>
    </row>
    <row r="77" spans="1:11" ht="12.75" customHeight="1">
      <c r="A77" s="167" t="s">
        <v>875</v>
      </c>
      <c r="B77" s="178"/>
      <c r="C77" s="178"/>
      <c r="D77" s="178"/>
      <c r="E77" s="178"/>
      <c r="F77" s="178"/>
      <c r="G77" s="101"/>
      <c r="H77" s="97"/>
      <c r="I77" s="97"/>
      <c r="J77" s="97"/>
      <c r="K77" s="97"/>
    </row>
    <row r="78" spans="1:11">
      <c r="A78" s="165" t="s">
        <v>1003</v>
      </c>
      <c r="B78" s="771">
        <v>29.430240000000001</v>
      </c>
      <c r="C78" s="771">
        <v>29.736459</v>
      </c>
      <c r="D78" s="771">
        <v>42.398147999999999</v>
      </c>
      <c r="E78" s="771">
        <v>50.180717000000001</v>
      </c>
      <c r="F78" s="771">
        <v>66.256992999999994</v>
      </c>
      <c r="G78" s="681">
        <v>13.568101600598709</v>
      </c>
      <c r="H78" s="682">
        <v>1.0404910051701819</v>
      </c>
      <c r="I78" s="682">
        <v>42.579679712369256</v>
      </c>
      <c r="J78" s="682">
        <v>18.355917338653583</v>
      </c>
      <c r="K78" s="682">
        <v>32.036760255936542</v>
      </c>
    </row>
    <row r="79" spans="1:11" ht="12.75" customHeight="1">
      <c r="A79" s="169" t="s">
        <v>7</v>
      </c>
      <c r="B79" s="180"/>
      <c r="C79" s="180"/>
      <c r="D79" s="180"/>
      <c r="E79" s="180"/>
      <c r="F79" s="180"/>
      <c r="G79" s="101"/>
      <c r="H79" s="97"/>
      <c r="I79" s="97"/>
      <c r="J79" s="97"/>
      <c r="K79" s="97"/>
    </row>
    <row r="80" spans="1:11" ht="12.75" hidden="1" customHeight="1">
      <c r="A80" s="890" t="s">
        <v>732</v>
      </c>
      <c r="B80" s="275">
        <v>0</v>
      </c>
      <c r="C80" s="275">
        <v>0</v>
      </c>
      <c r="D80" s="275">
        <v>0</v>
      </c>
      <c r="E80" s="275">
        <v>0</v>
      </c>
      <c r="F80" s="275">
        <v>0</v>
      </c>
      <c r="G80" s="101" t="s">
        <v>989</v>
      </c>
      <c r="H80" s="97" t="s">
        <v>989</v>
      </c>
      <c r="I80" s="97" t="s">
        <v>989</v>
      </c>
      <c r="J80" s="97" t="s">
        <v>989</v>
      </c>
      <c r="K80" s="97" t="s">
        <v>989</v>
      </c>
    </row>
    <row r="81" spans="1:11" ht="12.75" customHeight="1">
      <c r="A81" s="165" t="s">
        <v>898</v>
      </c>
      <c r="B81" s="771">
        <v>71.534000000000006</v>
      </c>
      <c r="C81" s="771">
        <v>60.902000000000001</v>
      </c>
      <c r="D81" s="771">
        <v>56.395000000000003</v>
      </c>
      <c r="E81" s="771">
        <v>62.56</v>
      </c>
      <c r="F81" s="891">
        <v>83.293341999999996</v>
      </c>
      <c r="G81" s="682">
        <v>32.338032338032349</v>
      </c>
      <c r="H81" s="682">
        <v>-14.862862415075355</v>
      </c>
      <c r="I81" s="682">
        <v>-7.4004137795146221</v>
      </c>
      <c r="J81" s="682">
        <v>10.931820196825953</v>
      </c>
      <c r="K81" s="682">
        <v>33.141531329923254</v>
      </c>
    </row>
    <row r="82" spans="1:11" ht="12.75" customHeight="1">
      <c r="A82" s="135" t="s">
        <v>8</v>
      </c>
      <c r="B82" s="26"/>
      <c r="C82" s="25"/>
      <c r="D82" s="25"/>
      <c r="E82" s="25"/>
      <c r="F82" s="28"/>
      <c r="G82" s="101"/>
      <c r="H82" s="97"/>
      <c r="I82" s="97"/>
      <c r="J82" s="97"/>
      <c r="K82" s="97"/>
    </row>
    <row r="83" spans="1:11" ht="12.75" customHeight="1">
      <c r="A83" s="137" t="s">
        <v>210</v>
      </c>
      <c r="B83" s="274">
        <v>38.640172</v>
      </c>
      <c r="C83" s="275">
        <v>30.655460000000001</v>
      </c>
      <c r="D83" s="275">
        <v>33.629615000000001</v>
      </c>
      <c r="E83" s="275">
        <v>38.025604000000001</v>
      </c>
      <c r="F83" s="276">
        <v>50.677013000000002</v>
      </c>
      <c r="G83" s="101">
        <v>15.060117154737966</v>
      </c>
      <c r="H83" s="97">
        <v>-20.664276546181</v>
      </c>
      <c r="I83" s="97">
        <v>9.7018769250241093</v>
      </c>
      <c r="J83" s="97">
        <v>13.071779144661619</v>
      </c>
      <c r="K83" s="97">
        <v>33.270764088323233</v>
      </c>
    </row>
    <row r="84" spans="1:11" ht="12.75" customHeight="1">
      <c r="A84" s="169" t="s">
        <v>876</v>
      </c>
      <c r="B84" s="274"/>
      <c r="C84" s="275"/>
      <c r="D84" s="275"/>
      <c r="E84" s="275"/>
      <c r="F84" s="276"/>
      <c r="G84" s="101"/>
      <c r="H84" s="97"/>
      <c r="I84" s="97"/>
      <c r="J84" s="97"/>
      <c r="K84" s="97"/>
    </row>
    <row r="85" spans="1:11" ht="12.75" customHeight="1">
      <c r="A85" s="861" t="s">
        <v>1202</v>
      </c>
      <c r="B85" s="274">
        <v>103.216385</v>
      </c>
      <c r="C85" s="275">
        <v>80.08156000000001</v>
      </c>
      <c r="D85" s="275">
        <v>87.216224000000011</v>
      </c>
      <c r="E85" s="275">
        <v>91.600515999999999</v>
      </c>
      <c r="F85" s="276">
        <v>106.823442</v>
      </c>
      <c r="G85" s="101">
        <v>26.113933426323513</v>
      </c>
      <c r="H85" s="97">
        <v>-22.413907443086671</v>
      </c>
      <c r="I85" s="97">
        <v>8.9092470226604092</v>
      </c>
      <c r="J85" s="97">
        <v>5.0269225138662108</v>
      </c>
      <c r="K85" s="97">
        <v>16.61882123022103</v>
      </c>
    </row>
    <row r="86" spans="1:11" ht="12.75" customHeight="1">
      <c r="A86" s="165" t="s">
        <v>659</v>
      </c>
      <c r="B86" s="274">
        <v>74.287630000000007</v>
      </c>
      <c r="C86" s="275">
        <v>62.474464000000005</v>
      </c>
      <c r="D86" s="275" t="s">
        <v>381</v>
      </c>
      <c r="E86" s="275" t="s">
        <v>381</v>
      </c>
      <c r="F86" s="276" t="s">
        <v>381</v>
      </c>
      <c r="G86" s="101">
        <v>16.161221532771293</v>
      </c>
      <c r="H86" s="97">
        <v>-15.901928759875645</v>
      </c>
      <c r="I86" s="97" t="s">
        <v>989</v>
      </c>
      <c r="J86" s="97" t="s">
        <v>989</v>
      </c>
      <c r="K86" s="97" t="s">
        <v>989</v>
      </c>
    </row>
    <row r="87" spans="1:11" ht="12.75" customHeight="1">
      <c r="A87" s="135" t="s">
        <v>9</v>
      </c>
      <c r="B87" s="26"/>
      <c r="C87" s="25"/>
      <c r="D87" s="25"/>
      <c r="E87" s="25"/>
      <c r="F87" s="28"/>
      <c r="G87" s="101"/>
      <c r="H87" s="97"/>
      <c r="I87" s="97"/>
      <c r="J87" s="97"/>
      <c r="K87" s="97"/>
    </row>
    <row r="88" spans="1:11" ht="12.75" customHeight="1">
      <c r="A88" s="137" t="s">
        <v>468</v>
      </c>
      <c r="B88" s="25" t="s">
        <v>520</v>
      </c>
      <c r="C88" s="25" t="s">
        <v>520</v>
      </c>
      <c r="D88" s="25" t="s">
        <v>520</v>
      </c>
      <c r="E88" s="25" t="s">
        <v>989</v>
      </c>
      <c r="F88" s="28" t="s">
        <v>989</v>
      </c>
      <c r="G88" s="101" t="s">
        <v>989</v>
      </c>
      <c r="H88" s="97" t="s">
        <v>989</v>
      </c>
      <c r="I88" s="97" t="s">
        <v>989</v>
      </c>
      <c r="J88" s="97" t="s">
        <v>989</v>
      </c>
      <c r="K88" s="97" t="s">
        <v>989</v>
      </c>
    </row>
    <row r="89" spans="1:11" ht="12.75" customHeight="1">
      <c r="A89" s="137" t="s">
        <v>469</v>
      </c>
      <c r="B89" s="25" t="s">
        <v>989</v>
      </c>
      <c r="C89" s="25" t="s">
        <v>989</v>
      </c>
      <c r="D89" s="25" t="s">
        <v>989</v>
      </c>
      <c r="E89" s="25" t="s">
        <v>989</v>
      </c>
      <c r="F89" s="28" t="s">
        <v>989</v>
      </c>
      <c r="G89" s="101" t="s">
        <v>989</v>
      </c>
      <c r="H89" s="97" t="s">
        <v>989</v>
      </c>
      <c r="I89" s="97" t="s">
        <v>989</v>
      </c>
      <c r="J89" s="97" t="s">
        <v>989</v>
      </c>
      <c r="K89" s="97" t="s">
        <v>989</v>
      </c>
    </row>
    <row r="90" spans="1:11" ht="12.75" customHeight="1">
      <c r="A90" s="135" t="s">
        <v>176</v>
      </c>
      <c r="B90" s="26"/>
      <c r="C90" s="25"/>
      <c r="D90" s="25"/>
      <c r="E90" s="25"/>
      <c r="F90" s="28"/>
      <c r="G90" s="101"/>
      <c r="H90" s="97"/>
      <c r="I90" s="97"/>
      <c r="J90" s="97"/>
      <c r="K90" s="97"/>
    </row>
    <row r="91" spans="1:11" ht="12.75" customHeight="1">
      <c r="A91" s="168" t="s">
        <v>675</v>
      </c>
      <c r="B91" s="177">
        <v>2006.25172</v>
      </c>
      <c r="C91" s="178">
        <v>1386.2476000000001</v>
      </c>
      <c r="D91" s="178">
        <v>1202.08518</v>
      </c>
      <c r="E91" s="178">
        <v>1552.9915100000001</v>
      </c>
      <c r="F91" s="179">
        <v>1765.7100500000001</v>
      </c>
      <c r="G91" s="101">
        <v>-2.7427052316463403</v>
      </c>
      <c r="H91" s="97">
        <v>-30.903605655226542</v>
      </c>
      <c r="I91" s="97">
        <v>-13.28495861778228</v>
      </c>
      <c r="J91" s="97">
        <v>29.191469609499734</v>
      </c>
      <c r="K91" s="97">
        <v>13.697340818044793</v>
      </c>
    </row>
    <row r="92" spans="1:11" ht="12.75" customHeight="1">
      <c r="A92" s="168" t="s">
        <v>859</v>
      </c>
      <c r="B92" s="177">
        <v>2250.5991430000004</v>
      </c>
      <c r="C92" s="178">
        <v>1933.147575</v>
      </c>
      <c r="D92" s="178">
        <v>1893.879743</v>
      </c>
      <c r="E92" s="178">
        <v>2412.416964</v>
      </c>
      <c r="F92" s="179">
        <v>2512.7859479999997</v>
      </c>
      <c r="G92" s="101">
        <v>4.0682620862917247</v>
      </c>
      <c r="H92" s="97">
        <v>-14.105202562942608</v>
      </c>
      <c r="I92" s="97">
        <v>-2.0312899288094997</v>
      </c>
      <c r="J92" s="97">
        <v>27.379627609227782</v>
      </c>
      <c r="K92" s="97">
        <v>4.1605155948488743</v>
      </c>
    </row>
    <row r="93" spans="1:11" ht="12.75" customHeight="1">
      <c r="A93" s="138" t="s">
        <v>372</v>
      </c>
      <c r="B93" s="324" t="s">
        <v>989</v>
      </c>
      <c r="C93" s="325" t="s">
        <v>989</v>
      </c>
      <c r="D93" s="325" t="s">
        <v>989</v>
      </c>
      <c r="E93" s="325" t="s">
        <v>989</v>
      </c>
      <c r="F93" s="326" t="s">
        <v>989</v>
      </c>
      <c r="G93" s="151" t="s">
        <v>989</v>
      </c>
      <c r="H93" s="141" t="s">
        <v>989</v>
      </c>
      <c r="I93" s="141" t="s">
        <v>989</v>
      </c>
      <c r="J93" s="141" t="s">
        <v>989</v>
      </c>
      <c r="K93" s="141" t="s">
        <v>989</v>
      </c>
    </row>
    <row r="94" spans="1:11" ht="12.75" hidden="1" customHeight="1">
      <c r="A94" s="973" t="s">
        <v>10</v>
      </c>
      <c r="B94" s="973"/>
      <c r="C94" s="973"/>
      <c r="D94" s="973"/>
      <c r="E94" s="973"/>
      <c r="F94" s="973"/>
      <c r="G94" s="973"/>
      <c r="H94" s="973"/>
      <c r="I94" s="973"/>
      <c r="J94" s="973"/>
      <c r="K94" s="973"/>
    </row>
    <row r="96" spans="1:11" ht="12.75" customHeight="1">
      <c r="G96" s="130"/>
      <c r="H96" s="130"/>
      <c r="I96" s="130"/>
      <c r="J96" s="130"/>
      <c r="K96" s="130"/>
    </row>
    <row r="97" spans="1:11" ht="12.75" customHeight="1">
      <c r="G97" s="130"/>
      <c r="H97" s="130"/>
      <c r="I97" s="130"/>
      <c r="J97" s="130"/>
      <c r="K97" s="130"/>
    </row>
    <row r="99" spans="1:11" ht="12.75" customHeight="1">
      <c r="A99" s="940" t="s">
        <v>299</v>
      </c>
      <c r="B99" s="940"/>
      <c r="C99" s="940"/>
      <c r="D99" s="940"/>
      <c r="E99" s="940"/>
      <c r="F99" s="940"/>
      <c r="G99" s="940"/>
      <c r="H99" s="940"/>
      <c r="I99" s="940"/>
      <c r="J99" s="940"/>
      <c r="K99" s="940"/>
    </row>
    <row r="100" spans="1:11" ht="15" customHeight="1">
      <c r="A100" s="1018" t="s">
        <v>298</v>
      </c>
      <c r="B100" s="1018" t="s">
        <v>298</v>
      </c>
      <c r="C100" s="1018" t="s">
        <v>298</v>
      </c>
      <c r="D100" s="1018" t="s">
        <v>298</v>
      </c>
      <c r="E100" s="1018" t="s">
        <v>298</v>
      </c>
      <c r="F100" s="1018" t="s">
        <v>298</v>
      </c>
      <c r="G100" s="1018" t="s">
        <v>298</v>
      </c>
      <c r="H100" s="1018" t="s">
        <v>298</v>
      </c>
      <c r="I100" s="1018" t="s">
        <v>298</v>
      </c>
      <c r="J100" s="1018" t="s">
        <v>298</v>
      </c>
      <c r="K100" s="1018" t="s">
        <v>298</v>
      </c>
    </row>
    <row r="101" spans="1:11">
      <c r="A101" s="131" t="s">
        <v>241</v>
      </c>
      <c r="G101" s="132"/>
      <c r="H101" s="132"/>
      <c r="I101" s="132"/>
      <c r="J101" s="132"/>
    </row>
    <row r="102" spans="1:11" ht="12.75" customHeight="1">
      <c r="G102" s="132"/>
      <c r="H102" s="132"/>
      <c r="I102" s="132"/>
      <c r="J102" s="132"/>
    </row>
    <row r="103" spans="1:11" ht="30" customHeight="1">
      <c r="A103" s="987" t="s">
        <v>502</v>
      </c>
      <c r="B103" s="984" t="s">
        <v>333</v>
      </c>
      <c r="C103" s="985"/>
      <c r="D103" s="985"/>
      <c r="E103" s="985"/>
      <c r="F103" s="985"/>
      <c r="G103" s="984" t="s">
        <v>663</v>
      </c>
      <c r="H103" s="985"/>
      <c r="I103" s="985"/>
      <c r="J103" s="985"/>
      <c r="K103" s="985"/>
    </row>
    <row r="104" spans="1:11">
      <c r="A104" s="988"/>
      <c r="B104" s="264">
        <v>40544</v>
      </c>
      <c r="C104" s="264">
        <v>40909</v>
      </c>
      <c r="D104" s="264">
        <v>41275</v>
      </c>
      <c r="E104" s="264">
        <v>41640</v>
      </c>
      <c r="F104" s="265">
        <v>42005</v>
      </c>
      <c r="G104" s="264">
        <v>40544</v>
      </c>
      <c r="H104" s="264">
        <v>40909</v>
      </c>
      <c r="I104" s="264">
        <v>41275</v>
      </c>
      <c r="J104" s="264">
        <v>41640</v>
      </c>
      <c r="K104" s="264">
        <v>42005</v>
      </c>
    </row>
    <row r="105" spans="1:11" ht="12.75" customHeight="1">
      <c r="A105" s="162" t="s">
        <v>33</v>
      </c>
      <c r="B105" s="273"/>
      <c r="C105" s="273"/>
      <c r="D105" s="273"/>
      <c r="E105" s="273"/>
      <c r="F105" s="643"/>
      <c r="G105" s="273"/>
      <c r="H105" s="273"/>
      <c r="I105" s="273"/>
      <c r="J105" s="273"/>
      <c r="K105" s="273"/>
    </row>
    <row r="106" spans="1:11" ht="12.75" customHeight="1">
      <c r="A106" s="165" t="s">
        <v>1058</v>
      </c>
      <c r="B106" s="178">
        <v>1360.8710583827663</v>
      </c>
      <c r="C106" s="178">
        <v>1067.7934219606082</v>
      </c>
      <c r="D106" s="178">
        <v>1029.0883152317399</v>
      </c>
      <c r="E106" s="178">
        <v>920.17329124814478</v>
      </c>
      <c r="F106" s="179">
        <v>889.17338190450243</v>
      </c>
      <c r="G106" s="277">
        <v>4.7868356875801892</v>
      </c>
      <c r="H106" s="96">
        <v>3.408226976804916</v>
      </c>
      <c r="I106" s="96">
        <v>3.1004321710825908</v>
      </c>
      <c r="J106" s="96">
        <v>2.9975727206063363</v>
      </c>
      <c r="K106" s="96">
        <v>2.8289730313821222</v>
      </c>
    </row>
    <row r="107" spans="1:11" ht="12.75" customHeight="1">
      <c r="A107" s="165" t="s">
        <v>1059</v>
      </c>
      <c r="B107" s="180" t="s">
        <v>381</v>
      </c>
      <c r="C107" s="180" t="s">
        <v>381</v>
      </c>
      <c r="D107" s="180" t="s">
        <v>381</v>
      </c>
      <c r="E107" s="180" t="s">
        <v>381</v>
      </c>
      <c r="F107" s="181">
        <v>37563.031169403148</v>
      </c>
      <c r="G107" s="101" t="s">
        <v>381</v>
      </c>
      <c r="H107" s="97" t="s">
        <v>381</v>
      </c>
      <c r="I107" s="97" t="s">
        <v>381</v>
      </c>
      <c r="J107" s="97" t="s">
        <v>381</v>
      </c>
      <c r="K107" s="97">
        <v>290.2031966856706</v>
      </c>
    </row>
    <row r="108" spans="1:11" ht="12.75" customHeight="1">
      <c r="A108" s="133" t="s">
        <v>495</v>
      </c>
      <c r="B108" s="176"/>
      <c r="C108" s="180"/>
      <c r="D108" s="180"/>
      <c r="E108" s="180"/>
      <c r="F108" s="181"/>
      <c r="G108" s="176"/>
      <c r="H108" s="148"/>
      <c r="I108" s="180"/>
      <c r="J108" s="180"/>
      <c r="K108" s="148"/>
    </row>
    <row r="109" spans="1:11" ht="12.75" customHeight="1">
      <c r="A109" s="163" t="s">
        <v>850</v>
      </c>
      <c r="B109" s="178">
        <v>1285.5677574687197</v>
      </c>
      <c r="C109" s="178" t="s">
        <v>381</v>
      </c>
      <c r="D109" s="178" t="s">
        <v>381</v>
      </c>
      <c r="E109" s="178" t="s">
        <v>381</v>
      </c>
      <c r="F109" s="179" t="s">
        <v>381</v>
      </c>
      <c r="G109" s="101">
        <v>9718.2407356046078</v>
      </c>
      <c r="H109" s="97" t="s">
        <v>989</v>
      </c>
      <c r="I109" s="97" t="s">
        <v>989</v>
      </c>
      <c r="J109" s="97" t="s">
        <v>989</v>
      </c>
      <c r="K109" s="97" t="s">
        <v>989</v>
      </c>
    </row>
    <row r="110" spans="1:11" ht="12.75" customHeight="1">
      <c r="A110" s="163" t="s">
        <v>901</v>
      </c>
      <c r="B110" s="180">
        <v>125.76675880251186</v>
      </c>
      <c r="C110" s="178">
        <v>113.33921883023577</v>
      </c>
      <c r="D110" s="178">
        <v>124.54957114399761</v>
      </c>
      <c r="E110" s="178">
        <v>129.80437465291189</v>
      </c>
      <c r="F110" s="179">
        <v>152.13142483470824</v>
      </c>
      <c r="G110" s="101">
        <v>8.7232983894748872E-2</v>
      </c>
      <c r="H110" s="96">
        <v>7.8790739994491252E-2</v>
      </c>
      <c r="I110" s="96">
        <v>8.6771269410564747E-2</v>
      </c>
      <c r="J110" s="96">
        <v>0.12064758490163266</v>
      </c>
      <c r="K110" s="96">
        <v>0.16542533565893128</v>
      </c>
    </row>
    <row r="111" spans="1:11" ht="12.75" customHeight="1">
      <c r="A111" s="162" t="s">
        <v>497</v>
      </c>
      <c r="B111" s="180"/>
      <c r="C111" s="180"/>
      <c r="D111" s="180"/>
      <c r="E111" s="180"/>
      <c r="F111" s="181"/>
      <c r="G111" s="101"/>
      <c r="H111" s="97"/>
      <c r="I111" s="97"/>
      <c r="J111" s="97"/>
      <c r="K111" s="97"/>
    </row>
    <row r="112" spans="1:11" ht="12.75" customHeight="1">
      <c r="A112" s="163" t="s">
        <v>543</v>
      </c>
      <c r="B112" s="178">
        <v>1415.6608831959868</v>
      </c>
      <c r="C112" s="178">
        <v>1329.8102818414322</v>
      </c>
      <c r="D112" s="178">
        <v>1339.8499041888454</v>
      </c>
      <c r="E112" s="178">
        <v>1087.2994470633203</v>
      </c>
      <c r="F112" s="179">
        <v>724.02583280917736</v>
      </c>
      <c r="G112" s="277">
        <v>9.9408738181473062</v>
      </c>
      <c r="H112" s="96">
        <v>6.8871339122318691</v>
      </c>
      <c r="I112" s="96">
        <v>6.0736562189973746</v>
      </c>
      <c r="J112" s="96">
        <v>4.766087541791153</v>
      </c>
      <c r="K112" s="96">
        <v>2.957068056004958</v>
      </c>
    </row>
    <row r="113" spans="1:11" ht="12.75" customHeight="1">
      <c r="A113" s="163" t="s">
        <v>1010</v>
      </c>
      <c r="B113" s="178">
        <v>27671.566998089096</v>
      </c>
      <c r="C113" s="178">
        <v>24762.525286445012</v>
      </c>
      <c r="D113" s="178">
        <v>25233.607157139551</v>
      </c>
      <c r="E113" s="178">
        <v>20061.918187879561</v>
      </c>
      <c r="F113" s="179">
        <v>17952.441703357596</v>
      </c>
      <c r="G113" s="101">
        <v>1406.5177400074454</v>
      </c>
      <c r="H113" s="97">
        <v>1009.3239338735659</v>
      </c>
      <c r="I113" s="97">
        <v>794.74015671369523</v>
      </c>
      <c r="J113" s="97">
        <v>452.58282636487229</v>
      </c>
      <c r="K113" s="97">
        <v>248.0776281377116</v>
      </c>
    </row>
    <row r="114" spans="1:11">
      <c r="A114" s="133" t="s">
        <v>496</v>
      </c>
      <c r="B114" s="176"/>
      <c r="C114" s="180"/>
      <c r="D114" s="180"/>
      <c r="E114" s="180"/>
      <c r="F114" s="181"/>
      <c r="G114" s="147"/>
      <c r="H114" s="148"/>
      <c r="I114" s="148"/>
      <c r="J114" s="148"/>
      <c r="K114" s="148"/>
    </row>
    <row r="115" spans="1:11" ht="15" customHeight="1">
      <c r="A115" s="136" t="s">
        <v>13</v>
      </c>
      <c r="B115" s="177">
        <v>1539.5500294620435</v>
      </c>
      <c r="C115" s="178">
        <v>1216.6268703431645</v>
      </c>
      <c r="D115" s="178">
        <v>1127.1720330652586</v>
      </c>
      <c r="E115" s="178">
        <v>1155.0600896505318</v>
      </c>
      <c r="F115" s="179">
        <v>1029.3965226539106</v>
      </c>
      <c r="G115" s="277">
        <v>6.8953562910856876</v>
      </c>
      <c r="H115" s="96">
        <v>6.5379537747705889</v>
      </c>
      <c r="I115" s="96">
        <v>6.4639857488359374</v>
      </c>
      <c r="J115" s="96">
        <v>5.6764590762059282</v>
      </c>
      <c r="K115" s="96">
        <v>4.728596316604464</v>
      </c>
    </row>
    <row r="116" spans="1:11" ht="12.75" customHeight="1">
      <c r="A116" s="136" t="s">
        <v>184</v>
      </c>
      <c r="B116" s="177">
        <v>23287.872545217255</v>
      </c>
      <c r="C116" s="178">
        <v>22955.652415879023</v>
      </c>
      <c r="D116" s="178">
        <v>24533.719830999598</v>
      </c>
      <c r="E116" s="178">
        <v>24809.747685398132</v>
      </c>
      <c r="F116" s="179">
        <v>19665.613931625514</v>
      </c>
      <c r="G116" s="101">
        <v>376.97867205294006</v>
      </c>
      <c r="H116" s="97">
        <v>356.64946795376193</v>
      </c>
      <c r="I116" s="97">
        <v>370.20909690522546</v>
      </c>
      <c r="J116" s="97">
        <v>354.48849127189493</v>
      </c>
      <c r="K116" s="97">
        <v>256.48959296620819</v>
      </c>
    </row>
    <row r="117" spans="1:11" ht="12.75" customHeight="1">
      <c r="A117" s="136" t="s">
        <v>711</v>
      </c>
      <c r="B117" s="274">
        <v>33.549044899992836</v>
      </c>
      <c r="C117" s="275">
        <v>16.834683225545714</v>
      </c>
      <c r="D117" s="275">
        <v>28.192730117093163</v>
      </c>
      <c r="E117" s="275">
        <v>30.900174962316655</v>
      </c>
      <c r="F117" s="276">
        <v>11.681570219004955</v>
      </c>
      <c r="G117" s="101">
        <v>87.079307758176952</v>
      </c>
      <c r="H117" s="97">
        <v>46.428594113912055</v>
      </c>
      <c r="I117" s="97">
        <v>82.707188336726063</v>
      </c>
      <c r="J117" s="97">
        <v>90.924318328404581</v>
      </c>
      <c r="K117" s="97">
        <v>35.240754976951649</v>
      </c>
    </row>
    <row r="118" spans="1:11" ht="12.75" customHeight="1">
      <c r="A118" s="136" t="s">
        <v>354</v>
      </c>
      <c r="B118" s="274">
        <v>52.857777797549453</v>
      </c>
      <c r="C118" s="275">
        <v>57.394100949163537</v>
      </c>
      <c r="D118" s="275">
        <v>57.88828357452477</v>
      </c>
      <c r="E118" s="275">
        <v>44.444806107274978</v>
      </c>
      <c r="F118" s="276">
        <v>41.3381360351379</v>
      </c>
      <c r="G118" s="277">
        <v>11.117420927026911</v>
      </c>
      <c r="H118" s="96">
        <v>11.389526303612387</v>
      </c>
      <c r="I118" s="96">
        <v>10.1767282974746</v>
      </c>
      <c r="J118" s="96">
        <v>7.8298281917809742</v>
      </c>
      <c r="K118" s="96">
        <v>7.1942319698200885</v>
      </c>
    </row>
    <row r="119" spans="1:11" ht="12.75" customHeight="1">
      <c r="A119" s="845" t="s">
        <v>1242</v>
      </c>
      <c r="B119" s="274">
        <v>0.18312672156811677</v>
      </c>
      <c r="C119" s="275">
        <v>0.18187537316466762</v>
      </c>
      <c r="D119" s="275">
        <v>0.11646303169932108</v>
      </c>
      <c r="E119" s="275">
        <v>0.45109022782404257</v>
      </c>
      <c r="F119" s="276">
        <v>0.27778603261972923</v>
      </c>
      <c r="G119" s="277">
        <v>4.0497738023423064</v>
      </c>
      <c r="H119" s="96">
        <v>3.2643879236232181</v>
      </c>
      <c r="I119" s="96">
        <v>2.4211178450267359</v>
      </c>
      <c r="J119" s="96">
        <v>2.1681505569448296</v>
      </c>
      <c r="K119" s="96">
        <v>1.4640351671747085</v>
      </c>
    </row>
    <row r="120" spans="1:11" ht="12.75" customHeight="1">
      <c r="A120" s="845" t="s">
        <v>1077</v>
      </c>
      <c r="B120" s="274">
        <v>412.05211728360359</v>
      </c>
      <c r="C120" s="275">
        <v>336.50723322462915</v>
      </c>
      <c r="D120" s="275">
        <v>221.16728781837082</v>
      </c>
      <c r="E120" s="275">
        <v>205.71042269823695</v>
      </c>
      <c r="F120" s="276">
        <v>129.36671216040406</v>
      </c>
      <c r="G120" s="277">
        <v>5.5809594122238195</v>
      </c>
      <c r="H120" s="96">
        <v>5.2294440873039045</v>
      </c>
      <c r="I120" s="96">
        <v>4.0009754239439896</v>
      </c>
      <c r="J120" s="96">
        <v>3.353095425878299</v>
      </c>
      <c r="K120" s="96">
        <v>2.9375154613563743</v>
      </c>
    </row>
    <row r="121" spans="1:11" ht="12.75" customHeight="1">
      <c r="A121" s="162" t="s">
        <v>498</v>
      </c>
      <c r="B121" s="176"/>
      <c r="C121" s="180"/>
      <c r="D121" s="180"/>
      <c r="E121" s="180"/>
      <c r="F121" s="181"/>
      <c r="G121" s="101"/>
      <c r="H121" s="97"/>
      <c r="I121" s="97"/>
      <c r="J121" s="97"/>
      <c r="K121" s="97"/>
    </row>
    <row r="122" spans="1:11" ht="12.75" customHeight="1">
      <c r="A122" s="165" t="s">
        <v>621</v>
      </c>
      <c r="B122" s="177">
        <v>7036.4249218435643</v>
      </c>
      <c r="C122" s="178">
        <v>8673.8253417821779</v>
      </c>
      <c r="D122" s="178">
        <v>13968.519314732286</v>
      </c>
      <c r="E122" s="178">
        <v>20861.789070130886</v>
      </c>
      <c r="F122" s="179" t="s">
        <v>989</v>
      </c>
      <c r="G122" s="277">
        <v>5.3672004479358257</v>
      </c>
      <c r="H122" s="96">
        <v>8.8500307911894076</v>
      </c>
      <c r="I122" s="96">
        <v>11.137324135932957</v>
      </c>
      <c r="J122" s="96">
        <v>11.970663779232245</v>
      </c>
      <c r="K122" s="96" t="s">
        <v>989</v>
      </c>
    </row>
    <row r="123" spans="1:11" ht="12.75" customHeight="1">
      <c r="A123" s="165" t="s">
        <v>459</v>
      </c>
      <c r="B123" s="177">
        <v>2989.754542359241</v>
      </c>
      <c r="C123" s="178">
        <v>2830.09900990099</v>
      </c>
      <c r="D123" s="178">
        <v>4790.2538267777563</v>
      </c>
      <c r="E123" s="178">
        <v>7239.5029953767016</v>
      </c>
      <c r="F123" s="179" t="s">
        <v>989</v>
      </c>
      <c r="G123" s="277">
        <v>2.8554648843148001</v>
      </c>
      <c r="H123" s="96">
        <v>2.8801687271035767</v>
      </c>
      <c r="I123" s="96">
        <v>3.4531643992408889</v>
      </c>
      <c r="J123" s="96">
        <v>3.9097239974037983</v>
      </c>
      <c r="K123" s="96" t="s">
        <v>989</v>
      </c>
    </row>
    <row r="124" spans="1:11" ht="12.75" customHeight="1">
      <c r="A124" s="134" t="s">
        <v>158</v>
      </c>
      <c r="B124" s="176"/>
      <c r="C124" s="180"/>
      <c r="D124" s="180"/>
      <c r="E124" s="180"/>
      <c r="F124" s="181"/>
      <c r="G124" s="147"/>
      <c r="H124" s="148"/>
      <c r="I124" s="148"/>
      <c r="J124" s="148"/>
      <c r="K124" s="148"/>
    </row>
    <row r="125" spans="1:11" ht="12.75" customHeight="1">
      <c r="A125" s="136" t="s">
        <v>622</v>
      </c>
      <c r="B125" s="177">
        <v>1782.0939696893572</v>
      </c>
      <c r="C125" s="178">
        <v>1192.6130022376703</v>
      </c>
      <c r="D125" s="178">
        <v>1192.3064131581116</v>
      </c>
      <c r="E125" s="178">
        <v>1420.6756697481551</v>
      </c>
      <c r="F125" s="179">
        <v>1530.3700795607574</v>
      </c>
      <c r="G125" s="277">
        <v>12.131836356075517</v>
      </c>
      <c r="H125" s="96">
        <v>9.8532114066464285</v>
      </c>
      <c r="I125" s="96">
        <v>10.900887875495869</v>
      </c>
      <c r="J125" s="96">
        <v>11.73229777397292</v>
      </c>
      <c r="K125" s="96">
        <v>10.402754904839561</v>
      </c>
    </row>
    <row r="126" spans="1:11" ht="12.75" customHeight="1">
      <c r="A126" s="133" t="s">
        <v>159</v>
      </c>
      <c r="B126" s="176"/>
      <c r="C126" s="180"/>
      <c r="D126" s="180"/>
      <c r="E126" s="180"/>
      <c r="F126" s="181"/>
      <c r="G126" s="147"/>
      <c r="H126" s="148"/>
      <c r="I126" s="148"/>
      <c r="J126" s="148"/>
      <c r="K126" s="148"/>
    </row>
    <row r="127" spans="1:11" ht="12.75" customHeight="1">
      <c r="A127" s="168" t="s">
        <v>797</v>
      </c>
      <c r="B127" s="177">
        <v>2075.0778745192642</v>
      </c>
      <c r="C127" s="178">
        <v>1486.8363449986921</v>
      </c>
      <c r="D127" s="178">
        <v>1535.7775282128728</v>
      </c>
      <c r="E127" s="178">
        <v>1702.2632553632295</v>
      </c>
      <c r="F127" s="179">
        <v>1814.7297347480132</v>
      </c>
      <c r="G127" s="277">
        <v>15.384529022760933</v>
      </c>
      <c r="H127" s="96">
        <v>13.636753385927701</v>
      </c>
      <c r="I127" s="96">
        <v>14.079201592647706</v>
      </c>
      <c r="J127" s="96">
        <v>14.749620462777658</v>
      </c>
      <c r="K127" s="96">
        <v>12.663293482198712</v>
      </c>
    </row>
    <row r="128" spans="1:11" ht="42" customHeight="1">
      <c r="A128" s="168" t="s">
        <v>1102</v>
      </c>
      <c r="B128" s="917">
        <v>522.35188776644668</v>
      </c>
      <c r="C128" s="918">
        <v>185.98717494513656</v>
      </c>
      <c r="D128" s="918">
        <v>1398.4770760680183</v>
      </c>
      <c r="E128" s="918">
        <v>146.1428219641034</v>
      </c>
      <c r="F128" s="919">
        <v>146.47638620632949</v>
      </c>
      <c r="G128" s="914">
        <v>36.929055448629434</v>
      </c>
      <c r="H128" s="915">
        <v>42.877394918387061</v>
      </c>
      <c r="I128" s="915">
        <v>318.73765422745555</v>
      </c>
      <c r="J128" s="915">
        <v>37.035790511353021</v>
      </c>
      <c r="K128" s="915">
        <v>32.142399567078392</v>
      </c>
    </row>
    <row r="129" spans="1:11" ht="12.75" customHeight="1">
      <c r="A129" s="168" t="s">
        <v>798</v>
      </c>
      <c r="B129" s="176">
        <v>149204.91502059286</v>
      </c>
      <c r="C129" s="180">
        <v>279985.31171602372</v>
      </c>
      <c r="D129" s="180">
        <v>710467.35198292183</v>
      </c>
      <c r="E129" s="180">
        <v>122726.06591997339</v>
      </c>
      <c r="F129" s="181">
        <v>42658.703814117609</v>
      </c>
      <c r="G129" s="277">
        <v>73.331330035520807</v>
      </c>
      <c r="H129" s="96">
        <v>186.16223645077312</v>
      </c>
      <c r="I129" s="96">
        <v>676.55000584966183</v>
      </c>
      <c r="J129" s="96">
        <v>83.483650274678979</v>
      </c>
      <c r="K129" s="96">
        <v>37.404808677286333</v>
      </c>
    </row>
    <row r="130" spans="1:11" ht="12.75" customHeight="1">
      <c r="A130" s="134" t="s">
        <v>693</v>
      </c>
      <c r="B130" s="176"/>
      <c r="C130" s="178"/>
      <c r="D130" s="178"/>
      <c r="E130" s="178"/>
      <c r="F130" s="179"/>
      <c r="G130" s="147"/>
      <c r="H130" s="148"/>
      <c r="I130" s="148"/>
      <c r="J130" s="148"/>
      <c r="K130" s="148"/>
    </row>
    <row r="131" spans="1:11" ht="12.75" customHeight="1">
      <c r="A131" s="136" t="s">
        <v>371</v>
      </c>
      <c r="B131" s="177">
        <v>2215.182295827733</v>
      </c>
      <c r="C131" s="178">
        <v>1714.6938677517032</v>
      </c>
      <c r="D131" s="178">
        <v>1967.959531171432</v>
      </c>
      <c r="E131" s="178">
        <v>2212.4148567210873</v>
      </c>
      <c r="F131" s="179">
        <v>3.3655075907737593</v>
      </c>
      <c r="G131" s="101">
        <v>10221.751277164931</v>
      </c>
      <c r="H131" s="97">
        <v>8948.8092449181167</v>
      </c>
      <c r="I131" s="97">
        <v>8576.0296400801326</v>
      </c>
      <c r="J131" s="97">
        <v>8429.9619683436085</v>
      </c>
      <c r="K131" s="97">
        <v>9.4601409805854892</v>
      </c>
    </row>
    <row r="132" spans="1:11" ht="12.75" customHeight="1">
      <c r="A132" s="164" t="s">
        <v>924</v>
      </c>
      <c r="B132" s="176"/>
      <c r="C132" s="180"/>
      <c r="D132" s="180"/>
      <c r="E132" s="180"/>
      <c r="F132" s="181"/>
      <c r="G132" s="147"/>
      <c r="H132" s="148"/>
      <c r="I132" s="148"/>
      <c r="J132" s="148"/>
      <c r="K132" s="148"/>
    </row>
    <row r="133" spans="1:11" ht="12.75" customHeight="1">
      <c r="A133" s="314" t="s">
        <v>328</v>
      </c>
      <c r="B133" s="177">
        <v>748.36466934667249</v>
      </c>
      <c r="C133" s="178">
        <v>1233.7429748111917</v>
      </c>
      <c r="D133" s="178">
        <v>1524.2617873402824</v>
      </c>
      <c r="E133" s="178">
        <v>4242.9210439403923</v>
      </c>
      <c r="F133" s="179">
        <v>4208.9475402606595</v>
      </c>
      <c r="G133" s="101">
        <v>1814.6440965431202</v>
      </c>
      <c r="H133" s="97">
        <v>1873.1133633810389</v>
      </c>
      <c r="I133" s="97">
        <v>1862.239663950694</v>
      </c>
      <c r="J133" s="97">
        <v>3902.1142844507481</v>
      </c>
      <c r="K133" s="97">
        <v>4131.3200367697555</v>
      </c>
    </row>
    <row r="134" spans="1:11" ht="12.75" customHeight="1">
      <c r="A134" s="314" t="s">
        <v>331</v>
      </c>
      <c r="B134" s="177">
        <v>316.24702413933625</v>
      </c>
      <c r="C134" s="178">
        <v>1441.699539476785</v>
      </c>
      <c r="D134" s="178">
        <v>1660.9798995712449</v>
      </c>
      <c r="E134" s="178">
        <v>3796.5938759148485</v>
      </c>
      <c r="F134" s="178">
        <v>0</v>
      </c>
      <c r="G134" s="277">
        <v>0.74091638886473188</v>
      </c>
      <c r="H134" s="96">
        <v>2.4604297247898401</v>
      </c>
      <c r="I134" s="96">
        <v>2.4971229323904454</v>
      </c>
      <c r="J134" s="96">
        <v>5.1731245566229536</v>
      </c>
      <c r="K134" s="96" t="s">
        <v>989</v>
      </c>
    </row>
    <row r="135" spans="1:11" ht="12.75" customHeight="1">
      <c r="A135" s="314" t="s">
        <v>700</v>
      </c>
      <c r="B135" s="177">
        <v>8321.8968445866576</v>
      </c>
      <c r="C135" s="178">
        <v>7386.8880038895541</v>
      </c>
      <c r="D135" s="178">
        <v>7683.7384368633457</v>
      </c>
      <c r="E135" s="178">
        <v>10386.466624274241</v>
      </c>
      <c r="F135" s="178">
        <v>0</v>
      </c>
      <c r="G135" s="277">
        <v>2.3011942990257506</v>
      </c>
      <c r="H135" s="96">
        <v>2.1403829530898419</v>
      </c>
      <c r="I135" s="96">
        <v>2.2670600561044667</v>
      </c>
      <c r="J135" s="96">
        <v>2.4900962398340245</v>
      </c>
      <c r="K135" s="96" t="s">
        <v>989</v>
      </c>
    </row>
    <row r="136" spans="1:11" ht="12.75" customHeight="1">
      <c r="A136" s="334" t="s">
        <v>1143</v>
      </c>
      <c r="B136" s="176" t="s">
        <v>989</v>
      </c>
      <c r="C136" s="178" t="s">
        <v>989</v>
      </c>
      <c r="D136" s="178">
        <v>51.430346924695009</v>
      </c>
      <c r="E136" s="178">
        <v>8.5518251561196141</v>
      </c>
      <c r="F136" s="178">
        <v>0</v>
      </c>
      <c r="G136" s="277" t="s">
        <v>989</v>
      </c>
      <c r="H136" s="96" t="s">
        <v>989</v>
      </c>
      <c r="I136" s="96">
        <v>88.673011939129324</v>
      </c>
      <c r="J136" s="96">
        <v>139.55328257375348</v>
      </c>
      <c r="K136" s="96" t="s">
        <v>989</v>
      </c>
    </row>
    <row r="137" spans="1:11" ht="12.75" customHeight="1">
      <c r="A137" s="334" t="s">
        <v>1144</v>
      </c>
      <c r="B137" s="177">
        <v>799.72628271961878</v>
      </c>
      <c r="C137" s="178">
        <v>618.99144154550868</v>
      </c>
      <c r="D137" s="178">
        <v>440.89365522060581</v>
      </c>
      <c r="E137" s="178">
        <v>108.21006948929919</v>
      </c>
      <c r="F137" s="178">
        <v>0</v>
      </c>
      <c r="G137" s="277">
        <v>1.038167065822037</v>
      </c>
      <c r="H137" s="96">
        <v>1.0357995731598504</v>
      </c>
      <c r="I137" s="96">
        <v>1.0868560300341761</v>
      </c>
      <c r="J137" s="96">
        <v>1.0448290615400755</v>
      </c>
      <c r="K137" s="96" t="s">
        <v>989</v>
      </c>
    </row>
    <row r="138" spans="1:11" ht="12.75" customHeight="1">
      <c r="A138" s="134" t="s">
        <v>119</v>
      </c>
      <c r="B138" s="176"/>
      <c r="C138" s="180"/>
      <c r="D138" s="180"/>
      <c r="E138" s="180"/>
      <c r="F138" s="181"/>
      <c r="G138" s="147"/>
      <c r="H138" s="148"/>
      <c r="I138" s="148"/>
      <c r="J138" s="148"/>
      <c r="K138" s="148"/>
    </row>
    <row r="139" spans="1:11" ht="14.25" customHeight="1">
      <c r="A139" s="137" t="s">
        <v>540</v>
      </c>
      <c r="B139" s="176" t="s">
        <v>989</v>
      </c>
      <c r="C139" s="180" t="s">
        <v>989</v>
      </c>
      <c r="D139" s="180" t="s">
        <v>989</v>
      </c>
      <c r="E139" s="180" t="s">
        <v>989</v>
      </c>
      <c r="F139" s="181" t="s">
        <v>989</v>
      </c>
      <c r="G139" s="147" t="s">
        <v>989</v>
      </c>
      <c r="H139" s="148" t="s">
        <v>989</v>
      </c>
      <c r="I139" s="148" t="s">
        <v>989</v>
      </c>
      <c r="J139" s="148" t="s">
        <v>989</v>
      </c>
      <c r="K139" s="148" t="s">
        <v>989</v>
      </c>
    </row>
    <row r="140" spans="1:11" ht="12.75" customHeight="1">
      <c r="A140" s="136" t="s">
        <v>541</v>
      </c>
      <c r="B140" s="178">
        <v>1207.4344522236895</v>
      </c>
      <c r="C140" s="178">
        <v>729.33506132661898</v>
      </c>
      <c r="D140" s="178">
        <v>1200.3849095649894</v>
      </c>
      <c r="E140" s="178">
        <v>1972.6601708822516</v>
      </c>
      <c r="F140" s="179">
        <v>1358.5204859653466</v>
      </c>
      <c r="G140" s="101">
        <v>8103.5869276757685</v>
      </c>
      <c r="H140" s="97">
        <v>6753.1024196909166</v>
      </c>
      <c r="I140" s="97">
        <v>6743.735446994323</v>
      </c>
      <c r="J140" s="97">
        <v>7173.3097122990957</v>
      </c>
      <c r="K140" s="97">
        <v>6438.4857154755764</v>
      </c>
    </row>
    <row r="141" spans="1:11" ht="12.75" customHeight="1">
      <c r="A141" s="136" t="s">
        <v>542</v>
      </c>
      <c r="B141" s="178">
        <v>25199.03236668558</v>
      </c>
      <c r="C141" s="178">
        <v>22595.435523009211</v>
      </c>
      <c r="D141" s="178">
        <v>29164.337200050588</v>
      </c>
      <c r="E141" s="178">
        <v>30031.200618766219</v>
      </c>
      <c r="F141" s="179">
        <v>26601.718150483233</v>
      </c>
      <c r="G141" s="101">
        <v>33960.960062918573</v>
      </c>
      <c r="H141" s="97">
        <v>27589.054362648607</v>
      </c>
      <c r="I141" s="97">
        <v>32261.43495580817</v>
      </c>
      <c r="J141" s="97">
        <v>32153.319720306441</v>
      </c>
      <c r="K141" s="97">
        <v>26080.115833807093</v>
      </c>
    </row>
    <row r="142" spans="1:11" ht="12.75" customHeight="1">
      <c r="A142" s="133" t="s">
        <v>4</v>
      </c>
      <c r="B142" s="176"/>
      <c r="C142" s="180"/>
      <c r="D142" s="180"/>
      <c r="E142" s="180"/>
      <c r="F142" s="181"/>
      <c r="G142" s="147"/>
      <c r="H142" s="148"/>
      <c r="I142" s="148"/>
      <c r="J142" s="148"/>
      <c r="K142" s="148"/>
    </row>
    <row r="143" spans="1:11" ht="12.75" customHeight="1">
      <c r="A143" s="136" t="s">
        <v>660</v>
      </c>
      <c r="B143" s="177">
        <v>4648.1922978907241</v>
      </c>
      <c r="C143" s="178">
        <v>4145.9241327696145</v>
      </c>
      <c r="D143" s="178">
        <v>7542.9437746785079</v>
      </c>
      <c r="E143" s="178">
        <v>6465.7633853922698</v>
      </c>
      <c r="F143" s="179">
        <v>6756.2975230970578</v>
      </c>
      <c r="G143" s="101" t="s">
        <v>989</v>
      </c>
      <c r="H143" s="97" t="s">
        <v>989</v>
      </c>
      <c r="I143" s="97" t="s">
        <v>989</v>
      </c>
      <c r="J143" s="97" t="s">
        <v>989</v>
      </c>
      <c r="K143" s="97" t="s">
        <v>989</v>
      </c>
    </row>
    <row r="144" spans="1:11" ht="12.75" customHeight="1">
      <c r="A144" s="136" t="s">
        <v>530</v>
      </c>
      <c r="B144" s="177">
        <v>17549.435362492844</v>
      </c>
      <c r="C144" s="178">
        <v>21307.537331451487</v>
      </c>
      <c r="D144" s="178">
        <v>23833.061236352874</v>
      </c>
      <c r="E144" s="178">
        <v>21545.050127015122</v>
      </c>
      <c r="F144" s="179">
        <v>21943.552489735794</v>
      </c>
      <c r="G144" s="101" t="s">
        <v>989</v>
      </c>
      <c r="H144" s="97" t="s">
        <v>989</v>
      </c>
      <c r="I144" s="97" t="s">
        <v>989</v>
      </c>
      <c r="J144" s="97" t="s">
        <v>989</v>
      </c>
      <c r="K144" s="97" t="s">
        <v>989</v>
      </c>
    </row>
    <row r="145" spans="1:11">
      <c r="A145" s="138" t="s">
        <v>713</v>
      </c>
      <c r="B145" s="324">
        <v>9036.0637151637748</v>
      </c>
      <c r="C145" s="325">
        <v>5950.2428205901861</v>
      </c>
      <c r="D145" s="325">
        <v>5167.317448833207</v>
      </c>
      <c r="E145" s="325">
        <v>2559.4180818514415</v>
      </c>
      <c r="F145" s="326">
        <v>1652.0450104318663</v>
      </c>
      <c r="G145" s="151" t="s">
        <v>989</v>
      </c>
      <c r="H145" s="141" t="s">
        <v>989</v>
      </c>
      <c r="I145" s="141" t="s">
        <v>989</v>
      </c>
      <c r="J145" s="141" t="s">
        <v>989</v>
      </c>
      <c r="K145" s="141" t="s">
        <v>989</v>
      </c>
    </row>
    <row r="146" spans="1:11" ht="14.25" customHeight="1">
      <c r="A146" s="990" t="s">
        <v>321</v>
      </c>
      <c r="B146" s="990"/>
      <c r="C146" s="990"/>
      <c r="D146" s="990"/>
      <c r="E146" s="990"/>
      <c r="F146" s="990"/>
      <c r="G146" s="990"/>
      <c r="H146" s="990"/>
      <c r="I146" s="990"/>
      <c r="J146" s="990"/>
      <c r="K146" s="990"/>
    </row>
    <row r="147" spans="1:11">
      <c r="A147" s="651"/>
      <c r="B147" s="184"/>
      <c r="C147" s="184"/>
      <c r="D147" s="184"/>
      <c r="E147" s="184"/>
      <c r="F147" s="184"/>
      <c r="G147" s="182"/>
      <c r="H147" s="97"/>
      <c r="I147" s="97"/>
      <c r="J147" s="97"/>
      <c r="K147" s="97"/>
    </row>
    <row r="148" spans="1:11">
      <c r="A148" s="142"/>
      <c r="B148" s="180"/>
      <c r="C148" s="180"/>
      <c r="D148" s="180"/>
      <c r="E148" s="180"/>
      <c r="F148" s="180"/>
      <c r="G148" s="97"/>
      <c r="H148" s="97"/>
      <c r="I148" s="97"/>
      <c r="J148" s="97"/>
      <c r="K148" s="97"/>
    </row>
    <row r="149" spans="1:11">
      <c r="A149" s="142"/>
      <c r="B149" s="180"/>
      <c r="C149" s="180"/>
      <c r="D149" s="180"/>
      <c r="E149" s="180"/>
      <c r="F149" s="180"/>
      <c r="G149" s="97"/>
      <c r="H149" s="97"/>
      <c r="I149" s="97"/>
      <c r="J149" s="97"/>
      <c r="K149" s="97"/>
    </row>
    <row r="150" spans="1:11">
      <c r="A150" s="142"/>
      <c r="B150" s="180"/>
      <c r="C150" s="180"/>
      <c r="D150" s="180"/>
      <c r="E150" s="180"/>
      <c r="F150" s="180"/>
      <c r="G150" s="97"/>
      <c r="H150" s="97"/>
      <c r="I150" s="97"/>
      <c r="J150" s="97"/>
      <c r="K150" s="97"/>
    </row>
    <row r="151" spans="1:11">
      <c r="A151" s="940" t="s">
        <v>647</v>
      </c>
      <c r="B151" s="940"/>
      <c r="C151" s="940"/>
      <c r="D151" s="940"/>
      <c r="E151" s="940"/>
      <c r="F151" s="940"/>
      <c r="G151" s="940"/>
      <c r="H151" s="940"/>
      <c r="I151" s="940"/>
      <c r="J151" s="940"/>
      <c r="K151" s="940"/>
    </row>
    <row r="152" spans="1:11">
      <c r="A152" s="131"/>
      <c r="G152" s="132"/>
      <c r="H152" s="132"/>
      <c r="I152" s="132"/>
      <c r="J152" s="132"/>
    </row>
    <row r="153" spans="1:11" ht="30" customHeight="1">
      <c r="A153" s="987" t="s">
        <v>502</v>
      </c>
      <c r="B153" s="984" t="s">
        <v>333</v>
      </c>
      <c r="C153" s="985"/>
      <c r="D153" s="985"/>
      <c r="E153" s="985"/>
      <c r="F153" s="985"/>
      <c r="G153" s="984" t="s">
        <v>663</v>
      </c>
      <c r="H153" s="985"/>
      <c r="I153" s="985"/>
      <c r="J153" s="985"/>
      <c r="K153" s="985"/>
    </row>
    <row r="154" spans="1:11">
      <c r="A154" s="988"/>
      <c r="B154" s="264">
        <v>40544</v>
      </c>
      <c r="C154" s="264">
        <v>40909</v>
      </c>
      <c r="D154" s="264">
        <v>41275</v>
      </c>
      <c r="E154" s="264">
        <v>41640</v>
      </c>
      <c r="F154" s="265">
        <v>42005</v>
      </c>
      <c r="G154" s="264">
        <v>40544</v>
      </c>
      <c r="H154" s="264">
        <v>40909</v>
      </c>
      <c r="I154" s="264">
        <v>41275</v>
      </c>
      <c r="J154" s="264">
        <v>41640</v>
      </c>
      <c r="K154" s="264">
        <v>42005</v>
      </c>
    </row>
    <row r="155" spans="1:11">
      <c r="A155" s="162" t="s">
        <v>871</v>
      </c>
      <c r="B155" s="802"/>
      <c r="C155" s="779"/>
      <c r="D155" s="779"/>
      <c r="E155" s="779"/>
      <c r="F155" s="825"/>
      <c r="G155" s="777"/>
      <c r="H155" s="778"/>
      <c r="I155" s="778"/>
      <c r="J155" s="778"/>
      <c r="K155" s="778"/>
    </row>
    <row r="156" spans="1:11">
      <c r="A156" s="165" t="s">
        <v>565</v>
      </c>
      <c r="B156" s="782">
        <v>14408.677838842716</v>
      </c>
      <c r="C156" s="783">
        <v>11228.489280136304</v>
      </c>
      <c r="D156" s="783">
        <v>10331.293834015196</v>
      </c>
      <c r="E156" s="783">
        <v>8305.2828468885891</v>
      </c>
      <c r="F156" s="784">
        <v>8671.3554843613292</v>
      </c>
      <c r="G156" s="786">
        <v>3.6718536223669371</v>
      </c>
      <c r="H156" s="787">
        <v>6.1400721280138884</v>
      </c>
      <c r="I156" s="787">
        <v>12.649506999168512</v>
      </c>
      <c r="J156" s="787">
        <v>12.303927696092209</v>
      </c>
      <c r="K156" s="787">
        <v>11.008930709669183</v>
      </c>
    </row>
    <row r="157" spans="1:11">
      <c r="A157" s="162" t="s">
        <v>872</v>
      </c>
      <c r="B157" s="802"/>
      <c r="C157" s="779"/>
      <c r="D157" s="779"/>
      <c r="E157" s="779"/>
      <c r="F157" s="825"/>
      <c r="G157" s="777"/>
      <c r="H157" s="778"/>
      <c r="I157" s="778"/>
      <c r="J157" s="778"/>
      <c r="K157" s="778"/>
    </row>
    <row r="158" spans="1:11">
      <c r="A158" s="165" t="s">
        <v>566</v>
      </c>
      <c r="B158" s="785">
        <v>169.08441019723529</v>
      </c>
      <c r="C158" s="780">
        <v>202.69856095986634</v>
      </c>
      <c r="D158" s="780">
        <v>227.93287644409637</v>
      </c>
      <c r="E158" s="780">
        <v>184.74677214380787</v>
      </c>
      <c r="F158" s="781">
        <v>148.00873003658381</v>
      </c>
      <c r="G158" s="786">
        <v>15.109530533469693</v>
      </c>
      <c r="H158" s="787">
        <v>10.298724105529713</v>
      </c>
      <c r="I158" s="787">
        <v>6.5944671300382627</v>
      </c>
      <c r="J158" s="787">
        <v>4.7684388140874621</v>
      </c>
      <c r="K158" s="787">
        <v>3.0236966003332735</v>
      </c>
    </row>
    <row r="159" spans="1:11">
      <c r="A159" s="163" t="s">
        <v>569</v>
      </c>
      <c r="B159" s="782">
        <v>421.68743145126575</v>
      </c>
      <c r="C159" s="783">
        <v>370.11937578311881</v>
      </c>
      <c r="D159" s="783">
        <v>264.59847268455059</v>
      </c>
      <c r="E159" s="783">
        <v>296.94592541903853</v>
      </c>
      <c r="F159" s="784">
        <v>163.79466860098398</v>
      </c>
      <c r="G159" s="786">
        <v>9.0183100772463778</v>
      </c>
      <c r="H159" s="787">
        <v>8.681999663695537</v>
      </c>
      <c r="I159" s="787">
        <v>9.6716224947502312</v>
      </c>
      <c r="J159" s="787">
        <v>9.9266638770794557</v>
      </c>
      <c r="K159" s="787">
        <v>9.6074303516923134</v>
      </c>
    </row>
    <row r="160" spans="1:11" ht="12.75" customHeight="1">
      <c r="A160" s="134" t="s">
        <v>5</v>
      </c>
      <c r="B160" s="802"/>
      <c r="C160" s="779"/>
      <c r="D160" s="779"/>
      <c r="E160" s="779"/>
      <c r="F160" s="825"/>
      <c r="G160" s="798"/>
      <c r="H160" s="803"/>
      <c r="I160" s="803"/>
      <c r="J160" s="803"/>
      <c r="K160" s="803"/>
    </row>
    <row r="161" spans="1:11" ht="12.75" customHeight="1">
      <c r="A161" s="137" t="s">
        <v>599</v>
      </c>
      <c r="B161" s="782">
        <v>646.93080870719143</v>
      </c>
      <c r="C161" s="783">
        <v>467.60484540680216</v>
      </c>
      <c r="D161" s="783">
        <v>529.39442402854763</v>
      </c>
      <c r="E161" s="783">
        <v>612.06284527316541</v>
      </c>
      <c r="F161" s="784">
        <v>649.79759615325065</v>
      </c>
      <c r="G161" s="786">
        <v>12.394022811793617</v>
      </c>
      <c r="H161" s="787">
        <v>10.471265796461891</v>
      </c>
      <c r="I161" s="787">
        <v>11.468931823231605</v>
      </c>
      <c r="J161" s="787">
        <v>12.811630704424276</v>
      </c>
      <c r="K161" s="787">
        <v>10.600459977377293</v>
      </c>
    </row>
    <row r="162" spans="1:11" ht="12.75" customHeight="1">
      <c r="A162" s="164" t="s">
        <v>873</v>
      </c>
      <c r="B162" s="802"/>
      <c r="C162" s="779"/>
      <c r="D162" s="779"/>
      <c r="E162" s="779"/>
      <c r="F162" s="825"/>
      <c r="G162" s="777"/>
      <c r="H162" s="778"/>
      <c r="I162" s="778"/>
      <c r="J162" s="778"/>
      <c r="K162" s="778"/>
    </row>
    <row r="163" spans="1:11" ht="12.75" customHeight="1">
      <c r="A163" s="166" t="s">
        <v>521</v>
      </c>
      <c r="B163" s="782">
        <v>1709.0169802302325</v>
      </c>
      <c r="C163" s="783" t="s">
        <v>989</v>
      </c>
      <c r="D163" s="783" t="s">
        <v>989</v>
      </c>
      <c r="E163" s="783" t="s">
        <v>381</v>
      </c>
      <c r="F163" s="784" t="s">
        <v>381</v>
      </c>
      <c r="G163" s="786">
        <v>50.149260211280719</v>
      </c>
      <c r="H163" s="787" t="s">
        <v>989</v>
      </c>
      <c r="I163" s="787" t="s">
        <v>989</v>
      </c>
      <c r="J163" s="787" t="s">
        <v>381</v>
      </c>
      <c r="K163" s="787" t="s">
        <v>381</v>
      </c>
    </row>
    <row r="164" spans="1:11" ht="12.75" customHeight="1">
      <c r="A164" s="166" t="s">
        <v>522</v>
      </c>
      <c r="B164" s="782">
        <v>3175.5704745016678</v>
      </c>
      <c r="C164" s="783">
        <v>5914.9732296441271</v>
      </c>
      <c r="D164" s="783">
        <v>7190.7027432082086</v>
      </c>
      <c r="E164" s="783">
        <v>5374.7157764708054</v>
      </c>
      <c r="F164" s="784">
        <v>3322.5304052383262</v>
      </c>
      <c r="G164" s="786">
        <v>23.673523028046695</v>
      </c>
      <c r="H164" s="787">
        <v>57.141725216131725</v>
      </c>
      <c r="I164" s="787">
        <v>83.71554838737184</v>
      </c>
      <c r="J164" s="787">
        <v>50.673571061211554</v>
      </c>
      <c r="K164" s="787">
        <v>30.392259217193363</v>
      </c>
    </row>
    <row r="165" spans="1:11" ht="12.75" customHeight="1">
      <c r="A165" s="166" t="s">
        <v>523</v>
      </c>
      <c r="B165" s="782">
        <v>1995.5619716620845</v>
      </c>
      <c r="C165" s="783" t="s">
        <v>989</v>
      </c>
      <c r="D165" s="783" t="s">
        <v>989</v>
      </c>
      <c r="E165" s="783" t="s">
        <v>381</v>
      </c>
      <c r="F165" s="784" t="s">
        <v>381</v>
      </c>
      <c r="G165" s="786">
        <v>11.870054613475615</v>
      </c>
      <c r="H165" s="787" t="s">
        <v>989</v>
      </c>
      <c r="I165" s="787" t="s">
        <v>989</v>
      </c>
      <c r="J165" s="787" t="s">
        <v>381</v>
      </c>
      <c r="K165" s="787" t="s">
        <v>381</v>
      </c>
    </row>
    <row r="166" spans="1:11" ht="12.75" customHeight="1">
      <c r="A166" s="843" t="s">
        <v>1147</v>
      </c>
      <c r="B166" s="782" t="s">
        <v>381</v>
      </c>
      <c r="C166" s="783">
        <v>1819.7057719717259</v>
      </c>
      <c r="D166" s="783">
        <v>4629.8362145404844</v>
      </c>
      <c r="E166" s="783">
        <v>5585.7973387625671</v>
      </c>
      <c r="F166" s="784">
        <v>4965.6406365911316</v>
      </c>
      <c r="G166" s="786" t="s">
        <v>381</v>
      </c>
      <c r="H166" s="848">
        <v>9.5830584532994081</v>
      </c>
      <c r="I166" s="848">
        <v>31.540607260738991</v>
      </c>
      <c r="J166" s="848">
        <v>30.475215147153559</v>
      </c>
      <c r="K166" s="848">
        <v>15.427554178498262</v>
      </c>
    </row>
    <row r="167" spans="1:11" ht="12.75" customHeight="1">
      <c r="A167" s="164" t="s">
        <v>874</v>
      </c>
      <c r="B167" s="802"/>
      <c r="C167" s="779"/>
      <c r="D167" s="779"/>
      <c r="E167" s="779"/>
      <c r="F167" s="825"/>
      <c r="G167" s="777"/>
      <c r="H167" s="778"/>
      <c r="I167" s="778"/>
      <c r="J167" s="778"/>
      <c r="K167" s="778"/>
    </row>
    <row r="168" spans="1:11" ht="12.75" customHeight="1">
      <c r="A168" s="165" t="s">
        <v>705</v>
      </c>
      <c r="B168" s="782">
        <v>293.53630133333331</v>
      </c>
      <c r="C168" s="783">
        <v>514.62555466666674</v>
      </c>
      <c r="D168" s="783">
        <v>365.304664</v>
      </c>
      <c r="E168" s="783">
        <v>572.48714933333338</v>
      </c>
      <c r="F168" s="784">
        <v>443.44914133333339</v>
      </c>
      <c r="G168" s="786">
        <v>1.1489045085787438E-2</v>
      </c>
      <c r="H168" s="787">
        <v>1.2221932302850303E-2</v>
      </c>
      <c r="I168" s="787">
        <v>1.261038699447639E-2</v>
      </c>
      <c r="J168" s="787">
        <v>1.6008121552083133E-2</v>
      </c>
      <c r="K168" s="787">
        <v>1.4564183617166051E-2</v>
      </c>
    </row>
    <row r="169" spans="1:11">
      <c r="A169" s="103" t="s">
        <v>6</v>
      </c>
      <c r="B169" s="798"/>
      <c r="C169" s="803"/>
      <c r="D169" s="803"/>
      <c r="E169" s="803"/>
      <c r="F169" s="806"/>
      <c r="G169" s="798"/>
      <c r="H169" s="803"/>
      <c r="I169" s="803"/>
      <c r="J169" s="803"/>
      <c r="K169" s="803"/>
    </row>
    <row r="170" spans="1:11" ht="12.75" customHeight="1">
      <c r="A170" s="137" t="s">
        <v>467</v>
      </c>
      <c r="B170" s="782">
        <v>296.71129263057475</v>
      </c>
      <c r="C170" s="783">
        <v>257.30117868288391</v>
      </c>
      <c r="D170" s="783">
        <v>283.56374011028532</v>
      </c>
      <c r="E170" s="783">
        <v>209.78922105595458</v>
      </c>
      <c r="F170" s="784">
        <v>203.63334642519459</v>
      </c>
      <c r="G170" s="786">
        <v>14.238767344496802</v>
      </c>
      <c r="H170" s="787">
        <v>11.691890013439654</v>
      </c>
      <c r="I170" s="787">
        <v>9.9018709494924408</v>
      </c>
      <c r="J170" s="787">
        <v>9.463233047197372</v>
      </c>
      <c r="K170" s="787">
        <v>3.9074452182361346</v>
      </c>
    </row>
    <row r="171" spans="1:11" ht="12.75" customHeight="1">
      <c r="A171" s="167" t="s">
        <v>875</v>
      </c>
      <c r="B171" s="802"/>
      <c r="C171" s="779"/>
      <c r="D171" s="779"/>
      <c r="E171" s="779"/>
      <c r="F171" s="825"/>
      <c r="G171" s="777"/>
      <c r="H171" s="778"/>
      <c r="I171" s="778"/>
      <c r="J171" s="778"/>
      <c r="K171" s="778"/>
    </row>
    <row r="172" spans="1:11">
      <c r="A172" s="165" t="s">
        <v>1003</v>
      </c>
      <c r="B172" s="788">
        <v>3982.7148766027854</v>
      </c>
      <c r="C172" s="789">
        <v>3791.2987819732029</v>
      </c>
      <c r="D172" s="789">
        <v>3124.4292227979272</v>
      </c>
      <c r="E172" s="789">
        <v>2702.5544079675396</v>
      </c>
      <c r="F172" s="790">
        <v>2756.7700572504123</v>
      </c>
      <c r="G172" s="826">
        <v>135.32729860860073</v>
      </c>
      <c r="H172" s="827">
        <v>127.496645850577</v>
      </c>
      <c r="I172" s="827">
        <v>73.692587298811432</v>
      </c>
      <c r="J172" s="827">
        <v>53.856432700384481</v>
      </c>
      <c r="K172" s="827">
        <v>41.607231666103722</v>
      </c>
    </row>
    <row r="173" spans="1:11" ht="12.75" customHeight="1">
      <c r="A173" s="169" t="s">
        <v>7</v>
      </c>
      <c r="B173" s="802"/>
      <c r="C173" s="779"/>
      <c r="D173" s="779"/>
      <c r="E173" s="779"/>
      <c r="F173" s="825"/>
      <c r="G173" s="777"/>
      <c r="H173" s="778"/>
      <c r="I173" s="778"/>
      <c r="J173" s="778"/>
      <c r="K173" s="778"/>
    </row>
    <row r="174" spans="1:11" ht="12.75" hidden="1" customHeight="1">
      <c r="A174" s="890" t="s">
        <v>732</v>
      </c>
      <c r="B174" s="782" t="s">
        <v>989</v>
      </c>
      <c r="C174" s="779" t="s">
        <v>989</v>
      </c>
      <c r="D174" s="779" t="s">
        <v>989</v>
      </c>
      <c r="E174" s="779" t="s">
        <v>989</v>
      </c>
      <c r="F174" s="825" t="s">
        <v>989</v>
      </c>
      <c r="G174" s="777" t="s">
        <v>989</v>
      </c>
      <c r="H174" s="778" t="s">
        <v>989</v>
      </c>
      <c r="I174" s="778" t="s">
        <v>989</v>
      </c>
      <c r="J174" s="778" t="s">
        <v>989</v>
      </c>
      <c r="K174" s="778" t="s">
        <v>989</v>
      </c>
    </row>
    <row r="175" spans="1:11" ht="12.75" customHeight="1">
      <c r="A175" s="165" t="s">
        <v>898</v>
      </c>
      <c r="B175" s="783">
        <v>1189.3107017121183</v>
      </c>
      <c r="C175" s="783">
        <v>961.2640499596132</v>
      </c>
      <c r="D175" s="783">
        <v>1088.33478911983</v>
      </c>
      <c r="E175" s="783">
        <v>1181.855688763472</v>
      </c>
      <c r="F175" s="784">
        <v>1250.5994986887124</v>
      </c>
      <c r="G175" s="849">
        <v>16.625810128220401</v>
      </c>
      <c r="H175" s="778">
        <v>15.783784604111739</v>
      </c>
      <c r="I175" s="778">
        <v>19.298426972600939</v>
      </c>
      <c r="J175" s="778">
        <v>18.891555127293351</v>
      </c>
      <c r="K175" s="778">
        <v>15.014399334447553</v>
      </c>
    </row>
    <row r="176" spans="1:11" ht="12.75" customHeight="1">
      <c r="A176" s="135" t="s">
        <v>8</v>
      </c>
      <c r="B176" s="809"/>
      <c r="C176" s="810"/>
      <c r="D176" s="810"/>
      <c r="E176" s="810"/>
      <c r="F176" s="811"/>
      <c r="G176" s="798"/>
      <c r="H176" s="803"/>
      <c r="I176" s="803"/>
      <c r="J176" s="803"/>
      <c r="K176" s="803"/>
    </row>
    <row r="177" spans="1:11" ht="12.75" customHeight="1">
      <c r="A177" s="137" t="s">
        <v>210</v>
      </c>
      <c r="B177" s="782">
        <v>1251.164683622731</v>
      </c>
      <c r="C177" s="783">
        <v>916.9083134798849</v>
      </c>
      <c r="D177" s="783">
        <v>1050.4990554295987</v>
      </c>
      <c r="E177" s="783">
        <v>1224.7558553970405</v>
      </c>
      <c r="F177" s="784">
        <v>1397.5176903871886</v>
      </c>
      <c r="G177" s="786">
        <v>32.37989426192852</v>
      </c>
      <c r="H177" s="787">
        <v>29.910114331342111</v>
      </c>
      <c r="I177" s="787">
        <v>31.237320303238636</v>
      </c>
      <c r="J177" s="787">
        <v>32.20871535392417</v>
      </c>
      <c r="K177" s="787">
        <v>27.576954671483669</v>
      </c>
    </row>
    <row r="178" spans="1:11" ht="12.75" customHeight="1">
      <c r="A178" s="169" t="s">
        <v>876</v>
      </c>
      <c r="B178" s="802"/>
      <c r="C178" s="779"/>
      <c r="D178" s="779"/>
      <c r="E178" s="779"/>
      <c r="F178" s="825"/>
      <c r="G178" s="777"/>
      <c r="H178" s="778"/>
      <c r="I178" s="778"/>
      <c r="J178" s="778"/>
      <c r="K178" s="778"/>
    </row>
    <row r="179" spans="1:11" ht="12.75" customHeight="1">
      <c r="A179" s="861" t="s">
        <v>1202</v>
      </c>
      <c r="B179" s="782">
        <v>702.86824790419166</v>
      </c>
      <c r="C179" s="783">
        <v>547.36948451882847</v>
      </c>
      <c r="D179" s="783">
        <v>861.42121706201021</v>
      </c>
      <c r="E179" s="783">
        <v>744.48940947940946</v>
      </c>
      <c r="F179" s="784">
        <v>680.61241066176467</v>
      </c>
      <c r="G179" s="786">
        <v>6.809657671155521</v>
      </c>
      <c r="H179" s="787">
        <v>6.83515012093706</v>
      </c>
      <c r="I179" s="787">
        <v>9.8768460448598425</v>
      </c>
      <c r="J179" s="787">
        <v>8.1275678564890335</v>
      </c>
      <c r="K179" s="787">
        <v>6.3713768992929909</v>
      </c>
    </row>
    <row r="180" spans="1:11" ht="12.75" customHeight="1">
      <c r="A180" s="165" t="s">
        <v>659</v>
      </c>
      <c r="B180" s="785">
        <v>263.35286766467067</v>
      </c>
      <c r="C180" s="780">
        <v>225.34601896792191</v>
      </c>
      <c r="D180" s="780" t="s">
        <v>381</v>
      </c>
      <c r="E180" s="780" t="s">
        <v>381</v>
      </c>
      <c r="F180" s="781" t="s">
        <v>381</v>
      </c>
      <c r="G180" s="786">
        <v>3.545043335810695</v>
      </c>
      <c r="H180" s="787">
        <v>3.6070100412213524</v>
      </c>
      <c r="I180" s="787" t="s">
        <v>989</v>
      </c>
      <c r="J180" s="787" t="s">
        <v>989</v>
      </c>
      <c r="K180" s="787" t="s">
        <v>381</v>
      </c>
    </row>
    <row r="181" spans="1:11" ht="12.75" customHeight="1">
      <c r="A181" s="135" t="s">
        <v>9</v>
      </c>
      <c r="B181" s="809"/>
      <c r="C181" s="810"/>
      <c r="D181" s="810"/>
      <c r="E181" s="810"/>
      <c r="F181" s="811"/>
      <c r="G181" s="798"/>
      <c r="H181" s="803"/>
      <c r="I181" s="803"/>
      <c r="J181" s="803"/>
      <c r="K181" s="803"/>
    </row>
    <row r="182" spans="1:11" ht="12.75" customHeight="1">
      <c r="A182" s="137" t="s">
        <v>468</v>
      </c>
      <c r="B182" s="810" t="s">
        <v>989</v>
      </c>
      <c r="C182" s="810" t="s">
        <v>989</v>
      </c>
      <c r="D182" s="810" t="s">
        <v>989</v>
      </c>
      <c r="E182" s="810" t="s">
        <v>989</v>
      </c>
      <c r="F182" s="811" t="s">
        <v>989</v>
      </c>
      <c r="G182" s="777" t="s">
        <v>989</v>
      </c>
      <c r="H182" s="778" t="s">
        <v>989</v>
      </c>
      <c r="I182" s="778" t="s">
        <v>989</v>
      </c>
      <c r="J182" s="803" t="s">
        <v>989</v>
      </c>
      <c r="K182" s="803" t="s">
        <v>989</v>
      </c>
    </row>
    <row r="183" spans="1:11" ht="12.75" customHeight="1">
      <c r="A183" s="137" t="s">
        <v>469</v>
      </c>
      <c r="B183" s="810" t="s">
        <v>989</v>
      </c>
      <c r="C183" s="810" t="s">
        <v>989</v>
      </c>
      <c r="D183" s="810" t="s">
        <v>989</v>
      </c>
      <c r="E183" s="810" t="s">
        <v>989</v>
      </c>
      <c r="F183" s="811" t="s">
        <v>989</v>
      </c>
      <c r="G183" s="798" t="s">
        <v>989</v>
      </c>
      <c r="H183" s="803" t="s">
        <v>989</v>
      </c>
      <c r="I183" s="803" t="s">
        <v>989</v>
      </c>
      <c r="J183" s="803" t="s">
        <v>989</v>
      </c>
      <c r="K183" s="803" t="s">
        <v>989</v>
      </c>
    </row>
    <row r="184" spans="1:11" ht="12.75" customHeight="1">
      <c r="A184" s="135" t="s">
        <v>176</v>
      </c>
      <c r="B184" s="809"/>
      <c r="C184" s="810"/>
      <c r="D184" s="810"/>
      <c r="E184" s="810"/>
      <c r="F184" s="811"/>
      <c r="G184" s="798"/>
      <c r="H184" s="803"/>
      <c r="I184" s="803"/>
      <c r="J184" s="803"/>
      <c r="K184" s="803"/>
    </row>
    <row r="185" spans="1:11" ht="12.75" customHeight="1">
      <c r="A185" s="168" t="s">
        <v>675</v>
      </c>
      <c r="B185" s="782">
        <v>18094.66</v>
      </c>
      <c r="C185" s="783">
        <v>13505</v>
      </c>
      <c r="D185" s="783">
        <v>13775.99</v>
      </c>
      <c r="E185" s="783">
        <v>15938.9</v>
      </c>
      <c r="F185" s="784">
        <v>17536.22</v>
      </c>
      <c r="G185" s="786">
        <v>9.0191374390447869</v>
      </c>
      <c r="H185" s="787">
        <v>9.7421268754586112</v>
      </c>
      <c r="I185" s="787">
        <v>11.460078062022193</v>
      </c>
      <c r="J185" s="787">
        <v>10.263352952908287</v>
      </c>
      <c r="K185" s="787">
        <v>9.9315400056764691</v>
      </c>
    </row>
    <row r="186" spans="1:11" ht="12.75" customHeight="1">
      <c r="A186" s="168" t="s">
        <v>859</v>
      </c>
      <c r="B186" s="782">
        <v>14300.46391</v>
      </c>
      <c r="C186" s="783">
        <v>13655.049754000001</v>
      </c>
      <c r="D186" s="783">
        <v>14489.376148000001</v>
      </c>
      <c r="E186" s="783">
        <v>17778.970938999999</v>
      </c>
      <c r="F186" s="784">
        <v>18941.009636999999</v>
      </c>
      <c r="G186" s="786">
        <v>6.3540697393751735</v>
      </c>
      <c r="H186" s="787">
        <v>7.0636354568015856</v>
      </c>
      <c r="I186" s="787">
        <v>7.6506315681100778</v>
      </c>
      <c r="J186" s="787">
        <v>7.3697752935383516</v>
      </c>
      <c r="K186" s="787">
        <v>7.5378524191747038</v>
      </c>
    </row>
    <row r="187" spans="1:11" ht="12.75" customHeight="1">
      <c r="A187" s="138" t="s">
        <v>372</v>
      </c>
      <c r="B187" s="828" t="s">
        <v>989</v>
      </c>
      <c r="C187" s="829" t="s">
        <v>989</v>
      </c>
      <c r="D187" s="829" t="s">
        <v>989</v>
      </c>
      <c r="E187" s="829" t="s">
        <v>989</v>
      </c>
      <c r="F187" s="830" t="s">
        <v>989</v>
      </c>
      <c r="G187" s="804" t="s">
        <v>989</v>
      </c>
      <c r="H187" s="805" t="s">
        <v>989</v>
      </c>
      <c r="I187" s="805" t="s">
        <v>989</v>
      </c>
      <c r="J187" s="805" t="s">
        <v>989</v>
      </c>
      <c r="K187" s="805" t="s">
        <v>989</v>
      </c>
    </row>
    <row r="188" spans="1:11" ht="12.75" hidden="1" customHeight="1">
      <c r="A188" s="989" t="s">
        <v>10</v>
      </c>
      <c r="B188" s="989"/>
      <c r="C188" s="989"/>
      <c r="D188" s="989"/>
      <c r="E188" s="989"/>
      <c r="F188" s="989"/>
      <c r="G188" s="989"/>
      <c r="H188" s="989"/>
      <c r="I188" s="989"/>
      <c r="J188" s="989"/>
      <c r="K188" s="989"/>
    </row>
    <row r="189" spans="1:11" ht="14.25" customHeight="1">
      <c r="A189" s="990" t="s">
        <v>321</v>
      </c>
      <c r="B189" s="990"/>
      <c r="C189" s="990"/>
      <c r="D189" s="990"/>
      <c r="E189" s="990"/>
      <c r="F189" s="990"/>
      <c r="G189" s="990"/>
      <c r="H189" s="990"/>
      <c r="I189" s="990"/>
      <c r="J189" s="990"/>
      <c r="K189" s="990"/>
    </row>
    <row r="190" spans="1:11" ht="12.75" customHeight="1">
      <c r="A190" s="72"/>
      <c r="B190" s="72"/>
      <c r="C190" s="72"/>
      <c r="D190" s="72"/>
      <c r="E190" s="72"/>
      <c r="F190" s="72"/>
      <c r="G190" s="72"/>
      <c r="H190" s="72"/>
      <c r="I190" s="72"/>
      <c r="J190" s="72"/>
      <c r="K190" s="72"/>
    </row>
    <row r="194" spans="1:11">
      <c r="A194" s="940" t="s">
        <v>647</v>
      </c>
      <c r="B194" s="940"/>
      <c r="C194" s="940"/>
      <c r="D194" s="940"/>
      <c r="E194" s="940"/>
      <c r="F194" s="940"/>
      <c r="G194" s="940"/>
      <c r="H194" s="940"/>
      <c r="I194" s="940"/>
      <c r="J194" s="940"/>
      <c r="K194" s="940"/>
    </row>
    <row r="195" spans="1:11">
      <c r="G195" s="132"/>
      <c r="H195" s="132"/>
      <c r="I195" s="132"/>
      <c r="J195" s="132"/>
    </row>
    <row r="196" spans="1:11" ht="39" customHeight="1">
      <c r="A196" s="987" t="s">
        <v>502</v>
      </c>
      <c r="B196" s="984" t="s">
        <v>669</v>
      </c>
      <c r="C196" s="985"/>
      <c r="D196" s="985"/>
      <c r="E196" s="985"/>
      <c r="F196" s="986"/>
      <c r="G196" s="984" t="s">
        <v>592</v>
      </c>
      <c r="H196" s="985"/>
      <c r="I196" s="985"/>
      <c r="J196" s="985"/>
      <c r="K196" s="985"/>
    </row>
    <row r="197" spans="1:11" ht="12.75" customHeight="1">
      <c r="A197" s="988"/>
      <c r="B197" s="264">
        <v>40544</v>
      </c>
      <c r="C197" s="264">
        <v>40909</v>
      </c>
      <c r="D197" s="264">
        <v>41275</v>
      </c>
      <c r="E197" s="264">
        <v>41640</v>
      </c>
      <c r="F197" s="265">
        <v>42005</v>
      </c>
      <c r="G197" s="264">
        <v>40544</v>
      </c>
      <c r="H197" s="264">
        <v>40909</v>
      </c>
      <c r="I197" s="264">
        <v>41275</v>
      </c>
      <c r="J197" s="264">
        <v>41640</v>
      </c>
      <c r="K197" s="264">
        <v>42005</v>
      </c>
    </row>
    <row r="198" spans="1:11" ht="12.75" customHeight="1">
      <c r="A198" s="162" t="s">
        <v>33</v>
      </c>
      <c r="B198" s="273"/>
      <c r="C198" s="273"/>
      <c r="D198" s="273"/>
      <c r="E198" s="273"/>
      <c r="F198" s="643"/>
      <c r="G198" s="273"/>
      <c r="H198" s="273"/>
      <c r="I198" s="273"/>
      <c r="J198" s="273"/>
      <c r="K198" s="273"/>
    </row>
    <row r="199" spans="1:11" ht="12.75" customHeight="1">
      <c r="A199" s="165" t="s">
        <v>1058</v>
      </c>
      <c r="B199" s="101">
        <v>-7.0204941133905407</v>
      </c>
      <c r="C199" s="97">
        <v>-23.118655513827306</v>
      </c>
      <c r="D199" s="97">
        <v>1.5839026890806593</v>
      </c>
      <c r="E199" s="97">
        <v>-6.1084336633231828</v>
      </c>
      <c r="F199" s="102">
        <v>14.428865172760894</v>
      </c>
      <c r="G199" s="101">
        <v>89.725053159408233</v>
      </c>
      <c r="H199" s="97">
        <v>68.246202160439495</v>
      </c>
      <c r="I199" s="97">
        <v>68.911116668413158</v>
      </c>
      <c r="J199" s="97">
        <v>63.980277448394894</v>
      </c>
      <c r="K199" s="97">
        <v>73.114006658613491</v>
      </c>
    </row>
    <row r="200" spans="1:11" ht="12.75" customHeight="1">
      <c r="A200" s="165" t="s">
        <v>1059</v>
      </c>
      <c r="B200" s="101" t="s">
        <v>381</v>
      </c>
      <c r="C200" s="97" t="s">
        <v>381</v>
      </c>
      <c r="D200" s="97" t="s">
        <v>381</v>
      </c>
      <c r="E200" s="97" t="s">
        <v>381</v>
      </c>
      <c r="F200" s="102" t="s">
        <v>381</v>
      </c>
      <c r="G200" s="101" t="s">
        <v>381</v>
      </c>
      <c r="H200" s="97" t="s">
        <v>381</v>
      </c>
      <c r="I200" s="97" t="s">
        <v>381</v>
      </c>
      <c r="J200" s="97" t="s">
        <v>381</v>
      </c>
      <c r="K200" s="97">
        <v>3088.6931243432232</v>
      </c>
    </row>
    <row r="201" spans="1:11" ht="12.75" customHeight="1">
      <c r="A201" s="133" t="s">
        <v>495</v>
      </c>
      <c r="B201" s="177"/>
      <c r="C201" s="97"/>
      <c r="D201" s="178"/>
      <c r="E201" s="178"/>
      <c r="F201" s="102"/>
      <c r="G201" s="176"/>
      <c r="H201" s="148"/>
      <c r="I201" s="180"/>
      <c r="J201" s="180"/>
      <c r="K201" s="148"/>
    </row>
    <row r="202" spans="1:11" ht="12.75" customHeight="1">
      <c r="A202" s="163" t="s">
        <v>850</v>
      </c>
      <c r="B202" s="101">
        <v>12.367884351354633</v>
      </c>
      <c r="C202" s="97" t="s">
        <v>989</v>
      </c>
      <c r="D202" s="97" t="s">
        <v>989</v>
      </c>
      <c r="E202" s="97" t="s">
        <v>989</v>
      </c>
      <c r="F202" s="102" t="s">
        <v>989</v>
      </c>
      <c r="G202" s="101">
        <v>243.88667021888338</v>
      </c>
      <c r="H202" s="97" t="s">
        <v>381</v>
      </c>
      <c r="I202" s="97" t="s">
        <v>381</v>
      </c>
      <c r="J202" s="97" t="s">
        <v>381</v>
      </c>
      <c r="K202" s="97" t="s">
        <v>381</v>
      </c>
    </row>
    <row r="203" spans="1:11" ht="12.75" customHeight="1">
      <c r="A203" s="163" t="s">
        <v>901</v>
      </c>
      <c r="B203" s="101">
        <v>-4.77258286573867</v>
      </c>
      <c r="C203" s="97">
        <v>-4.9051622540396238</v>
      </c>
      <c r="D203" s="97">
        <v>4.9669189054235545</v>
      </c>
      <c r="E203" s="97">
        <v>3.8076988467915953</v>
      </c>
      <c r="F203" s="102">
        <v>39.336933287417651</v>
      </c>
      <c r="G203" s="101">
        <v>23.859369411193704</v>
      </c>
      <c r="H203" s="97">
        <v>22.783503292063173</v>
      </c>
      <c r="I203" s="97">
        <v>23.891258674476347</v>
      </c>
      <c r="J203" s="97">
        <v>24.441265409282529</v>
      </c>
      <c r="K203" s="97">
        <v>33.513616800926215</v>
      </c>
    </row>
    <row r="204" spans="1:11" ht="12.75" customHeight="1">
      <c r="A204" s="162" t="s">
        <v>497</v>
      </c>
      <c r="B204" s="101"/>
      <c r="C204" s="97"/>
      <c r="D204" s="97"/>
      <c r="E204" s="97"/>
      <c r="F204" s="102"/>
      <c r="G204" s="101"/>
      <c r="H204" s="97"/>
      <c r="I204" s="97"/>
      <c r="J204" s="97"/>
      <c r="K204" s="97"/>
    </row>
    <row r="205" spans="1:11" ht="12.75" customHeight="1">
      <c r="A205" s="163" t="s">
        <v>543</v>
      </c>
      <c r="B205" s="101">
        <v>0.93123023270278793</v>
      </c>
      <c r="C205" s="97">
        <v>3.6526623699707699</v>
      </c>
      <c r="D205" s="97">
        <v>5.1424304435786325</v>
      </c>
      <c r="E205" s="97">
        <v>-16.874800074804568</v>
      </c>
      <c r="F205" s="102">
        <v>-14.709808972404787</v>
      </c>
      <c r="G205" s="101">
        <v>54.203271380615483</v>
      </c>
      <c r="H205" s="97">
        <v>54.095425801507432</v>
      </c>
      <c r="I205" s="97">
        <v>54.448795635437527</v>
      </c>
      <c r="J205" s="97">
        <v>45.017142694374442</v>
      </c>
      <c r="K205" s="97">
        <v>40.941218370040573</v>
      </c>
    </row>
    <row r="206" spans="1:11" ht="12.75" customHeight="1">
      <c r="A206" s="163" t="s">
        <v>1010</v>
      </c>
      <c r="B206" s="101">
        <v>2.8056182689330598</v>
      </c>
      <c r="C206" s="97">
        <v>-1.2558931505341064</v>
      </c>
      <c r="D206" s="97">
        <v>6.3398282024033108</v>
      </c>
      <c r="E206" s="97">
        <v>-18.560930544611068</v>
      </c>
      <c r="F206" s="102">
        <v>14.616003868749033</v>
      </c>
      <c r="G206" s="101">
        <v>1059.4977040957478</v>
      </c>
      <c r="H206" s="97">
        <v>1007.3161319191586</v>
      </c>
      <c r="I206" s="97">
        <v>1025.442861135851</v>
      </c>
      <c r="J206" s="97">
        <v>830.61776240749361</v>
      </c>
      <c r="K206" s="97">
        <v>1015.1500164032133</v>
      </c>
    </row>
    <row r="207" spans="1:11" ht="12.75" customHeight="1">
      <c r="A207" s="133" t="s">
        <v>496</v>
      </c>
      <c r="B207" s="101"/>
      <c r="C207" s="97"/>
      <c r="D207" s="97"/>
      <c r="E207" s="97"/>
      <c r="F207" s="102"/>
      <c r="G207" s="101"/>
      <c r="H207" s="97"/>
      <c r="I207" s="97"/>
      <c r="J207" s="97"/>
      <c r="K207" s="97"/>
    </row>
    <row r="208" spans="1:11" ht="12.75" customHeight="1">
      <c r="A208" s="136" t="s">
        <v>13</v>
      </c>
      <c r="B208" s="101">
        <v>5.8608056674346756</v>
      </c>
      <c r="C208" s="97">
        <v>-21.331026868310175</v>
      </c>
      <c r="D208" s="97">
        <v>-5.4286947754889781</v>
      </c>
      <c r="E208" s="97">
        <v>7.8366656029901947</v>
      </c>
      <c r="F208" s="102">
        <v>2.0323911077933872</v>
      </c>
      <c r="G208" s="101">
        <v>84.193196299466337</v>
      </c>
      <c r="H208" s="97">
        <v>66.107774967982095</v>
      </c>
      <c r="I208" s="97">
        <v>60.515275623141626</v>
      </c>
      <c r="J208" s="97">
        <v>64.022367441122853</v>
      </c>
      <c r="K208" s="97">
        <v>66.092213292548934</v>
      </c>
    </row>
    <row r="209" spans="1:11">
      <c r="A209" s="136" t="s">
        <v>184</v>
      </c>
      <c r="B209" s="101">
        <v>45.280871138299887</v>
      </c>
      <c r="C209" s="97">
        <v>-1.8704723446948179</v>
      </c>
      <c r="D209" s="97">
        <v>9.0938688230453693</v>
      </c>
      <c r="E209" s="97">
        <v>6.4170028869785796</v>
      </c>
      <c r="F209" s="102">
        <v>-9.2503190012208449</v>
      </c>
      <c r="G209" s="101">
        <v>1273.541221184958</v>
      </c>
      <c r="H209" s="97">
        <v>1247.3397893341798</v>
      </c>
      <c r="I209" s="97">
        <v>1317.1590263790019</v>
      </c>
      <c r="J209" s="97">
        <v>1375.1481820453832</v>
      </c>
      <c r="K209" s="97">
        <v>1262.6271042251201</v>
      </c>
    </row>
    <row r="210" spans="1:11">
      <c r="A210" s="136" t="s">
        <v>711</v>
      </c>
      <c r="B210" s="101">
        <v>-27.688667390302996</v>
      </c>
      <c r="C210" s="97">
        <v>-50.046643884162343</v>
      </c>
      <c r="D210" s="97">
        <v>70.94593087753114</v>
      </c>
      <c r="E210" s="97">
        <v>15.33892034486297</v>
      </c>
      <c r="F210" s="102">
        <v>-56.718706552144788</v>
      </c>
      <c r="G210" s="101">
        <v>1.8346927796245058</v>
      </c>
      <c r="H210" s="97">
        <v>0.91474508533395371</v>
      </c>
      <c r="I210" s="97">
        <v>1.5136028783158808</v>
      </c>
      <c r="J210" s="97">
        <v>1.7127267863881999</v>
      </c>
      <c r="K210" s="97">
        <v>0.75001305475162827</v>
      </c>
    </row>
    <row r="211" spans="1:11">
      <c r="A211" s="136" t="s">
        <v>354</v>
      </c>
      <c r="B211" s="101">
        <v>34.215794230792255</v>
      </c>
      <c r="C211" s="97">
        <v>8.093166670679409</v>
      </c>
      <c r="D211" s="97">
        <v>2.9556056416633538</v>
      </c>
      <c r="E211" s="97">
        <v>-19.205384122069532</v>
      </c>
      <c r="F211" s="102">
        <v>6.4853394874752439</v>
      </c>
      <c r="G211" s="101">
        <v>2.8906272462075719</v>
      </c>
      <c r="H211" s="97">
        <v>3.1186195229822204</v>
      </c>
      <c r="I211" s="97">
        <v>3.1078888874988011</v>
      </c>
      <c r="J211" s="97">
        <v>2.4634750459695356</v>
      </c>
      <c r="K211" s="97">
        <v>2.6541073763363547</v>
      </c>
    </row>
    <row r="212" spans="1:11">
      <c r="A212" s="845" t="s">
        <v>1242</v>
      </c>
      <c r="B212" s="101">
        <v>22.424467338897315</v>
      </c>
      <c r="C212" s="97">
        <v>-1.1305631242972822</v>
      </c>
      <c r="D212" s="97">
        <v>-34.635675684135492</v>
      </c>
      <c r="E212" s="97">
        <v>307.5936457762179</v>
      </c>
      <c r="F212" s="102">
        <v>-29.497108005981758</v>
      </c>
      <c r="G212" s="101">
        <v>1.0014630068273652E-2</v>
      </c>
      <c r="H212" s="97">
        <v>9.8825502990874097E-3</v>
      </c>
      <c r="I212" s="97">
        <v>6.2526324788463395E-3</v>
      </c>
      <c r="J212" s="97">
        <v>2.5002910734789906E-2</v>
      </c>
      <c r="K212" s="97">
        <v>1.7835200832290628E-2</v>
      </c>
    </row>
    <row r="213" spans="1:11">
      <c r="A213" s="845" t="s">
        <v>1077</v>
      </c>
      <c r="B213" s="101">
        <v>-3.1937219400706311</v>
      </c>
      <c r="C213" s="97">
        <v>-18.701573990196849</v>
      </c>
      <c r="D213" s="97">
        <v>-32.910729324430648</v>
      </c>
      <c r="E213" s="97">
        <v>-2.1214602170711316</v>
      </c>
      <c r="F213" s="102">
        <v>-28.001045546620773</v>
      </c>
      <c r="G213" s="101">
        <v>22.533846989169547</v>
      </c>
      <c r="H213" s="97">
        <v>18.284771602025664</v>
      </c>
      <c r="I213" s="97">
        <v>11.873963324617481</v>
      </c>
      <c r="J213" s="97">
        <v>11.402063309485383</v>
      </c>
      <c r="K213" s="97">
        <v>8.3059658206518137</v>
      </c>
    </row>
    <row r="214" spans="1:11">
      <c r="A214" s="162" t="s">
        <v>498</v>
      </c>
      <c r="B214" s="101"/>
      <c r="C214" s="97"/>
      <c r="D214" s="97"/>
      <c r="E214" s="97"/>
      <c r="F214" s="102"/>
      <c r="G214" s="101"/>
      <c r="H214" s="97"/>
      <c r="I214" s="97"/>
      <c r="J214" s="97"/>
      <c r="K214" s="97"/>
    </row>
    <row r="215" spans="1:11">
      <c r="A215" s="165" t="s">
        <v>621</v>
      </c>
      <c r="B215" s="101">
        <v>8.272644634515288</v>
      </c>
      <c r="C215" s="97">
        <v>17.377814161202181</v>
      </c>
      <c r="D215" s="97">
        <v>53.994798907797247</v>
      </c>
      <c r="E215" s="97">
        <v>45.228641897656928</v>
      </c>
      <c r="F215" s="102" t="s">
        <v>989</v>
      </c>
      <c r="G215" s="101">
        <v>93.542428160937291</v>
      </c>
      <c r="H215" s="97">
        <v>101.2100663618052</v>
      </c>
      <c r="I215" s="97">
        <v>144.91660004331928</v>
      </c>
      <c r="J215" s="97">
        <v>197.61165986191682</v>
      </c>
      <c r="K215" s="97" t="s">
        <v>989</v>
      </c>
    </row>
    <row r="216" spans="1:11">
      <c r="A216" s="165" t="s">
        <v>459</v>
      </c>
      <c r="B216" s="101">
        <v>-25.922426461960299</v>
      </c>
      <c r="C216" s="97">
        <v>-9.8649927437913618</v>
      </c>
      <c r="D216" s="97">
        <v>61.853930469423858</v>
      </c>
      <c r="E216" s="97">
        <v>46.960738048548023</v>
      </c>
      <c r="F216" s="102" t="s">
        <v>989</v>
      </c>
      <c r="G216" s="101">
        <v>39.745879847205302</v>
      </c>
      <c r="H216" s="97">
        <v>33.022858694512955</v>
      </c>
      <c r="I216" s="97">
        <v>49.696555682103529</v>
      </c>
      <c r="J216" s="97">
        <v>68.575624012036528</v>
      </c>
      <c r="K216" s="97" t="s">
        <v>989</v>
      </c>
    </row>
    <row r="217" spans="1:11">
      <c r="A217" s="134" t="s">
        <v>158</v>
      </c>
      <c r="B217" s="101"/>
      <c r="C217" s="97"/>
      <c r="D217" s="97"/>
      <c r="E217" s="97"/>
      <c r="F217" s="102"/>
      <c r="G217" s="101"/>
      <c r="H217" s="97"/>
      <c r="I217" s="97"/>
      <c r="J217" s="97"/>
      <c r="K217" s="97"/>
    </row>
    <row r="218" spans="1:11" ht="12.75" customHeight="1">
      <c r="A218" s="136" t="s">
        <v>622</v>
      </c>
      <c r="B218" s="101">
        <v>1.920944324461729</v>
      </c>
      <c r="C218" s="97">
        <v>-29.101277422674528</v>
      </c>
      <c r="D218" s="97">
        <v>-4.2611541098685422</v>
      </c>
      <c r="E218" s="97">
        <v>18.541139793604472</v>
      </c>
      <c r="F218" s="102">
        <v>28.749170837743662</v>
      </c>
      <c r="G218" s="101">
        <v>62.266063937544182</v>
      </c>
      <c r="H218" s="97">
        <v>44.509016192345435</v>
      </c>
      <c r="I218" s="97">
        <v>42.440280948548683</v>
      </c>
      <c r="J218" s="97">
        <v>50.018515777169981</v>
      </c>
      <c r="K218" s="97">
        <v>63.280469516156465</v>
      </c>
    </row>
    <row r="219" spans="1:11" ht="12.75" customHeight="1">
      <c r="A219" s="133" t="s">
        <v>159</v>
      </c>
      <c r="B219" s="101"/>
      <c r="C219" s="97"/>
      <c r="D219" s="97"/>
      <c r="E219" s="97"/>
      <c r="F219" s="102"/>
      <c r="G219" s="101"/>
      <c r="H219" s="97"/>
      <c r="I219" s="97"/>
      <c r="J219" s="97"/>
      <c r="K219" s="97"/>
    </row>
    <row r="220" spans="1:11" ht="12.75" customHeight="1">
      <c r="A220" s="168" t="s">
        <v>797</v>
      </c>
      <c r="B220" s="101">
        <v>1.3294684790168247</v>
      </c>
      <c r="C220" s="97">
        <v>-24.01710978810469</v>
      </c>
      <c r="D220" s="97">
        <v>-1.6762284725993055</v>
      </c>
      <c r="E220" s="97">
        <v>10.083455151905426</v>
      </c>
      <c r="F220" s="102">
        <v>27.357712807741549</v>
      </c>
      <c r="G220" s="101">
        <v>55.210645476338463</v>
      </c>
      <c r="H220" s="97">
        <v>41.983685366861714</v>
      </c>
      <c r="I220" s="97">
        <v>40.930713598278984</v>
      </c>
      <c r="J220" s="97">
        <v>43.893160916985025</v>
      </c>
      <c r="K220" s="97">
        <v>53.966206368989909</v>
      </c>
    </row>
    <row r="221" spans="1:11" ht="42" customHeight="1">
      <c r="A221" s="168" t="s">
        <v>1102</v>
      </c>
      <c r="B221" s="101">
        <v>-41.794400931206845</v>
      </c>
      <c r="C221" s="97">
        <v>-62.242183686572758</v>
      </c>
      <c r="D221" s="97">
        <v>615.7572290878694</v>
      </c>
      <c r="E221" s="97">
        <v>-89.621232732528483</v>
      </c>
      <c r="F221" s="102">
        <v>19.737489449370642</v>
      </c>
      <c r="G221" s="101">
        <v>13.897977152327682</v>
      </c>
      <c r="H221" s="97">
        <v>5.2517057855314579</v>
      </c>
      <c r="I221" s="97">
        <v>37.271456068840585</v>
      </c>
      <c r="J221" s="97">
        <v>3.7683186669995523</v>
      </c>
      <c r="K221" s="97">
        <v>4.355896492373434</v>
      </c>
    </row>
    <row r="222" spans="1:11" ht="12.75" customHeight="1">
      <c r="A222" s="168" t="s">
        <v>798</v>
      </c>
      <c r="B222" s="101">
        <v>6.6215522564412765</v>
      </c>
      <c r="C222" s="97">
        <v>98.99362293752867</v>
      </c>
      <c r="D222" s="97">
        <v>141.54734386972777</v>
      </c>
      <c r="E222" s="97">
        <v>-82.843988714428662</v>
      </c>
      <c r="F222" s="102">
        <v>-58.474883179525357</v>
      </c>
      <c r="G222" s="101">
        <v>3969.8267557489125</v>
      </c>
      <c r="H222" s="97">
        <v>7905.924060820952</v>
      </c>
      <c r="I222" s="97">
        <v>18934.992321954262</v>
      </c>
      <c r="J222" s="97">
        <v>3164.5134459443284</v>
      </c>
      <c r="K222" s="97">
        <v>1268.5792101080842</v>
      </c>
    </row>
    <row r="223" spans="1:11" ht="12.75" customHeight="1">
      <c r="A223" s="134" t="s">
        <v>693</v>
      </c>
      <c r="B223" s="101"/>
      <c r="C223" s="97"/>
      <c r="D223" s="97"/>
      <c r="E223" s="97"/>
      <c r="F223" s="102"/>
      <c r="G223" s="147"/>
      <c r="H223" s="148"/>
      <c r="I223" s="148"/>
      <c r="J223" s="148"/>
      <c r="K223" s="148"/>
    </row>
    <row r="224" spans="1:11" ht="12.75" customHeight="1">
      <c r="A224" s="136" t="s">
        <v>371</v>
      </c>
      <c r="B224" s="101">
        <v>-5.1932433407382916</v>
      </c>
      <c r="C224" s="97">
        <v>-25.881650285601992</v>
      </c>
      <c r="D224" s="97">
        <v>10.006761141527562</v>
      </c>
      <c r="E224" s="97">
        <v>7.6149324637605957</v>
      </c>
      <c r="F224" s="102">
        <v>-99.852344258266029</v>
      </c>
      <c r="G224" s="101">
        <v>891.47035560862878</v>
      </c>
      <c r="H224" s="97">
        <v>652.95310543288144</v>
      </c>
      <c r="I224" s="97">
        <v>713.96625834303848</v>
      </c>
      <c r="J224" s="97">
        <v>759.71969135050767</v>
      </c>
      <c r="K224" s="97">
        <v>1.0884242951136445</v>
      </c>
    </row>
    <row r="225" spans="1:11" ht="12.75" customHeight="1">
      <c r="A225" s="164" t="s">
        <v>924</v>
      </c>
      <c r="B225" s="101"/>
      <c r="C225" s="97"/>
      <c r="D225" s="97"/>
      <c r="E225" s="97"/>
      <c r="F225" s="102"/>
      <c r="G225" s="101"/>
      <c r="H225" s="97"/>
      <c r="I225" s="97"/>
      <c r="J225" s="97"/>
      <c r="K225" s="97"/>
    </row>
    <row r="226" spans="1:11" ht="12.75" customHeight="1">
      <c r="A226" s="314" t="s">
        <v>328</v>
      </c>
      <c r="B226" s="101">
        <v>8.8666669791793424</v>
      </c>
      <c r="C226" s="97">
        <v>73.582626078802576</v>
      </c>
      <c r="D226" s="97">
        <v>23.908202940747557</v>
      </c>
      <c r="E226" s="97">
        <v>161.15332479077466</v>
      </c>
      <c r="F226" s="102">
        <v>-2.0038466179468628</v>
      </c>
      <c r="G226" s="277">
        <v>39.98074138634226</v>
      </c>
      <c r="H226" s="96">
        <v>66.321098915885131</v>
      </c>
      <c r="I226" s="96">
        <v>79.299912603510549</v>
      </c>
      <c r="J226" s="96">
        <v>207.32903567806579</v>
      </c>
      <c r="K226" s="96">
        <v>198.71573515371071</v>
      </c>
    </row>
    <row r="227" spans="1:11" ht="12.75" customHeight="1">
      <c r="A227" s="314" t="s">
        <v>331</v>
      </c>
      <c r="B227" s="101">
        <v>-46.067946591511074</v>
      </c>
      <c r="C227" s="97">
        <v>-24.476468579229518</v>
      </c>
      <c r="D227" s="97">
        <v>-13.038372582164158</v>
      </c>
      <c r="E227" s="97">
        <v>47.75252278698386</v>
      </c>
      <c r="F227" s="102" t="s">
        <v>989</v>
      </c>
      <c r="G227" s="277">
        <v>7.6407346624711732</v>
      </c>
      <c r="H227" s="96">
        <v>5.514574692624433</v>
      </c>
      <c r="I227" s="96">
        <v>4.6276512131363701</v>
      </c>
      <c r="J227" s="96">
        <v>6.8452195707869947</v>
      </c>
      <c r="K227" s="96" t="s">
        <v>989</v>
      </c>
    </row>
    <row r="228" spans="1:11" ht="12.75" customHeight="1">
      <c r="A228" s="314" t="s">
        <v>700</v>
      </c>
      <c r="B228" s="101">
        <v>-4.405832521276082</v>
      </c>
      <c r="C228" s="97">
        <v>-6.5382251360439483</v>
      </c>
      <c r="D228" s="97">
        <v>4.3220822652105539</v>
      </c>
      <c r="E228" s="97">
        <v>26.819322480110628</v>
      </c>
      <c r="F228" s="102" t="s">
        <v>989</v>
      </c>
      <c r="G228" s="277">
        <v>444.59021011467559</v>
      </c>
      <c r="H228" s="96">
        <v>397.0896207627834</v>
      </c>
      <c r="I228" s="96">
        <v>399.74746567301509</v>
      </c>
      <c r="J228" s="96">
        <v>507.53150648151603</v>
      </c>
      <c r="K228" s="96">
        <v>0</v>
      </c>
    </row>
    <row r="229" spans="1:11" ht="12.75" customHeight="1">
      <c r="A229" s="880" t="s">
        <v>1143</v>
      </c>
      <c r="B229" s="101">
        <v>74.337131309143075</v>
      </c>
      <c r="C229" s="97">
        <v>-91.834723727152578</v>
      </c>
      <c r="D229" s="97">
        <v>108.4840038274202</v>
      </c>
      <c r="E229" s="97">
        <v>-84.399822833584864</v>
      </c>
      <c r="F229" s="97" t="s">
        <v>989</v>
      </c>
      <c r="G229" s="277" t="s">
        <v>989</v>
      </c>
      <c r="H229" s="96" t="s">
        <v>989</v>
      </c>
      <c r="I229" s="96">
        <v>2.6756703147515557</v>
      </c>
      <c r="J229" s="96">
        <v>0.41788231375125567</v>
      </c>
      <c r="K229" s="96">
        <v>0</v>
      </c>
    </row>
    <row r="230" spans="1:11" ht="12.75" customHeight="1">
      <c r="A230" s="880" t="s">
        <v>1144</v>
      </c>
      <c r="B230" s="101">
        <v>-20.542778149910887</v>
      </c>
      <c r="C230" s="97">
        <v>-18.50447072069889</v>
      </c>
      <c r="D230" s="97">
        <v>-28.877747317329096</v>
      </c>
      <c r="E230" s="97">
        <v>-76.872060078506763</v>
      </c>
      <c r="F230" s="102" t="s">
        <v>989</v>
      </c>
      <c r="G230" s="277">
        <v>42.72469158276423</v>
      </c>
      <c r="H230" s="96">
        <v>33.274509732554719</v>
      </c>
      <c r="I230" s="96">
        <v>22.937548272100791</v>
      </c>
      <c r="J230" s="96">
        <v>5.2876518618968857</v>
      </c>
      <c r="K230" s="96">
        <v>0</v>
      </c>
    </row>
    <row r="231" spans="1:11" ht="12.75" customHeight="1">
      <c r="A231" s="135" t="s">
        <v>119</v>
      </c>
      <c r="B231" s="101"/>
      <c r="C231" s="97"/>
      <c r="D231" s="97"/>
      <c r="E231" s="97"/>
      <c r="F231" s="102"/>
      <c r="G231" s="101"/>
      <c r="H231" s="97"/>
      <c r="I231" s="97"/>
      <c r="J231" s="97"/>
      <c r="K231" s="97"/>
    </row>
    <row r="232" spans="1:11" ht="12.75" customHeight="1">
      <c r="A232" s="137" t="s">
        <v>540</v>
      </c>
      <c r="B232" s="101" t="s">
        <v>989</v>
      </c>
      <c r="C232" s="97" t="s">
        <v>989</v>
      </c>
      <c r="D232" s="97" t="s">
        <v>989</v>
      </c>
      <c r="E232" s="97" t="s">
        <v>989</v>
      </c>
      <c r="F232" s="102" t="s">
        <v>989</v>
      </c>
      <c r="G232" s="734" t="s">
        <v>989</v>
      </c>
      <c r="H232" s="735" t="s">
        <v>989</v>
      </c>
      <c r="I232" s="735" t="s">
        <v>989</v>
      </c>
      <c r="J232" s="735" t="s">
        <v>989</v>
      </c>
      <c r="K232" s="735" t="s">
        <v>989</v>
      </c>
    </row>
    <row r="233" spans="1:11" ht="12.75" customHeight="1">
      <c r="A233" s="136" t="s">
        <v>541</v>
      </c>
      <c r="B233" s="101">
        <v>-4.1485821442496302</v>
      </c>
      <c r="C233" s="97">
        <v>-36.686267741918066</v>
      </c>
      <c r="D233" s="97">
        <v>57.216821102642001</v>
      </c>
      <c r="E233" s="97">
        <v>64.105479320725948</v>
      </c>
      <c r="F233" s="102">
        <v>-17.707055506783249</v>
      </c>
      <c r="G233" s="101">
        <v>53.033015562934594</v>
      </c>
      <c r="H233" s="97">
        <v>35.210646435064703</v>
      </c>
      <c r="I233" s="97">
        <v>56.352994211884457</v>
      </c>
      <c r="J233" s="97">
        <v>92.268959321449898</v>
      </c>
      <c r="K233" s="97">
        <v>74.87567465562077</v>
      </c>
    </row>
    <row r="234" spans="1:11" ht="14.25" customHeight="1">
      <c r="A234" s="136" t="s">
        <v>542</v>
      </c>
      <c r="B234" s="101">
        <v>-2.7442803025080735</v>
      </c>
      <c r="C234" s="97">
        <v>-6.0122529540180381</v>
      </c>
      <c r="D234" s="97">
        <v>23.292588241936102</v>
      </c>
      <c r="E234" s="97">
        <v>2.828125129562892</v>
      </c>
      <c r="F234" s="102">
        <v>5.8487365910085458</v>
      </c>
      <c r="G234" s="101">
        <v>1106.7935598592237</v>
      </c>
      <c r="H234" s="97">
        <v>1090.8564985204848</v>
      </c>
      <c r="I234" s="97">
        <v>1369.1422745588238</v>
      </c>
      <c r="J234" s="97">
        <v>1404.6756097011703</v>
      </c>
      <c r="K234" s="97">
        <v>1466.16971484294</v>
      </c>
    </row>
    <row r="235" spans="1:11" ht="12.75" customHeight="1">
      <c r="A235" s="133" t="s">
        <v>4</v>
      </c>
      <c r="B235" s="101"/>
      <c r="C235" s="97"/>
      <c r="D235" s="97"/>
      <c r="E235" s="97"/>
      <c r="F235" s="102"/>
      <c r="G235" s="101"/>
      <c r="H235" s="97"/>
      <c r="I235" s="97"/>
      <c r="J235" s="97"/>
      <c r="K235" s="97"/>
    </row>
    <row r="236" spans="1:11">
      <c r="A236" s="136" t="s">
        <v>660</v>
      </c>
      <c r="B236" s="101">
        <v>-2.8709091340657409</v>
      </c>
      <c r="C236" s="97">
        <v>-10.702143165983841</v>
      </c>
      <c r="D236" s="97">
        <v>121.92273493736394</v>
      </c>
      <c r="E236" s="97">
        <v>-9.5778663179910666</v>
      </c>
      <c r="F236" s="102">
        <v>18.627680671268322</v>
      </c>
      <c r="G236" s="101">
        <v>78.559329545630447</v>
      </c>
      <c r="H236" s="97">
        <v>69.561777504378</v>
      </c>
      <c r="I236" s="97">
        <v>153.69499671977988</v>
      </c>
      <c r="J236" s="97">
        <v>140.52838501673853</v>
      </c>
      <c r="K236" s="97">
        <v>163.86847187492427</v>
      </c>
    </row>
    <row r="237" spans="1:11" ht="12.75" customHeight="1">
      <c r="A237" s="136" t="s">
        <v>530</v>
      </c>
      <c r="B237" s="101">
        <v>-13.242055989973693</v>
      </c>
      <c r="C237" s="97">
        <v>21.555295108946765</v>
      </c>
      <c r="D237" s="97">
        <v>36.435958688075345</v>
      </c>
      <c r="E237" s="97">
        <v>-4.6406035316527863</v>
      </c>
      <c r="F237" s="102">
        <v>15.62626839089711</v>
      </c>
      <c r="G237" s="101">
        <v>296.60388117062962</v>
      </c>
      <c r="H237" s="97">
        <v>357.50537722129144</v>
      </c>
      <c r="I237" s="97">
        <v>485.62237476040207</v>
      </c>
      <c r="J237" s="97">
        <v>468.26506306964495</v>
      </c>
      <c r="K237" s="97">
        <v>532.22292264474891</v>
      </c>
    </row>
    <row r="238" spans="1:11" ht="12.75" customHeight="1">
      <c r="A238" s="138" t="s">
        <v>713</v>
      </c>
      <c r="B238" s="151">
        <v>-35.953210943685932</v>
      </c>
      <c r="C238" s="141">
        <v>-34.073628038307689</v>
      </c>
      <c r="D238" s="141">
        <v>5.9284773937442736</v>
      </c>
      <c r="E238" s="141">
        <v>-47.751731232840477</v>
      </c>
      <c r="F238" s="329">
        <v>-26.721305640622703</v>
      </c>
      <c r="G238" s="151">
        <v>152.71896292177743</v>
      </c>
      <c r="H238" s="141">
        <v>99.835272891598208</v>
      </c>
      <c r="I238" s="141">
        <v>105.28924277741032</v>
      </c>
      <c r="J238" s="141">
        <v>55.626979861002276</v>
      </c>
      <c r="K238" s="141">
        <v>40.069000869572015</v>
      </c>
    </row>
    <row r="239" spans="1:11" ht="12.75" customHeight="1">
      <c r="A239" s="651"/>
      <c r="B239" s="182"/>
      <c r="C239" s="182"/>
      <c r="D239" s="182"/>
      <c r="E239" s="182"/>
      <c r="F239" s="182"/>
      <c r="G239" s="182"/>
      <c r="H239" s="182"/>
      <c r="I239" s="97"/>
      <c r="J239" s="97"/>
      <c r="K239" s="97"/>
    </row>
    <row r="240" spans="1:11" ht="12.75" customHeight="1">
      <c r="A240" s="142"/>
      <c r="B240" s="97"/>
      <c r="C240" s="97"/>
      <c r="D240" s="97"/>
      <c r="E240" s="97"/>
      <c r="F240" s="97"/>
      <c r="G240" s="97"/>
      <c r="H240" s="97"/>
      <c r="I240" s="97"/>
      <c r="J240" s="97"/>
      <c r="K240" s="97"/>
    </row>
    <row r="241" spans="1:11" ht="12.75" customHeight="1">
      <c r="A241" s="142"/>
      <c r="B241" s="97"/>
      <c r="C241" s="97"/>
      <c r="D241" s="97"/>
      <c r="E241" s="97"/>
      <c r="F241" s="97"/>
      <c r="G241" s="97"/>
      <c r="H241" s="97"/>
      <c r="I241" s="97"/>
      <c r="J241" s="97"/>
      <c r="K241" s="97"/>
    </row>
    <row r="242" spans="1:11" ht="12.75" customHeight="1">
      <c r="A242" s="142"/>
      <c r="B242" s="97"/>
      <c r="C242" s="97"/>
      <c r="D242" s="97"/>
      <c r="E242" s="97"/>
      <c r="F242" s="97"/>
      <c r="G242" s="97"/>
      <c r="H242" s="97"/>
      <c r="I242" s="97"/>
      <c r="J242" s="97"/>
      <c r="K242" s="97"/>
    </row>
    <row r="243" spans="1:11" ht="12.75" customHeight="1">
      <c r="A243" s="940" t="s">
        <v>647</v>
      </c>
      <c r="B243" s="940"/>
      <c r="C243" s="940"/>
      <c r="D243" s="940"/>
      <c r="E243" s="940"/>
      <c r="F243" s="940"/>
      <c r="G243" s="940"/>
      <c r="H243" s="940"/>
      <c r="I243" s="940"/>
      <c r="J243" s="940"/>
      <c r="K243" s="940"/>
    </row>
    <row r="244" spans="1:11" ht="12.75" customHeight="1">
      <c r="A244" s="659"/>
      <c r="B244" s="659"/>
      <c r="C244" s="659"/>
      <c r="D244" s="659"/>
      <c r="E244" s="659"/>
      <c r="F244" s="659"/>
      <c r="G244" s="659"/>
      <c r="H244" s="659"/>
      <c r="I244" s="659"/>
      <c r="J244" s="659"/>
      <c r="K244" s="659"/>
    </row>
    <row r="245" spans="1:11" ht="39" customHeight="1">
      <c r="A245" s="987" t="s">
        <v>502</v>
      </c>
      <c r="B245" s="984" t="s">
        <v>669</v>
      </c>
      <c r="C245" s="985"/>
      <c r="D245" s="985"/>
      <c r="E245" s="985"/>
      <c r="F245" s="986"/>
      <c r="G245" s="984" t="s">
        <v>592</v>
      </c>
      <c r="H245" s="985"/>
      <c r="I245" s="985"/>
      <c r="J245" s="985"/>
      <c r="K245" s="985"/>
    </row>
    <row r="246" spans="1:11" ht="12.75" customHeight="1">
      <c r="A246" s="988"/>
      <c r="B246" s="264">
        <v>40544</v>
      </c>
      <c r="C246" s="264">
        <v>40909</v>
      </c>
      <c r="D246" s="264">
        <v>41275</v>
      </c>
      <c r="E246" s="264">
        <v>41640</v>
      </c>
      <c r="F246" s="265">
        <v>42005</v>
      </c>
      <c r="G246" s="264">
        <v>40544</v>
      </c>
      <c r="H246" s="264">
        <v>40909</v>
      </c>
      <c r="I246" s="264">
        <v>41275</v>
      </c>
      <c r="J246" s="264">
        <v>41640</v>
      </c>
      <c r="K246" s="264">
        <v>42005</v>
      </c>
    </row>
    <row r="247" spans="1:11" ht="12.75" customHeight="1">
      <c r="A247" s="162" t="s">
        <v>871</v>
      </c>
      <c r="B247" s="101"/>
      <c r="C247" s="97"/>
      <c r="D247" s="97"/>
      <c r="E247" s="97"/>
      <c r="F247" s="102"/>
      <c r="G247" s="101"/>
      <c r="H247" s="97"/>
      <c r="I247" s="97"/>
      <c r="J247" s="97"/>
      <c r="K247" s="97"/>
    </row>
    <row r="248" spans="1:11" ht="12.75" customHeight="1">
      <c r="A248" s="165" t="s">
        <v>565</v>
      </c>
      <c r="B248" s="101">
        <v>9.2603860448506623</v>
      </c>
      <c r="C248" s="97">
        <v>-22.457267894672754</v>
      </c>
      <c r="D248" s="97">
        <v>-11.73749441773694</v>
      </c>
      <c r="E248" s="97">
        <v>-23.672790932000623</v>
      </c>
      <c r="F248" s="102">
        <v>11.387053326930669</v>
      </c>
      <c r="G248" s="147">
        <v>1198.0661538657789</v>
      </c>
      <c r="H248" s="148">
        <v>918.58858430903854</v>
      </c>
      <c r="I248" s="148">
        <v>791.43841380720107</v>
      </c>
      <c r="J248" s="148">
        <v>588.61529125666448</v>
      </c>
      <c r="K248" s="148">
        <v>629.51398024986145</v>
      </c>
    </row>
    <row r="249" spans="1:11" ht="12.75" customHeight="1">
      <c r="A249" s="162" t="s">
        <v>872</v>
      </c>
      <c r="B249" s="101"/>
      <c r="C249" s="97"/>
      <c r="D249" s="97"/>
      <c r="E249" s="97"/>
      <c r="F249" s="102"/>
      <c r="G249" s="101"/>
      <c r="H249" s="97"/>
      <c r="I249" s="97"/>
      <c r="J249" s="97"/>
      <c r="K249" s="97"/>
    </row>
    <row r="250" spans="1:11" ht="12.75" customHeight="1">
      <c r="A250" s="165" t="s">
        <v>566</v>
      </c>
      <c r="B250" s="101">
        <v>-3.2952983391901824</v>
      </c>
      <c r="C250" s="97">
        <v>22.015366037227068</v>
      </c>
      <c r="D250" s="97">
        <v>5.026074193496072</v>
      </c>
      <c r="E250" s="97">
        <v>-18.838438147356626</v>
      </c>
      <c r="F250" s="102">
        <v>-7.0217690959713224</v>
      </c>
      <c r="G250" s="101">
        <v>14.441656357388316</v>
      </c>
      <c r="H250" s="97">
        <v>17.08092404172266</v>
      </c>
      <c r="I250" s="97">
        <v>18.057414991312985</v>
      </c>
      <c r="J250" s="97">
        <v>14.316286929666106</v>
      </c>
      <c r="K250" s="97">
        <v>12.938522309219231</v>
      </c>
    </row>
    <row r="251" spans="1:11" ht="12.75" customHeight="1">
      <c r="A251" s="163" t="s">
        <v>569</v>
      </c>
      <c r="B251" s="101">
        <v>5.2623195382709866</v>
      </c>
      <c r="C251" s="97">
        <v>-10.66562718797698</v>
      </c>
      <c r="D251" s="97">
        <v>-33.229237096295691</v>
      </c>
      <c r="E251" s="97">
        <v>12.375217489266248</v>
      </c>
      <c r="F251" s="102">
        <v>-35.983312687923529</v>
      </c>
      <c r="G251" s="101">
        <v>36.016714776632305</v>
      </c>
      <c r="H251" s="97">
        <v>31.189076598195431</v>
      </c>
      <c r="I251" s="97">
        <v>20.962155621742369</v>
      </c>
      <c r="J251" s="97">
        <v>23.010756948895754</v>
      </c>
      <c r="K251" s="97">
        <v>14.318486303484782</v>
      </c>
    </row>
    <row r="252" spans="1:11" ht="12.75" customHeight="1">
      <c r="A252" s="134" t="s">
        <v>5</v>
      </c>
      <c r="B252" s="101"/>
      <c r="C252" s="97"/>
      <c r="D252" s="97"/>
      <c r="E252" s="97"/>
      <c r="F252" s="102"/>
      <c r="G252" s="101"/>
      <c r="H252" s="97"/>
      <c r="I252" s="97"/>
      <c r="J252" s="97"/>
      <c r="K252" s="97"/>
    </row>
    <row r="253" spans="1:11" ht="12.75" customHeight="1">
      <c r="A253" s="137" t="s">
        <v>599</v>
      </c>
      <c r="B253" s="101">
        <v>-6.5360414732175798</v>
      </c>
      <c r="C253" s="97">
        <v>-23.875668796508847</v>
      </c>
      <c r="D253" s="97">
        <v>6.7555936740920686</v>
      </c>
      <c r="E253" s="97">
        <v>15.356842497575002</v>
      </c>
      <c r="F253" s="102">
        <v>26.730554214826711</v>
      </c>
      <c r="G253" s="101">
        <v>72.368333050772321</v>
      </c>
      <c r="H253" s="97">
        <v>56.449677911352772</v>
      </c>
      <c r="I253" s="97">
        <v>61.089118618517404</v>
      </c>
      <c r="J253" s="97">
        <v>69.600819296298084</v>
      </c>
      <c r="K253" s="97">
        <v>86.625742205456959</v>
      </c>
    </row>
    <row r="254" spans="1:11" ht="12.75" customHeight="1">
      <c r="A254" s="164" t="s">
        <v>873</v>
      </c>
      <c r="B254" s="101"/>
      <c r="C254" s="97"/>
      <c r="D254" s="97"/>
      <c r="E254" s="97"/>
      <c r="F254" s="102"/>
      <c r="G254" s="101"/>
      <c r="H254" s="97"/>
      <c r="I254" s="97"/>
      <c r="J254" s="97"/>
      <c r="K254" s="97"/>
    </row>
    <row r="255" spans="1:11" ht="12.75" customHeight="1">
      <c r="A255" s="166" t="s">
        <v>521</v>
      </c>
      <c r="B255" s="101">
        <v>80.721801327143453</v>
      </c>
      <c r="C255" s="97" t="s">
        <v>989</v>
      </c>
      <c r="D255" s="97" t="s">
        <v>989</v>
      </c>
      <c r="E255" s="97" t="s">
        <v>381</v>
      </c>
      <c r="F255" s="102" t="s">
        <v>381</v>
      </c>
      <c r="G255" s="101">
        <v>84.030487601782966</v>
      </c>
      <c r="H255" s="97" t="s">
        <v>989</v>
      </c>
      <c r="I255" s="97" t="s">
        <v>989</v>
      </c>
      <c r="J255" s="97" t="s">
        <v>381</v>
      </c>
      <c r="K255" s="97" t="s">
        <v>381</v>
      </c>
    </row>
    <row r="256" spans="1:11" ht="12.75" customHeight="1">
      <c r="A256" s="166" t="s">
        <v>522</v>
      </c>
      <c r="B256" s="101">
        <v>34.919503526315538</v>
      </c>
      <c r="C256" s="97">
        <v>84.937474075151357</v>
      </c>
      <c r="D256" s="97">
        <v>16.919642533818504</v>
      </c>
      <c r="E256" s="97">
        <v>-19.945077260804538</v>
      </c>
      <c r="F256" s="102">
        <v>-12.518442445651942</v>
      </c>
      <c r="G256" s="101">
        <v>156.13931193957598</v>
      </c>
      <c r="H256" s="97">
        <v>274.57069776128884</v>
      </c>
      <c r="I256" s="97">
        <v>322.20442141496301</v>
      </c>
      <c r="J256" s="97">
        <v>261.80407273837608</v>
      </c>
      <c r="K256" s="97">
        <v>249.42569628101475</v>
      </c>
    </row>
    <row r="257" spans="1:11" ht="12.75" customHeight="1">
      <c r="A257" s="166" t="s">
        <v>523</v>
      </c>
      <c r="B257" s="101">
        <v>64.430572122112551</v>
      </c>
      <c r="C257" s="97" t="s">
        <v>989</v>
      </c>
      <c r="D257" s="97" t="s">
        <v>989</v>
      </c>
      <c r="E257" s="97" t="s">
        <v>381</v>
      </c>
      <c r="F257" s="102" t="s">
        <v>381</v>
      </c>
      <c r="G257" s="101">
        <v>98.119590067355588</v>
      </c>
      <c r="H257" s="97" t="s">
        <v>989</v>
      </c>
      <c r="I257" s="97" t="s">
        <v>989</v>
      </c>
      <c r="J257" s="97" t="s">
        <v>381</v>
      </c>
      <c r="K257" s="97" t="s">
        <v>381</v>
      </c>
    </row>
    <row r="258" spans="1:11" ht="12.75" customHeight="1">
      <c r="A258" s="843" t="s">
        <v>1147</v>
      </c>
      <c r="B258" s="101" t="s">
        <v>381</v>
      </c>
      <c r="C258" s="97" t="s">
        <v>381</v>
      </c>
      <c r="D258" s="97">
        <v>144.69966878832051</v>
      </c>
      <c r="E258" s="97">
        <v>29.218121329398485</v>
      </c>
      <c r="F258" s="102">
        <v>25.803625616424597</v>
      </c>
      <c r="G258" s="101" t="s">
        <v>381</v>
      </c>
      <c r="H258" s="97">
        <v>84.470016030923304</v>
      </c>
      <c r="I258" s="97">
        <v>207.45589854358207</v>
      </c>
      <c r="J258" s="97">
        <v>272.08592111627286</v>
      </c>
      <c r="K258" s="97">
        <v>372.77563248490486</v>
      </c>
    </row>
    <row r="259" spans="1:11" ht="12.75" customHeight="1">
      <c r="A259" s="164" t="s">
        <v>874</v>
      </c>
      <c r="B259" s="101"/>
      <c r="C259" s="97"/>
      <c r="D259" s="97"/>
      <c r="E259" s="97"/>
      <c r="F259" s="102"/>
      <c r="G259" s="101"/>
      <c r="H259" s="97"/>
      <c r="I259" s="97"/>
      <c r="J259" s="97"/>
      <c r="K259" s="97"/>
    </row>
    <row r="260" spans="1:11" ht="12.75" customHeight="1">
      <c r="A260" s="165" t="s">
        <v>705</v>
      </c>
      <c r="B260" s="101">
        <v>39.618968313680739</v>
      </c>
      <c r="C260" s="97">
        <v>70.378250977901246</v>
      </c>
      <c r="D260" s="97">
        <v>-31.415888118461481</v>
      </c>
      <c r="E260" s="97">
        <v>52.594922087602356</v>
      </c>
      <c r="F260" s="102">
        <v>-24.207334625471134</v>
      </c>
      <c r="G260" s="101">
        <v>43.843664874148381</v>
      </c>
      <c r="H260" s="97">
        <v>70.116713251863274</v>
      </c>
      <c r="I260" s="97">
        <v>49.077942078345913</v>
      </c>
      <c r="J260" s="97">
        <v>75.943632627224005</v>
      </c>
      <c r="K260" s="97">
        <v>68.645185000446034</v>
      </c>
    </row>
    <row r="261" spans="1:11" ht="12.75" customHeight="1">
      <c r="A261" s="103" t="s">
        <v>6</v>
      </c>
      <c r="B261" s="101"/>
      <c r="C261" s="97"/>
      <c r="D261" s="97"/>
      <c r="E261" s="97"/>
      <c r="F261" s="102"/>
      <c r="G261" s="101"/>
      <c r="H261" s="97"/>
      <c r="I261" s="97"/>
      <c r="J261" s="97"/>
      <c r="K261" s="97"/>
    </row>
    <row r="262" spans="1:11">
      <c r="A262" s="137" t="s">
        <v>467</v>
      </c>
      <c r="B262" s="101">
        <v>-12.493664850542345</v>
      </c>
      <c r="C262" s="97">
        <v>-17.617400158884493</v>
      </c>
      <c r="D262" s="97">
        <v>7.8053348518893841</v>
      </c>
      <c r="E262" s="97">
        <v>-25.842831871423684</v>
      </c>
      <c r="F262" s="102">
        <v>5.8771369423812558</v>
      </c>
      <c r="G262" s="101">
        <v>111.71300059862317</v>
      </c>
      <c r="H262" s="97">
        <v>89.692965969316589</v>
      </c>
      <c r="I262" s="97">
        <v>93.818960338445294</v>
      </c>
      <c r="J262" s="97">
        <v>68.476023183925832</v>
      </c>
      <c r="K262" s="97">
        <v>69.559127453416153</v>
      </c>
    </row>
    <row r="263" spans="1:11">
      <c r="A263" s="167" t="s">
        <v>875</v>
      </c>
      <c r="B263" s="101"/>
      <c r="C263" s="97"/>
      <c r="D263" s="97"/>
      <c r="E263" s="97"/>
      <c r="F263" s="102"/>
      <c r="G263" s="101"/>
      <c r="H263" s="97"/>
      <c r="I263" s="97"/>
      <c r="J263" s="97"/>
      <c r="K263" s="97"/>
    </row>
    <row r="264" spans="1:11">
      <c r="A264" s="165" t="s">
        <v>1003</v>
      </c>
      <c r="B264" s="681">
        <v>14.682563613462591</v>
      </c>
      <c r="C264" s="682">
        <v>1.9434407009679688</v>
      </c>
      <c r="D264" s="682">
        <v>-8.0977328663018113</v>
      </c>
      <c r="E264" s="682">
        <v>-7.4286384694864864</v>
      </c>
      <c r="F264" s="731">
        <v>13.988725925687959</v>
      </c>
      <c r="G264" s="681">
        <v>955.35346413071045</v>
      </c>
      <c r="H264" s="682">
        <v>956.57191061995036</v>
      </c>
      <c r="I264" s="682">
        <v>849.51936419759875</v>
      </c>
      <c r="J264" s="682">
        <v>768.67350870414919</v>
      </c>
      <c r="K264" s="682">
        <v>875.81336119864716</v>
      </c>
    </row>
    <row r="265" spans="1:11" ht="12.75" customHeight="1">
      <c r="A265" s="169" t="s">
        <v>7</v>
      </c>
      <c r="B265" s="101"/>
      <c r="C265" s="97"/>
      <c r="D265" s="97"/>
      <c r="E265" s="97"/>
      <c r="F265" s="102"/>
      <c r="G265" s="101"/>
      <c r="H265" s="97"/>
      <c r="I265" s="97"/>
      <c r="J265" s="97"/>
      <c r="K265" s="97"/>
    </row>
    <row r="266" spans="1:11" ht="12.75" hidden="1" customHeight="1">
      <c r="A266" s="890" t="s">
        <v>732</v>
      </c>
      <c r="B266" s="101" t="e">
        <v>#DIV/0!</v>
      </c>
      <c r="C266" s="97" t="s">
        <v>989</v>
      </c>
      <c r="D266" s="97" t="s">
        <v>989</v>
      </c>
      <c r="E266" s="97" t="s">
        <v>989</v>
      </c>
      <c r="F266" s="102" t="s">
        <v>989</v>
      </c>
      <c r="G266" s="101" t="s">
        <v>989</v>
      </c>
      <c r="H266" s="97" t="s">
        <v>989</v>
      </c>
      <c r="I266" s="97" t="s">
        <v>989</v>
      </c>
      <c r="J266" s="97" t="s">
        <v>989</v>
      </c>
      <c r="K266" s="97" t="s">
        <v>989</v>
      </c>
    </row>
    <row r="267" spans="1:11" ht="12.75" customHeight="1">
      <c r="A267" s="165" t="s">
        <v>898</v>
      </c>
      <c r="B267" s="97">
        <v>6.2961669855269946</v>
      </c>
      <c r="C267" s="97">
        <v>-16.431536808313098</v>
      </c>
      <c r="D267" s="97">
        <v>8.3565801202564671</v>
      </c>
      <c r="E267" s="97">
        <v>14.169757336931156</v>
      </c>
      <c r="F267" s="102">
        <v>29.133038589823286</v>
      </c>
      <c r="G267" s="97">
        <v>211.21732155510466</v>
      </c>
      <c r="H267" s="97">
        <v>176.79933782023446</v>
      </c>
      <c r="I267" s="97">
        <v>188.07881039038341</v>
      </c>
      <c r="J267" s="97">
        <v>206.0485059082919</v>
      </c>
      <c r="K267" s="97">
        <v>252.32490733779414</v>
      </c>
    </row>
    <row r="268" spans="1:11" ht="12.75" customHeight="1">
      <c r="A268" s="135" t="s">
        <v>8</v>
      </c>
      <c r="B268" s="101"/>
      <c r="C268" s="97"/>
      <c r="D268" s="97"/>
      <c r="E268" s="97"/>
      <c r="F268" s="102"/>
      <c r="G268" s="101"/>
      <c r="H268" s="97"/>
      <c r="I268" s="97"/>
      <c r="J268" s="97"/>
      <c r="K268" s="97"/>
    </row>
    <row r="269" spans="1:11" ht="12.75" customHeight="1">
      <c r="A269" s="137" t="s">
        <v>210</v>
      </c>
      <c r="B269" s="101">
        <v>-3.8489124721221231</v>
      </c>
      <c r="C269" s="97">
        <v>-21.884174256287451</v>
      </c>
      <c r="D269" s="97">
        <v>13.424696522406961</v>
      </c>
      <c r="E269" s="97">
        <v>15.127692284456941</v>
      </c>
      <c r="F269" s="102">
        <v>21.390140256370827</v>
      </c>
      <c r="G269" s="101">
        <v>179.43483146757026</v>
      </c>
      <c r="H269" s="97">
        <v>138.0163578067754</v>
      </c>
      <c r="I269" s="97">
        <v>153.45696169520102</v>
      </c>
      <c r="J269" s="97">
        <v>174.1762713453422</v>
      </c>
      <c r="K269" s="97">
        <v>208.44072691895965</v>
      </c>
    </row>
    <row r="270" spans="1:11" ht="12.75" customHeight="1">
      <c r="A270" s="169" t="s">
        <v>876</v>
      </c>
      <c r="B270" s="101"/>
      <c r="C270" s="97"/>
      <c r="D270" s="97"/>
      <c r="E270" s="97"/>
      <c r="F270" s="102"/>
      <c r="G270" s="101"/>
      <c r="H270" s="97"/>
      <c r="I270" s="97"/>
      <c r="J270" s="97"/>
      <c r="K270" s="97"/>
    </row>
    <row r="271" spans="1:11" ht="12.75" customHeight="1">
      <c r="A271" s="861" t="s">
        <v>1202</v>
      </c>
      <c r="B271" s="101">
        <v>-1.8217588575457881</v>
      </c>
      <c r="C271" s="97">
        <v>-21.261263596642792</v>
      </c>
      <c r="D271" s="97">
        <v>55.425468354965489</v>
      </c>
      <c r="E271" s="97">
        <v>-8.0582109507739688</v>
      </c>
      <c r="F271" s="102">
        <v>4.4513278201391131</v>
      </c>
      <c r="G271" s="101">
        <v>90.45066004578824</v>
      </c>
      <c r="H271" s="97">
        <v>69.251918833877525</v>
      </c>
      <c r="I271" s="97">
        <v>104.50020130301432</v>
      </c>
      <c r="J271" s="97">
        <v>93.175734769198399</v>
      </c>
      <c r="K271" s="97">
        <v>94.763652478729881</v>
      </c>
    </row>
    <row r="272" spans="1:11" ht="12.75" customHeight="1">
      <c r="A272" s="165" t="s">
        <v>659</v>
      </c>
      <c r="B272" s="101">
        <v>-7.7588145544106339</v>
      </c>
      <c r="C272" s="97">
        <v>-13.484559841274972</v>
      </c>
      <c r="D272" s="97" t="s">
        <v>989</v>
      </c>
      <c r="E272" s="97" t="s">
        <v>989</v>
      </c>
      <c r="F272" s="102" t="s">
        <v>989</v>
      </c>
      <c r="G272" s="277">
        <v>33.890335459381234</v>
      </c>
      <c r="H272" s="96">
        <v>28.510256155076448</v>
      </c>
      <c r="I272" s="96" t="s">
        <v>381</v>
      </c>
      <c r="J272" s="96" t="s">
        <v>381</v>
      </c>
      <c r="K272" s="96" t="s">
        <v>381</v>
      </c>
    </row>
    <row r="273" spans="1:11" ht="12.75" customHeight="1">
      <c r="A273" s="135" t="s">
        <v>9</v>
      </c>
      <c r="B273" s="101"/>
      <c r="C273" s="97"/>
      <c r="D273" s="97"/>
      <c r="E273" s="97"/>
      <c r="F273" s="102"/>
      <c r="G273" s="101"/>
      <c r="H273" s="97"/>
      <c r="I273" s="97"/>
      <c r="J273" s="97"/>
      <c r="K273" s="97"/>
    </row>
    <row r="274" spans="1:11" ht="12.75" customHeight="1">
      <c r="A274" s="137" t="s">
        <v>468</v>
      </c>
      <c r="B274" s="101" t="s">
        <v>989</v>
      </c>
      <c r="C274" s="97" t="s">
        <v>989</v>
      </c>
      <c r="D274" s="97" t="s">
        <v>989</v>
      </c>
      <c r="E274" s="97" t="s">
        <v>989</v>
      </c>
      <c r="F274" s="102" t="s">
        <v>989</v>
      </c>
      <c r="G274" s="101" t="s">
        <v>989</v>
      </c>
      <c r="H274" s="97" t="s">
        <v>989</v>
      </c>
      <c r="I274" s="97" t="s">
        <v>989</v>
      </c>
      <c r="J274" s="97" t="s">
        <v>989</v>
      </c>
      <c r="K274" s="97" t="s">
        <v>989</v>
      </c>
    </row>
    <row r="275" spans="1:11" ht="12.75" customHeight="1">
      <c r="A275" s="137" t="s">
        <v>469</v>
      </c>
      <c r="B275" s="101" t="s">
        <v>989</v>
      </c>
      <c r="C275" s="97" t="s">
        <v>989</v>
      </c>
      <c r="D275" s="97" t="s">
        <v>989</v>
      </c>
      <c r="E275" s="97" t="s">
        <v>989</v>
      </c>
      <c r="F275" s="102" t="s">
        <v>989</v>
      </c>
      <c r="G275" s="101" t="s">
        <v>989</v>
      </c>
      <c r="H275" s="97" t="s">
        <v>989</v>
      </c>
      <c r="I275" s="97" t="s">
        <v>989</v>
      </c>
      <c r="J275" s="97" t="s">
        <v>989</v>
      </c>
      <c r="K275" s="97" t="s">
        <v>989</v>
      </c>
    </row>
    <row r="276" spans="1:11" ht="12.75" customHeight="1">
      <c r="A276" s="135" t="s">
        <v>176</v>
      </c>
      <c r="B276" s="101"/>
      <c r="C276" s="97"/>
      <c r="D276" s="97"/>
      <c r="E276" s="97"/>
      <c r="F276" s="102"/>
      <c r="G276" s="101"/>
      <c r="H276" s="97"/>
      <c r="I276" s="97"/>
      <c r="J276" s="97"/>
      <c r="K276" s="97"/>
    </row>
    <row r="277" spans="1:11" ht="12.75" customHeight="1">
      <c r="A277" s="168" t="s">
        <v>675</v>
      </c>
      <c r="B277" s="101">
        <v>-1.6935493056947593</v>
      </c>
      <c r="C277" s="97">
        <v>-26.828157708233419</v>
      </c>
      <c r="D277" s="97">
        <v>0.74724953263766736</v>
      </c>
      <c r="E277" s="97">
        <v>14.069385388091987</v>
      </c>
      <c r="F277" s="102">
        <v>10.197836216217354</v>
      </c>
      <c r="G277" s="101">
        <v>116.60489401772467</v>
      </c>
      <c r="H277" s="97">
        <v>83.59511613871652</v>
      </c>
      <c r="I277" s="97">
        <v>82.532965880837551</v>
      </c>
      <c r="J277" s="97">
        <v>91.639213251231794</v>
      </c>
      <c r="K277" s="97">
        <v>97.225482559122696</v>
      </c>
    </row>
    <row r="278" spans="1:11" ht="12.75" customHeight="1">
      <c r="A278" s="168" t="s">
        <v>859</v>
      </c>
      <c r="B278" s="101">
        <v>5.8905299143893615</v>
      </c>
      <c r="C278" s="97">
        <v>-6.3855287167942123</v>
      </c>
      <c r="D278" s="97">
        <v>4.8000206428808809</v>
      </c>
      <c r="E278" s="97">
        <v>20.97357291904305</v>
      </c>
      <c r="F278" s="102">
        <v>6.7067598242986008</v>
      </c>
      <c r="G278" s="101">
        <v>92.154485280731805</v>
      </c>
      <c r="H278" s="97">
        <v>84.523914851209369</v>
      </c>
      <c r="I278" s="97">
        <v>86.806914585267961</v>
      </c>
      <c r="J278" s="97">
        <v>102.21852883614766</v>
      </c>
      <c r="K278" s="97">
        <v>105.01401112179924</v>
      </c>
    </row>
    <row r="279" spans="1:11" ht="12.75" customHeight="1">
      <c r="A279" s="138" t="s">
        <v>372</v>
      </c>
      <c r="B279" s="151" t="s">
        <v>989</v>
      </c>
      <c r="C279" s="141" t="s">
        <v>989</v>
      </c>
      <c r="D279" s="141" t="s">
        <v>989</v>
      </c>
      <c r="E279" s="141" t="s">
        <v>989</v>
      </c>
      <c r="F279" s="329" t="s">
        <v>989</v>
      </c>
      <c r="G279" s="151" t="s">
        <v>989</v>
      </c>
      <c r="H279" s="141" t="s">
        <v>989</v>
      </c>
      <c r="I279" s="141" t="s">
        <v>989</v>
      </c>
      <c r="J279" s="141" t="s">
        <v>989</v>
      </c>
      <c r="K279" s="141" t="s">
        <v>989</v>
      </c>
    </row>
    <row r="280" spans="1:11" ht="12.75" hidden="1" customHeight="1">
      <c r="A280" s="989" t="s">
        <v>10</v>
      </c>
      <c r="B280" s="989"/>
      <c r="C280" s="989"/>
      <c r="D280" s="989"/>
      <c r="E280" s="989"/>
      <c r="F280" s="989"/>
      <c r="G280" s="989"/>
      <c r="H280" s="989"/>
      <c r="I280" s="989"/>
      <c r="J280" s="989"/>
      <c r="K280" s="989"/>
    </row>
    <row r="281" spans="1:11" ht="14.25" customHeight="1">
      <c r="A281" s="990" t="s">
        <v>321</v>
      </c>
      <c r="B281" s="990"/>
      <c r="C281" s="990"/>
      <c r="D281" s="990"/>
      <c r="E281" s="990"/>
      <c r="F281" s="990"/>
      <c r="G281" s="990"/>
      <c r="H281" s="990"/>
      <c r="I281" s="990"/>
      <c r="J281" s="990"/>
      <c r="K281" s="1017"/>
    </row>
    <row r="282" spans="1:11" ht="12.75" customHeight="1">
      <c r="A282" s="142"/>
      <c r="D282" s="3"/>
      <c r="E282" s="3"/>
      <c r="F282" s="4"/>
      <c r="G282" s="3"/>
    </row>
    <row r="286" spans="1:11" ht="14.25" customHeight="1"/>
    <row r="288" spans="1:11" ht="13.5" customHeight="1"/>
    <row r="289" ht="14.25" customHeight="1"/>
  </sheetData>
  <mergeCells count="32">
    <mergeCell ref="A188:K188"/>
    <mergeCell ref="A153:A154"/>
    <mergeCell ref="B153:F153"/>
    <mergeCell ref="G153:K153"/>
    <mergeCell ref="A146:K146"/>
    <mergeCell ref="A151:K151"/>
    <mergeCell ref="A103:A104"/>
    <mergeCell ref="B103:F103"/>
    <mergeCell ref="G103:K103"/>
    <mergeCell ref="A6:K6"/>
    <mergeCell ref="A7:K7"/>
    <mergeCell ref="A99:K99"/>
    <mergeCell ref="A100:K100"/>
    <mergeCell ref="A10:A11"/>
    <mergeCell ref="B10:F10"/>
    <mergeCell ref="G10:K10"/>
    <mergeCell ref="A94:K94"/>
    <mergeCell ref="A59:A60"/>
    <mergeCell ref="B59:F59"/>
    <mergeCell ref="A57:K57"/>
    <mergeCell ref="G59:K59"/>
    <mergeCell ref="A281:K281"/>
    <mergeCell ref="A189:K189"/>
    <mergeCell ref="A196:A197"/>
    <mergeCell ref="B196:F196"/>
    <mergeCell ref="G196:K196"/>
    <mergeCell ref="A194:K194"/>
    <mergeCell ref="A280:K280"/>
    <mergeCell ref="A243:K243"/>
    <mergeCell ref="A245:A246"/>
    <mergeCell ref="B245:F245"/>
    <mergeCell ref="G245:K245"/>
  </mergeCells>
  <phoneticPr fontId="0" type="noConversion"/>
  <pageMargins left="0.94488188976377963" right="0.94488188976377963" top="0.59055118110236227" bottom="0.98425196850393704" header="0.47244094488188981" footer="0.47244094488188981"/>
  <pageSetup paperSize="9" scale="78" firstPageNumber="513"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5" manualBreakCount="5">
    <brk id="53" max="10" man="1"/>
    <brk id="95" max="10" man="1"/>
    <brk id="147" max="10" man="1"/>
    <brk id="190" max="10" man="1"/>
    <brk id="2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04"/>
  <sheetViews>
    <sheetView view="pageBreakPreview" zoomScaleNormal="100" zoomScaleSheetLayoutView="100" workbookViewId="0"/>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c r="B1" s="272"/>
      <c r="C1" s="272"/>
      <c r="D1" s="272"/>
      <c r="E1" s="272"/>
      <c r="F1" s="272"/>
    </row>
    <row r="6" spans="1:6" ht="12.75" customHeight="1">
      <c r="A6" s="1019" t="s">
        <v>19</v>
      </c>
      <c r="B6" s="1019"/>
      <c r="C6" s="1019"/>
      <c r="D6" s="1019"/>
      <c r="E6" s="1019"/>
      <c r="F6" s="1019"/>
    </row>
    <row r="7" spans="1:6" ht="15" customHeight="1">
      <c r="A7" s="948" t="s">
        <v>367</v>
      </c>
      <c r="B7" s="948"/>
      <c r="C7" s="948"/>
      <c r="D7" s="948"/>
      <c r="E7" s="948"/>
      <c r="F7" s="948"/>
    </row>
    <row r="8" spans="1:6" ht="12.75" customHeight="1">
      <c r="A8" s="331" t="s">
        <v>474</v>
      </c>
      <c r="B8" s="316"/>
      <c r="C8" s="316"/>
      <c r="D8" s="316"/>
      <c r="E8" s="316"/>
      <c r="F8" s="316"/>
    </row>
    <row r="9" spans="1:6" ht="12.75" customHeight="1">
      <c r="A9" s="186"/>
    </row>
    <row r="10" spans="1:6" ht="15" customHeight="1">
      <c r="A10" s="987" t="s">
        <v>502</v>
      </c>
      <c r="B10" s="984" t="s">
        <v>51</v>
      </c>
      <c r="C10" s="1020"/>
      <c r="D10" s="1020"/>
      <c r="E10" s="1020"/>
      <c r="F10" s="1020"/>
    </row>
    <row r="11" spans="1:6" ht="15" customHeight="1">
      <c r="A11" s="988"/>
      <c r="B11" s="264">
        <v>40544</v>
      </c>
      <c r="C11" s="264">
        <v>40909</v>
      </c>
      <c r="D11" s="264">
        <v>41275</v>
      </c>
      <c r="E11" s="264">
        <v>41640</v>
      </c>
      <c r="F11" s="264">
        <v>42005</v>
      </c>
    </row>
    <row r="12" spans="1:6" ht="12.75" customHeight="1">
      <c r="A12" s="162" t="s">
        <v>33</v>
      </c>
      <c r="B12" s="273"/>
      <c r="C12" s="273"/>
      <c r="D12" s="273"/>
      <c r="E12" s="273"/>
      <c r="F12" s="273"/>
    </row>
    <row r="13" spans="1:6" ht="12.75" customHeight="1">
      <c r="A13" s="165" t="s">
        <v>1058</v>
      </c>
      <c r="B13" s="147">
        <v>82</v>
      </c>
      <c r="C13" s="148">
        <v>81</v>
      </c>
      <c r="D13" s="148">
        <v>72</v>
      </c>
      <c r="E13" s="148">
        <v>72</v>
      </c>
      <c r="F13" s="148">
        <v>71</v>
      </c>
    </row>
    <row r="14" spans="1:6" ht="12.75" customHeight="1">
      <c r="A14" s="165" t="s">
        <v>1059</v>
      </c>
      <c r="B14" s="147" t="s">
        <v>989</v>
      </c>
      <c r="C14" s="148" t="s">
        <v>989</v>
      </c>
      <c r="D14" s="148" t="s">
        <v>989</v>
      </c>
      <c r="E14" s="148" t="s">
        <v>989</v>
      </c>
      <c r="F14" s="148" t="s">
        <v>989</v>
      </c>
    </row>
    <row r="15" spans="1:6" ht="12.75" customHeight="1">
      <c r="A15" s="133" t="s">
        <v>495</v>
      </c>
      <c r="B15" s="147"/>
      <c r="C15" s="148"/>
      <c r="D15" s="148"/>
      <c r="E15" s="148"/>
      <c r="F15" s="148"/>
    </row>
    <row r="16" spans="1:6" ht="12.75" customHeight="1">
      <c r="A16" s="163" t="s">
        <v>850</v>
      </c>
      <c r="B16" s="147">
        <v>201</v>
      </c>
      <c r="C16" s="148" t="s">
        <v>381</v>
      </c>
      <c r="D16" s="148" t="s">
        <v>381</v>
      </c>
      <c r="E16" s="148" t="s">
        <v>381</v>
      </c>
      <c r="F16" s="148" t="s">
        <v>381</v>
      </c>
    </row>
    <row r="17" spans="1:6" ht="12.75" customHeight="1">
      <c r="A17" s="163" t="s">
        <v>901</v>
      </c>
      <c r="B17" s="147">
        <v>197</v>
      </c>
      <c r="C17" s="148">
        <v>191</v>
      </c>
      <c r="D17" s="148">
        <v>177</v>
      </c>
      <c r="E17" s="148">
        <v>156</v>
      </c>
      <c r="F17" s="148">
        <v>140</v>
      </c>
    </row>
    <row r="18" spans="1:6" ht="12.75" customHeight="1">
      <c r="A18" s="162" t="s">
        <v>497</v>
      </c>
      <c r="B18" s="147"/>
      <c r="C18" s="148"/>
      <c r="D18" s="148"/>
      <c r="E18" s="148"/>
      <c r="F18" s="148"/>
    </row>
    <row r="19" spans="1:6" ht="12.75" customHeight="1">
      <c r="A19" s="163" t="s">
        <v>543</v>
      </c>
      <c r="B19" s="147">
        <v>87</v>
      </c>
      <c r="C19" s="148">
        <v>83</v>
      </c>
      <c r="D19" s="148">
        <v>76</v>
      </c>
      <c r="E19" s="148">
        <v>72</v>
      </c>
      <c r="F19" s="148">
        <v>98</v>
      </c>
    </row>
    <row r="20" spans="1:6" ht="12.75" customHeight="1">
      <c r="A20" s="163" t="s">
        <v>1010</v>
      </c>
      <c r="B20" s="147">
        <v>68</v>
      </c>
      <c r="C20" s="148">
        <v>66</v>
      </c>
      <c r="D20" s="148">
        <v>60</v>
      </c>
      <c r="E20" s="148">
        <v>58</v>
      </c>
      <c r="F20" s="148">
        <v>86</v>
      </c>
    </row>
    <row r="21" spans="1:6" ht="12.75" customHeight="1">
      <c r="A21" s="133" t="s">
        <v>496</v>
      </c>
      <c r="B21" s="147"/>
      <c r="C21" s="148"/>
      <c r="D21" s="148"/>
      <c r="E21" s="148"/>
      <c r="F21" s="148"/>
    </row>
    <row r="22" spans="1:6" ht="12.75" customHeight="1">
      <c r="A22" s="136" t="s">
        <v>13</v>
      </c>
      <c r="B22" s="147">
        <v>120</v>
      </c>
      <c r="C22" s="148">
        <v>118</v>
      </c>
      <c r="D22" s="148">
        <v>111</v>
      </c>
      <c r="E22" s="148">
        <v>103</v>
      </c>
      <c r="F22" s="148">
        <v>88</v>
      </c>
    </row>
    <row r="23" spans="1:6" ht="12.75" customHeight="1">
      <c r="A23" s="136" t="s">
        <v>184</v>
      </c>
      <c r="B23" s="147">
        <v>91</v>
      </c>
      <c r="C23" s="148">
        <v>87</v>
      </c>
      <c r="D23" s="148">
        <v>91</v>
      </c>
      <c r="E23" s="148">
        <v>87</v>
      </c>
      <c r="F23" s="148">
        <v>86</v>
      </c>
    </row>
    <row r="24" spans="1:6" ht="12.75" customHeight="1">
      <c r="A24" s="136" t="s">
        <v>711</v>
      </c>
      <c r="B24" s="147">
        <v>237</v>
      </c>
      <c r="C24" s="148">
        <v>248</v>
      </c>
      <c r="D24" s="148">
        <v>259</v>
      </c>
      <c r="E24" s="148">
        <v>264</v>
      </c>
      <c r="F24" s="148">
        <v>269</v>
      </c>
    </row>
    <row r="25" spans="1:6" ht="12.75" customHeight="1">
      <c r="A25" s="136" t="s">
        <v>354</v>
      </c>
      <c r="B25" s="147" t="s">
        <v>989</v>
      </c>
      <c r="C25" s="148" t="s">
        <v>989</v>
      </c>
      <c r="D25" s="148" t="s">
        <v>989</v>
      </c>
      <c r="E25" s="148" t="s">
        <v>989</v>
      </c>
      <c r="F25" s="148" t="s">
        <v>989</v>
      </c>
    </row>
    <row r="26" spans="1:6" ht="12.75" customHeight="1">
      <c r="A26" s="845" t="s">
        <v>1242</v>
      </c>
      <c r="B26" s="147">
        <v>91</v>
      </c>
      <c r="C26" s="148">
        <v>88</v>
      </c>
      <c r="D26" s="148">
        <v>87</v>
      </c>
      <c r="E26" s="148">
        <v>84</v>
      </c>
      <c r="F26" s="148">
        <v>73</v>
      </c>
    </row>
    <row r="27" spans="1:6" ht="12.75" customHeight="1">
      <c r="A27" s="845" t="s">
        <v>1077</v>
      </c>
      <c r="B27" s="147">
        <v>90</v>
      </c>
      <c r="C27" s="148">
        <v>80</v>
      </c>
      <c r="D27" s="148">
        <v>77</v>
      </c>
      <c r="E27" s="148">
        <v>74</v>
      </c>
      <c r="F27" s="148">
        <v>69</v>
      </c>
    </row>
    <row r="28" spans="1:6" ht="12.75" customHeight="1">
      <c r="A28" s="162" t="s">
        <v>498</v>
      </c>
      <c r="B28" s="147"/>
      <c r="C28" s="148"/>
      <c r="D28" s="148"/>
      <c r="E28" s="148"/>
      <c r="F28" s="148"/>
    </row>
    <row r="29" spans="1:6" ht="12.75" customHeight="1">
      <c r="A29" s="165" t="s">
        <v>621</v>
      </c>
      <c r="B29" s="147">
        <v>222</v>
      </c>
      <c r="C29" s="148">
        <v>228</v>
      </c>
      <c r="D29" s="148">
        <v>240</v>
      </c>
      <c r="E29" s="148">
        <v>258</v>
      </c>
      <c r="F29" s="148" t="s">
        <v>989</v>
      </c>
    </row>
    <row r="30" spans="1:6" ht="12.75" customHeight="1">
      <c r="A30" s="165" t="s">
        <v>459</v>
      </c>
      <c r="B30" s="147">
        <v>116</v>
      </c>
      <c r="C30" s="148">
        <v>119</v>
      </c>
      <c r="D30" s="148">
        <v>119</v>
      </c>
      <c r="E30" s="148">
        <v>120</v>
      </c>
      <c r="F30" s="148" t="s">
        <v>989</v>
      </c>
    </row>
    <row r="31" spans="1:6" ht="12.75" customHeight="1">
      <c r="A31" s="134" t="s">
        <v>158</v>
      </c>
      <c r="B31" s="147"/>
      <c r="C31" s="148"/>
      <c r="D31" s="148"/>
      <c r="E31" s="148"/>
      <c r="F31" s="148"/>
    </row>
    <row r="32" spans="1:6" ht="12.75" customHeight="1">
      <c r="A32" s="136" t="s">
        <v>622</v>
      </c>
      <c r="B32" s="147">
        <v>179</v>
      </c>
      <c r="C32" s="148">
        <v>191</v>
      </c>
      <c r="D32" s="148">
        <v>177</v>
      </c>
      <c r="E32" s="148">
        <v>156</v>
      </c>
      <c r="F32" s="148">
        <v>140</v>
      </c>
    </row>
    <row r="33" spans="1:6" ht="12.75" customHeight="1">
      <c r="A33" s="133" t="s">
        <v>159</v>
      </c>
      <c r="B33" s="147"/>
      <c r="C33" s="148"/>
      <c r="D33" s="148"/>
      <c r="E33" s="148"/>
      <c r="F33" s="148"/>
    </row>
    <row r="34" spans="1:6" ht="12.75" customHeight="1">
      <c r="A34" s="168" t="s">
        <v>797</v>
      </c>
      <c r="B34" s="147">
        <v>227</v>
      </c>
      <c r="C34" s="148">
        <v>214</v>
      </c>
      <c r="D34" s="148">
        <v>202</v>
      </c>
      <c r="E34" s="148">
        <v>186</v>
      </c>
      <c r="F34" s="148">
        <v>179</v>
      </c>
    </row>
    <row r="35" spans="1:6" ht="42" customHeight="1">
      <c r="A35" s="850" t="s">
        <v>1102</v>
      </c>
      <c r="B35" s="147">
        <v>228</v>
      </c>
      <c r="C35" s="148">
        <v>182</v>
      </c>
      <c r="D35" s="148">
        <v>173</v>
      </c>
      <c r="E35" s="148">
        <v>162</v>
      </c>
      <c r="F35" s="148">
        <v>155</v>
      </c>
    </row>
    <row r="36" spans="1:6" ht="14.25" customHeight="1">
      <c r="A36" s="168" t="s">
        <v>798</v>
      </c>
      <c r="B36" s="147">
        <v>568</v>
      </c>
      <c r="C36" s="148">
        <v>576</v>
      </c>
      <c r="D36" s="148">
        <v>589</v>
      </c>
      <c r="E36" s="148">
        <v>597</v>
      </c>
      <c r="F36" s="148">
        <v>609</v>
      </c>
    </row>
    <row r="37" spans="1:6" ht="12.75" customHeight="1">
      <c r="A37" s="134" t="s">
        <v>693</v>
      </c>
      <c r="B37" s="147"/>
      <c r="C37" s="148"/>
      <c r="D37" s="148"/>
      <c r="E37" s="148"/>
      <c r="F37" s="148"/>
    </row>
    <row r="38" spans="1:6" ht="12.75" customHeight="1">
      <c r="A38" s="136" t="s">
        <v>371</v>
      </c>
      <c r="B38" s="147">
        <v>534</v>
      </c>
      <c r="C38" s="148">
        <v>550</v>
      </c>
      <c r="D38" s="148">
        <v>543</v>
      </c>
      <c r="E38" s="148">
        <v>540</v>
      </c>
      <c r="F38" s="148">
        <v>550</v>
      </c>
    </row>
    <row r="39" spans="1:6" ht="12.75" customHeight="1">
      <c r="A39" s="164" t="s">
        <v>924</v>
      </c>
      <c r="B39" s="147"/>
      <c r="C39" s="148"/>
      <c r="D39" s="148"/>
      <c r="E39" s="148"/>
      <c r="F39" s="148"/>
    </row>
    <row r="40" spans="1:6" ht="12.75" customHeight="1">
      <c r="A40" s="314" t="s">
        <v>328</v>
      </c>
      <c r="B40" s="147">
        <v>182</v>
      </c>
      <c r="C40" s="148">
        <v>184</v>
      </c>
      <c r="D40" s="148">
        <v>191</v>
      </c>
      <c r="E40" s="148">
        <v>203</v>
      </c>
      <c r="F40" s="148">
        <v>260</v>
      </c>
    </row>
    <row r="41" spans="1:6" ht="12.75" customHeight="1">
      <c r="A41" s="314" t="s">
        <v>331</v>
      </c>
      <c r="B41" s="147">
        <v>1371</v>
      </c>
      <c r="C41" s="148">
        <v>1386</v>
      </c>
      <c r="D41" s="148">
        <v>1376</v>
      </c>
      <c r="E41" s="148">
        <v>1413</v>
      </c>
      <c r="F41" s="148" t="s">
        <v>989</v>
      </c>
    </row>
    <row r="42" spans="1:6" ht="12.75" customHeight="1">
      <c r="A42" s="314" t="s">
        <v>700</v>
      </c>
      <c r="B42" s="147">
        <v>1376</v>
      </c>
      <c r="C42" s="148">
        <v>1422</v>
      </c>
      <c r="D42" s="148">
        <v>1472</v>
      </c>
      <c r="E42" s="148">
        <v>1428</v>
      </c>
      <c r="F42" s="148" t="s">
        <v>989</v>
      </c>
    </row>
    <row r="43" spans="1:6" ht="12.75" customHeight="1">
      <c r="A43" s="880" t="s">
        <v>1143</v>
      </c>
      <c r="B43" s="147">
        <v>397</v>
      </c>
      <c r="C43" s="148">
        <v>385</v>
      </c>
      <c r="D43" s="148">
        <v>361</v>
      </c>
      <c r="E43" s="148">
        <v>313</v>
      </c>
      <c r="F43" s="148" t="s">
        <v>989</v>
      </c>
    </row>
    <row r="44" spans="1:6" ht="12.75" customHeight="1">
      <c r="A44" s="880" t="s">
        <v>1144</v>
      </c>
      <c r="B44" s="147">
        <v>749</v>
      </c>
      <c r="C44" s="148">
        <v>939</v>
      </c>
      <c r="D44" s="148">
        <v>959</v>
      </c>
      <c r="E44" s="148">
        <v>930</v>
      </c>
      <c r="F44" s="148" t="s">
        <v>989</v>
      </c>
    </row>
    <row r="45" spans="1:6" ht="12.75" customHeight="1">
      <c r="A45" s="134" t="s">
        <v>119</v>
      </c>
      <c r="B45" s="147"/>
      <c r="C45" s="148"/>
      <c r="D45" s="148"/>
      <c r="E45" s="148"/>
      <c r="F45" s="148"/>
    </row>
    <row r="46" spans="1:6" ht="12.75" customHeight="1">
      <c r="A46" s="137" t="s">
        <v>540</v>
      </c>
      <c r="B46" s="147">
        <v>128</v>
      </c>
      <c r="C46" s="148">
        <v>128</v>
      </c>
      <c r="D46" s="148">
        <v>123</v>
      </c>
      <c r="E46" s="148" t="s">
        <v>989</v>
      </c>
      <c r="F46" s="148" t="s">
        <v>989</v>
      </c>
    </row>
    <row r="47" spans="1:6" ht="12.75" customHeight="1">
      <c r="A47" s="136" t="s">
        <v>541</v>
      </c>
      <c r="B47" s="147">
        <v>88</v>
      </c>
      <c r="C47" s="148">
        <v>87</v>
      </c>
      <c r="D47" s="148">
        <v>79</v>
      </c>
      <c r="E47" s="148">
        <v>77</v>
      </c>
      <c r="F47" s="148">
        <v>74</v>
      </c>
    </row>
    <row r="48" spans="1:6" ht="12.75" customHeight="1">
      <c r="A48" s="136" t="s">
        <v>542</v>
      </c>
      <c r="B48" s="147">
        <v>109</v>
      </c>
      <c r="C48" s="148">
        <v>114</v>
      </c>
      <c r="D48" s="148">
        <v>118</v>
      </c>
      <c r="E48" s="148">
        <v>117</v>
      </c>
      <c r="F48" s="148">
        <v>113</v>
      </c>
    </row>
    <row r="49" spans="1:6" ht="12.75" customHeight="1">
      <c r="A49" s="133" t="s">
        <v>4</v>
      </c>
      <c r="B49" s="147"/>
      <c r="C49" s="148"/>
      <c r="D49" s="148"/>
      <c r="E49" s="148"/>
      <c r="F49" s="148"/>
    </row>
    <row r="50" spans="1:6" ht="12.75" customHeight="1">
      <c r="A50" s="136" t="s">
        <v>660</v>
      </c>
      <c r="B50" s="147">
        <v>137</v>
      </c>
      <c r="C50" s="148">
        <v>127</v>
      </c>
      <c r="D50" s="148">
        <v>126</v>
      </c>
      <c r="E50" s="148">
        <v>95</v>
      </c>
      <c r="F50" s="148">
        <v>95</v>
      </c>
    </row>
    <row r="51" spans="1:6" ht="12.75" customHeight="1">
      <c r="A51" s="136" t="s">
        <v>530</v>
      </c>
      <c r="B51" s="147">
        <v>111</v>
      </c>
      <c r="C51" s="148">
        <v>99</v>
      </c>
      <c r="D51" s="148">
        <v>79</v>
      </c>
      <c r="E51" s="148">
        <v>111</v>
      </c>
      <c r="F51" s="148">
        <v>110</v>
      </c>
    </row>
    <row r="52" spans="1:6">
      <c r="A52" s="138" t="s">
        <v>713</v>
      </c>
      <c r="B52" s="330">
        <v>73</v>
      </c>
      <c r="C52" s="158">
        <v>68</v>
      </c>
      <c r="D52" s="158">
        <v>51</v>
      </c>
      <c r="E52" s="158">
        <v>49</v>
      </c>
      <c r="F52" s="158">
        <v>51</v>
      </c>
    </row>
    <row r="53" spans="1:6">
      <c r="A53" s="651"/>
      <c r="B53" s="674"/>
      <c r="C53" s="674"/>
      <c r="D53" s="674"/>
      <c r="E53" s="674"/>
      <c r="F53" s="674"/>
    </row>
    <row r="54" spans="1:6">
      <c r="A54" s="142"/>
      <c r="B54" s="148"/>
      <c r="C54" s="148"/>
      <c r="D54" s="148"/>
      <c r="E54" s="148"/>
      <c r="F54" s="148"/>
    </row>
    <row r="55" spans="1:6">
      <c r="A55" s="142"/>
      <c r="B55" s="148"/>
      <c r="C55" s="148"/>
      <c r="D55" s="148"/>
      <c r="E55" s="148"/>
      <c r="F55" s="148"/>
    </row>
    <row r="56" spans="1:6">
      <c r="A56" s="142"/>
      <c r="B56" s="148"/>
      <c r="C56" s="148"/>
      <c r="D56" s="148"/>
      <c r="E56" s="148"/>
      <c r="F56" s="148"/>
    </row>
    <row r="57" spans="1:6">
      <c r="A57" s="1019" t="s">
        <v>511</v>
      </c>
      <c r="B57" s="1019"/>
      <c r="C57" s="1019"/>
      <c r="D57" s="1019"/>
      <c r="E57" s="1019"/>
      <c r="F57" s="1019"/>
    </row>
    <row r="58" spans="1:6">
      <c r="A58" s="677"/>
      <c r="B58" s="158"/>
      <c r="C58" s="158"/>
      <c r="D58" s="158"/>
      <c r="E58" s="158"/>
      <c r="F58" s="158"/>
    </row>
    <row r="59" spans="1:6" ht="15" customHeight="1">
      <c r="A59" s="987" t="s">
        <v>502</v>
      </c>
      <c r="B59" s="984" t="s">
        <v>51</v>
      </c>
      <c r="C59" s="1020"/>
      <c r="D59" s="1020"/>
      <c r="E59" s="1020"/>
      <c r="F59" s="1020"/>
    </row>
    <row r="60" spans="1:6" ht="15" customHeight="1">
      <c r="A60" s="988"/>
      <c r="B60" s="264">
        <v>40544</v>
      </c>
      <c r="C60" s="264">
        <v>40909</v>
      </c>
      <c r="D60" s="264">
        <v>41275</v>
      </c>
      <c r="E60" s="264">
        <v>41640</v>
      </c>
      <c r="F60" s="264">
        <v>42005</v>
      </c>
    </row>
    <row r="61" spans="1:6">
      <c r="A61" s="162" t="s">
        <v>871</v>
      </c>
      <c r="B61" s="147"/>
      <c r="C61" s="148"/>
      <c r="D61" s="148"/>
      <c r="E61" s="148"/>
      <c r="F61" s="148"/>
    </row>
    <row r="62" spans="1:6">
      <c r="A62" s="165" t="s">
        <v>565</v>
      </c>
      <c r="B62" s="147">
        <v>95</v>
      </c>
      <c r="C62" s="148">
        <v>94</v>
      </c>
      <c r="D62" s="148">
        <v>93</v>
      </c>
      <c r="E62" s="148">
        <v>92</v>
      </c>
      <c r="F62" s="148">
        <v>97</v>
      </c>
    </row>
    <row r="63" spans="1:6">
      <c r="A63" s="162" t="s">
        <v>872</v>
      </c>
      <c r="B63" s="147"/>
      <c r="C63" s="148"/>
      <c r="D63" s="148"/>
      <c r="E63" s="148"/>
      <c r="F63" s="148"/>
    </row>
    <row r="64" spans="1:6">
      <c r="A64" s="165" t="s">
        <v>566</v>
      </c>
      <c r="B64" s="147">
        <v>34</v>
      </c>
      <c r="C64" s="148">
        <v>34</v>
      </c>
      <c r="D64" s="148">
        <v>31</v>
      </c>
      <c r="E64" s="148">
        <v>30</v>
      </c>
      <c r="F64" s="148">
        <v>31</v>
      </c>
    </row>
    <row r="65" spans="1:6">
      <c r="A65" s="163" t="s">
        <v>569</v>
      </c>
      <c r="B65" s="147">
        <v>51</v>
      </c>
      <c r="C65" s="148">
        <v>48</v>
      </c>
      <c r="D65" s="148">
        <v>45</v>
      </c>
      <c r="E65" s="148">
        <v>68</v>
      </c>
      <c r="F65" s="148">
        <v>48</v>
      </c>
    </row>
    <row r="66" spans="1:6">
      <c r="A66" s="134" t="s">
        <v>5</v>
      </c>
      <c r="B66" s="43"/>
      <c r="C66" s="30"/>
      <c r="D66" s="30"/>
      <c r="E66" s="30"/>
      <c r="F66" s="30"/>
    </row>
    <row r="67" spans="1:6" ht="12.75" customHeight="1">
      <c r="A67" s="137" t="s">
        <v>1024</v>
      </c>
      <c r="B67" s="147" t="s">
        <v>989</v>
      </c>
      <c r="C67" s="148" t="s">
        <v>989</v>
      </c>
      <c r="D67" s="148" t="s">
        <v>989</v>
      </c>
      <c r="E67" s="148" t="s">
        <v>989</v>
      </c>
      <c r="F67" s="148" t="s">
        <v>989</v>
      </c>
    </row>
    <row r="68" spans="1:6" ht="12.75" customHeight="1">
      <c r="A68" s="164" t="s">
        <v>873</v>
      </c>
      <c r="B68" s="147"/>
      <c r="C68" s="148"/>
      <c r="D68" s="148"/>
      <c r="E68" s="148"/>
      <c r="F68" s="148"/>
    </row>
    <row r="69" spans="1:6" ht="12.75" customHeight="1">
      <c r="A69" s="166" t="s">
        <v>521</v>
      </c>
      <c r="B69" s="147" t="s">
        <v>381</v>
      </c>
      <c r="C69" s="148" t="s">
        <v>381</v>
      </c>
      <c r="D69" s="148" t="s">
        <v>381</v>
      </c>
      <c r="E69" s="148" t="s">
        <v>381</v>
      </c>
      <c r="F69" s="148" t="s">
        <v>381</v>
      </c>
    </row>
    <row r="70" spans="1:6" ht="12.75" customHeight="1">
      <c r="A70" s="166" t="s">
        <v>522</v>
      </c>
      <c r="B70" s="147">
        <v>634</v>
      </c>
      <c r="C70" s="148">
        <v>634</v>
      </c>
      <c r="D70" s="148">
        <v>559</v>
      </c>
      <c r="E70" s="148">
        <v>512</v>
      </c>
      <c r="F70" s="148">
        <v>466</v>
      </c>
    </row>
    <row r="71" spans="1:6" ht="12.75" customHeight="1">
      <c r="A71" s="166" t="s">
        <v>523</v>
      </c>
      <c r="B71" s="147" t="s">
        <v>381</v>
      </c>
      <c r="C71" s="148" t="s">
        <v>381</v>
      </c>
      <c r="D71" s="148" t="s">
        <v>381</v>
      </c>
      <c r="E71" s="148" t="s">
        <v>381</v>
      </c>
      <c r="F71" s="148" t="s">
        <v>381</v>
      </c>
    </row>
    <row r="72" spans="1:6" ht="12.75" customHeight="1">
      <c r="A72" s="843" t="s">
        <v>1147</v>
      </c>
      <c r="B72" s="147">
        <v>576</v>
      </c>
      <c r="C72" s="148">
        <v>755</v>
      </c>
      <c r="D72" s="148">
        <v>733</v>
      </c>
      <c r="E72" s="148">
        <v>669</v>
      </c>
      <c r="F72" s="148">
        <v>686</v>
      </c>
    </row>
    <row r="73" spans="1:6" ht="12.75" customHeight="1">
      <c r="A73" s="164" t="s">
        <v>874</v>
      </c>
      <c r="B73" s="147"/>
      <c r="C73" s="148"/>
      <c r="D73" s="148"/>
      <c r="E73" s="148"/>
      <c r="F73" s="148"/>
    </row>
    <row r="74" spans="1:6" ht="12.75" customHeight="1">
      <c r="A74" s="165" t="s">
        <v>705</v>
      </c>
      <c r="B74" s="147">
        <v>62</v>
      </c>
      <c r="C74" s="148">
        <v>62</v>
      </c>
      <c r="D74" s="148">
        <v>45</v>
      </c>
      <c r="E74" s="148">
        <v>45</v>
      </c>
      <c r="F74" s="148">
        <v>45</v>
      </c>
    </row>
    <row r="75" spans="1:6" ht="12.75" customHeight="1">
      <c r="A75" s="103" t="s">
        <v>6</v>
      </c>
      <c r="B75" s="43"/>
      <c r="C75" s="30"/>
      <c r="D75" s="30"/>
      <c r="E75" s="30"/>
      <c r="F75" s="30"/>
    </row>
    <row r="76" spans="1:6" ht="12.75" customHeight="1">
      <c r="A76" s="137" t="s">
        <v>467</v>
      </c>
      <c r="B76" s="147">
        <v>4336</v>
      </c>
      <c r="C76" s="148">
        <v>4148</v>
      </c>
      <c r="D76" s="148">
        <v>3975</v>
      </c>
      <c r="E76" s="148">
        <v>4421</v>
      </c>
      <c r="F76" s="148">
        <v>4199</v>
      </c>
    </row>
    <row r="77" spans="1:6" ht="12.75" customHeight="1">
      <c r="A77" s="167" t="s">
        <v>875</v>
      </c>
      <c r="B77" s="147"/>
      <c r="C77" s="148"/>
      <c r="D77" s="148"/>
      <c r="E77" s="148"/>
      <c r="F77" s="148"/>
    </row>
    <row r="78" spans="1:6">
      <c r="A78" s="165" t="s">
        <v>1003</v>
      </c>
      <c r="B78" s="230" t="s">
        <v>989</v>
      </c>
      <c r="C78" s="159" t="s">
        <v>989</v>
      </c>
      <c r="D78" s="159" t="s">
        <v>989</v>
      </c>
      <c r="E78" s="159" t="s">
        <v>989</v>
      </c>
      <c r="F78" s="159" t="s">
        <v>989</v>
      </c>
    </row>
    <row r="79" spans="1:6" ht="12.75" customHeight="1">
      <c r="A79" s="169" t="s">
        <v>7</v>
      </c>
      <c r="B79" s="147"/>
      <c r="C79" s="148"/>
      <c r="D79" s="148"/>
      <c r="E79" s="148"/>
      <c r="F79" s="148"/>
    </row>
    <row r="80" spans="1:6" ht="12.75" hidden="1" customHeight="1">
      <c r="A80" s="890" t="s">
        <v>732</v>
      </c>
      <c r="B80" s="147">
        <v>0</v>
      </c>
      <c r="C80" s="148">
        <v>0</v>
      </c>
      <c r="D80" s="148">
        <v>0</v>
      </c>
      <c r="E80" s="148">
        <v>0</v>
      </c>
      <c r="F80" s="148">
        <v>0</v>
      </c>
    </row>
    <row r="81" spans="1:6" ht="12.75" customHeight="1">
      <c r="A81" s="165" t="s">
        <v>898</v>
      </c>
      <c r="B81" s="147">
        <v>171</v>
      </c>
      <c r="C81" s="148">
        <v>173</v>
      </c>
      <c r="D81" s="148">
        <v>192</v>
      </c>
      <c r="E81" s="148">
        <v>192</v>
      </c>
      <c r="F81" s="148">
        <v>186</v>
      </c>
    </row>
    <row r="82" spans="1:6" ht="12.75" customHeight="1">
      <c r="A82" s="135" t="s">
        <v>8</v>
      </c>
      <c r="B82" s="43"/>
      <c r="C82" s="30"/>
      <c r="D82" s="30"/>
      <c r="E82" s="30"/>
      <c r="F82" s="30"/>
    </row>
    <row r="83" spans="1:6" ht="12.75" customHeight="1">
      <c r="A83" s="137" t="s">
        <v>210</v>
      </c>
      <c r="B83" s="43">
        <v>127</v>
      </c>
      <c r="C83" s="30">
        <v>119</v>
      </c>
      <c r="D83" s="30">
        <v>108</v>
      </c>
      <c r="E83" s="30">
        <v>107</v>
      </c>
      <c r="F83" s="30">
        <v>105</v>
      </c>
    </row>
    <row r="84" spans="1:6" ht="12.75" customHeight="1">
      <c r="A84" s="169" t="s">
        <v>876</v>
      </c>
      <c r="B84" s="43"/>
      <c r="C84" s="30"/>
      <c r="D84" s="30"/>
      <c r="E84" s="30"/>
      <c r="F84" s="30"/>
    </row>
    <row r="85" spans="1:6" ht="12.75" customHeight="1">
      <c r="A85" s="861" t="s">
        <v>1202</v>
      </c>
      <c r="B85" s="43">
        <v>143</v>
      </c>
      <c r="C85" s="30">
        <v>140</v>
      </c>
      <c r="D85" s="30">
        <v>213</v>
      </c>
      <c r="E85" s="30">
        <v>214</v>
      </c>
      <c r="F85" s="30">
        <v>211</v>
      </c>
    </row>
    <row r="86" spans="1:6" ht="12.75" customHeight="1">
      <c r="A86" s="165" t="s">
        <v>659</v>
      </c>
      <c r="B86" s="43">
        <v>99</v>
      </c>
      <c r="C86" s="30">
        <v>101</v>
      </c>
      <c r="D86" s="30" t="s">
        <v>381</v>
      </c>
      <c r="E86" s="30" t="s">
        <v>381</v>
      </c>
      <c r="F86" s="30" t="s">
        <v>381</v>
      </c>
    </row>
    <row r="87" spans="1:6" ht="12.75" customHeight="1">
      <c r="A87" s="135" t="s">
        <v>9</v>
      </c>
      <c r="B87" s="43"/>
      <c r="C87" s="30"/>
      <c r="D87" s="30"/>
      <c r="E87" s="30"/>
      <c r="F87" s="30"/>
    </row>
    <row r="88" spans="1:6" ht="12.75" customHeight="1">
      <c r="A88" s="137" t="s">
        <v>468</v>
      </c>
      <c r="B88" s="43" t="s">
        <v>989</v>
      </c>
      <c r="C88" s="30" t="s">
        <v>989</v>
      </c>
      <c r="D88" s="30" t="s">
        <v>989</v>
      </c>
      <c r="E88" s="30" t="s">
        <v>989</v>
      </c>
      <c r="F88" s="30" t="s">
        <v>989</v>
      </c>
    </row>
    <row r="89" spans="1:6" ht="12.75" customHeight="1">
      <c r="A89" s="137" t="s">
        <v>469</v>
      </c>
      <c r="B89" s="43" t="s">
        <v>989</v>
      </c>
      <c r="C89" s="30" t="s">
        <v>989</v>
      </c>
      <c r="D89" s="30" t="s">
        <v>989</v>
      </c>
      <c r="E89" s="30" t="s">
        <v>989</v>
      </c>
      <c r="F89" s="30" t="s">
        <v>989</v>
      </c>
    </row>
    <row r="90" spans="1:6" ht="12.75" customHeight="1">
      <c r="A90" s="135" t="s">
        <v>176</v>
      </c>
      <c r="B90" s="43"/>
      <c r="C90" s="30"/>
      <c r="D90" s="30"/>
      <c r="E90" s="30"/>
      <c r="F90" s="30"/>
    </row>
    <row r="91" spans="1:6" ht="12.75" customHeight="1">
      <c r="A91" s="168" t="s">
        <v>675</v>
      </c>
      <c r="B91" s="147" t="s">
        <v>989</v>
      </c>
      <c r="C91" s="148" t="s">
        <v>989</v>
      </c>
      <c r="D91" s="148" t="s">
        <v>989</v>
      </c>
      <c r="E91" s="148" t="s">
        <v>989</v>
      </c>
      <c r="F91" s="148" t="s">
        <v>989</v>
      </c>
    </row>
    <row r="92" spans="1:6" ht="12.75" customHeight="1">
      <c r="A92" s="168" t="s">
        <v>859</v>
      </c>
      <c r="B92" s="147" t="s">
        <v>989</v>
      </c>
      <c r="C92" s="148" t="s">
        <v>989</v>
      </c>
      <c r="D92" s="148" t="s">
        <v>989</v>
      </c>
      <c r="E92" s="148" t="s">
        <v>989</v>
      </c>
      <c r="F92" s="148" t="s">
        <v>989</v>
      </c>
    </row>
    <row r="93" spans="1:6" ht="12.75" customHeight="1">
      <c r="A93" s="138" t="s">
        <v>372</v>
      </c>
      <c r="B93" s="330" t="s">
        <v>989</v>
      </c>
      <c r="C93" s="158" t="s">
        <v>989</v>
      </c>
      <c r="D93" s="158" t="s">
        <v>989</v>
      </c>
      <c r="E93" s="158" t="s">
        <v>989</v>
      </c>
      <c r="F93" s="158" t="s">
        <v>989</v>
      </c>
    </row>
    <row r="94" spans="1:6" ht="12.75" customHeight="1">
      <c r="A94" s="651"/>
      <c r="B94" s="674"/>
      <c r="C94" s="674"/>
      <c r="D94" s="674"/>
      <c r="E94" s="674"/>
      <c r="F94" s="674"/>
    </row>
    <row r="95" spans="1:6" ht="12.75" hidden="1" customHeight="1">
      <c r="A95" s="991" t="s">
        <v>10</v>
      </c>
      <c r="B95" s="991"/>
      <c r="C95" s="991"/>
      <c r="D95" s="991"/>
      <c r="E95" s="991"/>
      <c r="F95" s="991"/>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2" spans="1:6" ht="13.5" customHeight="1"/>
    <row r="104" spans="1:6" ht="13.5" customHeight="1"/>
  </sheetData>
  <mergeCells count="8">
    <mergeCell ref="A95:F95"/>
    <mergeCell ref="A6:F6"/>
    <mergeCell ref="A7:F7"/>
    <mergeCell ref="A10:A11"/>
    <mergeCell ref="B10:F10"/>
    <mergeCell ref="A57:F57"/>
    <mergeCell ref="A59:A60"/>
    <mergeCell ref="B59:F59"/>
  </mergeCells>
  <phoneticPr fontId="0" type="noConversion"/>
  <pageMargins left="0.94488188976377963" right="0.94488188976377963" top="0.59055118110236227" bottom="0.98425196850393704" header="0.47244094488188981" footer="0.47244094488188981"/>
  <pageSetup paperSize="9" scale="78" firstPageNumber="519" fitToHeight="0" orientation="portrait" useFirstPageNumber="1" r:id="rId1"/>
  <headerFooter alignWithMargins="0">
    <oddHeader>&amp;L&amp;"Arial,Italic"&amp;11      Comparative tables</oddHeader>
    <oddFooter>&amp;L      CPMI – Red Book statistical update&amp;C&amp;11 &amp;P&amp;RSeptember 2016 (provisional)</oddFooter>
  </headerFooter>
  <rowBreaks count="2" manualBreakCount="2">
    <brk id="53" max="5" man="1"/>
    <brk id="10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view="pageBreakPreview" zoomScaleNormal="100" zoomScaleSheetLayoutView="100" workbookViewId="0"/>
  </sheetViews>
  <sheetFormatPr defaultRowHeight="12.75"/>
  <cols>
    <col min="1" max="1" width="27.140625" customWidth="1"/>
    <col min="2" max="11" width="7.85546875" customWidth="1"/>
    <col min="27" max="27" width="9.42578125" bestFit="1" customWidth="1"/>
    <col min="28" max="28" width="15.7109375" bestFit="1" customWidth="1"/>
    <col min="29" max="29" width="10.85546875" bestFit="1" customWidth="1"/>
    <col min="30" max="30" width="18.7109375" bestFit="1" customWidth="1"/>
    <col min="31" max="31" width="17.42578125" bestFit="1" customWidth="1"/>
    <col min="32" max="32" width="26.42578125" bestFit="1" customWidth="1"/>
    <col min="33" max="33" width="11.28515625" bestFit="1" customWidth="1"/>
    <col min="34" max="39" width="8.140625" bestFit="1" customWidth="1"/>
    <col min="42" max="42" width="15.7109375" bestFit="1" customWidth="1"/>
    <col min="44" max="44" width="19.5703125" bestFit="1" customWidth="1"/>
  </cols>
  <sheetData>
    <row r="1" spans="1:11" ht="12.75" customHeight="1">
      <c r="A1" s="234"/>
      <c r="B1" s="235"/>
      <c r="C1" s="235"/>
      <c r="D1" s="235"/>
      <c r="E1" s="235"/>
      <c r="F1" s="235"/>
      <c r="G1" s="235"/>
      <c r="H1" s="2"/>
      <c r="I1" s="2"/>
      <c r="J1" s="2"/>
      <c r="K1" s="2"/>
    </row>
    <row r="2" spans="1:11">
      <c r="A2" s="8"/>
      <c r="B2" s="2"/>
      <c r="C2" s="2"/>
      <c r="D2" s="2"/>
      <c r="E2" s="2"/>
      <c r="F2" s="2"/>
      <c r="G2" s="2"/>
    </row>
    <row r="3" spans="1:11">
      <c r="A3" s="8"/>
      <c r="B3" s="2"/>
      <c r="C3" s="2"/>
      <c r="D3" s="2"/>
      <c r="E3" s="2"/>
      <c r="F3" s="2"/>
      <c r="G3" s="2"/>
    </row>
    <row r="4" spans="1:11">
      <c r="A4" s="8"/>
      <c r="B4" s="2"/>
      <c r="C4" s="2"/>
      <c r="D4" s="2"/>
      <c r="E4" s="2"/>
      <c r="F4" s="2"/>
      <c r="G4" s="2"/>
    </row>
    <row r="6" spans="1:11">
      <c r="A6" s="267" t="s">
        <v>11</v>
      </c>
      <c r="B6" s="268"/>
      <c r="C6" s="268"/>
      <c r="D6" s="268"/>
      <c r="E6" s="268"/>
      <c r="F6" s="268"/>
      <c r="G6" s="269"/>
      <c r="H6" s="269"/>
      <c r="I6" s="269"/>
      <c r="J6" s="269"/>
      <c r="K6" s="269"/>
    </row>
    <row r="7" spans="1:11" ht="15">
      <c r="A7" s="270" t="s">
        <v>975</v>
      </c>
      <c r="B7" s="271"/>
      <c r="C7" s="271"/>
      <c r="D7" s="271"/>
      <c r="E7" s="271"/>
      <c r="F7" s="143"/>
      <c r="G7" s="2"/>
      <c r="H7" s="2"/>
      <c r="I7" s="2"/>
      <c r="J7" s="2"/>
      <c r="K7" s="2"/>
    </row>
    <row r="8" spans="1:11">
      <c r="A8" s="130" t="s">
        <v>474</v>
      </c>
      <c r="B8" s="2"/>
      <c r="C8" s="2"/>
      <c r="D8" s="2"/>
      <c r="E8" s="2"/>
      <c r="F8" s="2"/>
      <c r="G8" s="2"/>
      <c r="H8" s="2"/>
      <c r="I8" s="2"/>
      <c r="J8" s="2"/>
      <c r="K8" s="2"/>
    </row>
    <row r="9" spans="1:11">
      <c r="A9" s="1"/>
      <c r="B9" s="2"/>
      <c r="C9" s="2"/>
      <c r="D9" s="2"/>
      <c r="E9" s="2"/>
      <c r="F9" s="2"/>
      <c r="G9" s="2"/>
      <c r="H9" s="2"/>
      <c r="I9" s="2"/>
      <c r="J9" s="2"/>
      <c r="K9" s="2"/>
    </row>
    <row r="10" spans="1:11" ht="15" customHeight="1">
      <c r="A10" s="987" t="s">
        <v>502</v>
      </c>
      <c r="B10" s="984" t="s">
        <v>799</v>
      </c>
      <c r="C10" s="985"/>
      <c r="D10" s="985"/>
      <c r="E10" s="985"/>
      <c r="F10" s="986"/>
      <c r="G10" s="984" t="s">
        <v>476</v>
      </c>
      <c r="H10" s="985"/>
      <c r="I10" s="985"/>
      <c r="J10" s="985"/>
      <c r="K10" s="985"/>
    </row>
    <row r="11" spans="1:11" ht="15" customHeight="1">
      <c r="A11" s="988"/>
      <c r="B11" s="264">
        <v>40544</v>
      </c>
      <c r="C11" s="264">
        <v>40909</v>
      </c>
      <c r="D11" s="264">
        <v>41275</v>
      </c>
      <c r="E11" s="264">
        <v>41640</v>
      </c>
      <c r="F11" s="265">
        <v>42005</v>
      </c>
      <c r="G11" s="264">
        <v>40544</v>
      </c>
      <c r="H11" s="264">
        <v>40909</v>
      </c>
      <c r="I11" s="264">
        <v>41275</v>
      </c>
      <c r="J11" s="264">
        <v>41640</v>
      </c>
      <c r="K11" s="264">
        <v>42005</v>
      </c>
    </row>
    <row r="12" spans="1:11" ht="12.75" customHeight="1">
      <c r="A12" s="162" t="s">
        <v>33</v>
      </c>
      <c r="B12" s="273"/>
      <c r="C12" s="273"/>
      <c r="D12" s="273"/>
      <c r="E12" s="273"/>
      <c r="F12" s="643"/>
      <c r="G12" s="273"/>
      <c r="H12" s="273"/>
      <c r="I12" s="273"/>
      <c r="J12" s="273"/>
      <c r="K12" s="273"/>
    </row>
    <row r="13" spans="1:11" ht="12.75" customHeight="1">
      <c r="A13" s="165" t="s">
        <v>1058</v>
      </c>
      <c r="B13" s="176">
        <v>2222</v>
      </c>
      <c r="C13" s="180">
        <v>2188</v>
      </c>
      <c r="D13" s="180">
        <v>2195</v>
      </c>
      <c r="E13" s="180">
        <v>2208</v>
      </c>
      <c r="F13" s="181">
        <v>2238</v>
      </c>
      <c r="G13" s="147">
        <v>1186.9916717448709</v>
      </c>
      <c r="H13" s="148">
        <v>1387.1331851882619</v>
      </c>
      <c r="I13" s="148">
        <v>1366.2416962547247</v>
      </c>
      <c r="J13" s="148">
        <v>1291.6524156937048</v>
      </c>
      <c r="K13" s="148">
        <v>1189.7828510642651</v>
      </c>
    </row>
    <row r="14" spans="1:11" ht="12.75" customHeight="1">
      <c r="A14" s="165" t="s">
        <v>1059</v>
      </c>
      <c r="B14" s="177" t="s">
        <v>381</v>
      </c>
      <c r="C14" s="178" t="s">
        <v>381</v>
      </c>
      <c r="D14" s="178" t="s">
        <v>381</v>
      </c>
      <c r="E14" s="178" t="s">
        <v>381</v>
      </c>
      <c r="F14" s="179" t="s">
        <v>381</v>
      </c>
      <c r="G14" s="147" t="s">
        <v>381</v>
      </c>
      <c r="H14" s="148" t="s">
        <v>381</v>
      </c>
      <c r="I14" s="148" t="s">
        <v>381</v>
      </c>
      <c r="J14" s="148" t="s">
        <v>381</v>
      </c>
      <c r="K14" s="148" t="s">
        <v>381</v>
      </c>
    </row>
    <row r="15" spans="1:11" ht="12.75" customHeight="1">
      <c r="A15" s="133" t="s">
        <v>495</v>
      </c>
      <c r="B15" s="177"/>
      <c r="C15" s="178"/>
      <c r="D15" s="178"/>
      <c r="E15" s="178"/>
      <c r="F15" s="179"/>
      <c r="G15" s="177"/>
      <c r="H15" s="97"/>
      <c r="I15" s="178"/>
      <c r="J15" s="178"/>
      <c r="K15" s="97"/>
    </row>
    <row r="16" spans="1:11" ht="12.75" customHeight="1">
      <c r="A16" s="163" t="s">
        <v>850</v>
      </c>
      <c r="B16" s="176">
        <v>111</v>
      </c>
      <c r="C16" s="180" t="s">
        <v>381</v>
      </c>
      <c r="D16" s="180" t="s">
        <v>381</v>
      </c>
      <c r="E16" s="180" t="s">
        <v>381</v>
      </c>
      <c r="F16" s="181" t="s">
        <v>381</v>
      </c>
      <c r="G16" s="147" t="s">
        <v>381</v>
      </c>
      <c r="H16" s="148" t="s">
        <v>381</v>
      </c>
      <c r="I16" s="148" t="s">
        <v>381</v>
      </c>
      <c r="J16" s="148" t="s">
        <v>381</v>
      </c>
      <c r="K16" s="148" t="s">
        <v>381</v>
      </c>
    </row>
    <row r="17" spans="1:11" ht="12.75" customHeight="1">
      <c r="A17" s="163" t="s">
        <v>901</v>
      </c>
      <c r="B17" s="176">
        <v>1133</v>
      </c>
      <c r="C17" s="180">
        <v>1615</v>
      </c>
      <c r="D17" s="180">
        <v>3500</v>
      </c>
      <c r="E17" s="180">
        <v>5231</v>
      </c>
      <c r="F17" s="181">
        <v>8164.9999999999991</v>
      </c>
      <c r="G17" s="147">
        <v>228.56233429987697</v>
      </c>
      <c r="H17" s="148">
        <v>299.74667511082964</v>
      </c>
      <c r="I17" s="148">
        <v>374.62953947740419</v>
      </c>
      <c r="J17" s="148">
        <v>379.7876538113652</v>
      </c>
      <c r="K17" s="148">
        <v>413.05481493739433</v>
      </c>
    </row>
    <row r="18" spans="1:11" ht="12.75" customHeight="1">
      <c r="A18" s="162" t="s">
        <v>497</v>
      </c>
      <c r="B18" s="177"/>
      <c r="C18" s="178"/>
      <c r="D18" s="178"/>
      <c r="E18" s="178"/>
      <c r="F18" s="179"/>
      <c r="G18" s="147"/>
      <c r="H18" s="148"/>
      <c r="I18" s="148"/>
      <c r="J18" s="148"/>
      <c r="K18" s="148"/>
    </row>
    <row r="19" spans="1:11" ht="12.75" customHeight="1">
      <c r="A19" s="163" t="s">
        <v>543</v>
      </c>
      <c r="B19" s="176">
        <v>1161</v>
      </c>
      <c r="C19" s="180">
        <v>1163</v>
      </c>
      <c r="D19" s="180">
        <v>1157</v>
      </c>
      <c r="E19" s="180">
        <v>1205</v>
      </c>
      <c r="F19" s="181">
        <v>1224</v>
      </c>
      <c r="G19" s="147">
        <v>1222.0571201620642</v>
      </c>
      <c r="H19" s="148">
        <v>1230.6337269390751</v>
      </c>
      <c r="I19" s="148">
        <v>1027.729989328097</v>
      </c>
      <c r="J19" s="148">
        <v>841.86062532941787</v>
      </c>
      <c r="K19" s="148">
        <v>488.37914643515677</v>
      </c>
    </row>
    <row r="20" spans="1:11" ht="12.75" customHeight="1">
      <c r="A20" s="163" t="s">
        <v>1010</v>
      </c>
      <c r="B20" s="176" t="s">
        <v>381</v>
      </c>
      <c r="C20" s="180" t="s">
        <v>381</v>
      </c>
      <c r="D20" s="180" t="s">
        <v>381</v>
      </c>
      <c r="E20" s="180" t="s">
        <v>381</v>
      </c>
      <c r="F20" s="181" t="s">
        <v>381</v>
      </c>
      <c r="G20" s="147" t="s">
        <v>381</v>
      </c>
      <c r="H20" s="148" t="s">
        <v>381</v>
      </c>
      <c r="I20" s="148" t="s">
        <v>381</v>
      </c>
      <c r="J20" s="148" t="s">
        <v>381</v>
      </c>
      <c r="K20" s="148" t="s">
        <v>381</v>
      </c>
    </row>
    <row r="21" spans="1:11" ht="12.75" customHeight="1">
      <c r="A21" s="133" t="s">
        <v>496</v>
      </c>
      <c r="B21" s="176"/>
      <c r="C21" s="180"/>
      <c r="D21" s="180"/>
      <c r="E21" s="180"/>
      <c r="F21" s="181"/>
      <c r="G21" s="101"/>
      <c r="H21" s="97"/>
      <c r="I21" s="97"/>
      <c r="J21" s="97"/>
      <c r="K21" s="97"/>
    </row>
    <row r="22" spans="1:11" ht="12.75" customHeight="1">
      <c r="A22" s="136" t="s">
        <v>13</v>
      </c>
      <c r="B22" s="176">
        <v>4237</v>
      </c>
      <c r="C22" s="180">
        <v>4254</v>
      </c>
      <c r="D22" s="180">
        <v>4156</v>
      </c>
      <c r="E22" s="180">
        <v>4016</v>
      </c>
      <c r="F22" s="181">
        <v>3776</v>
      </c>
      <c r="G22" s="147">
        <v>1914.5661160275322</v>
      </c>
      <c r="H22" s="148">
        <v>2060.4942004221525</v>
      </c>
      <c r="I22" s="148">
        <v>2111.6356054907856</v>
      </c>
      <c r="J22" s="148">
        <v>2090.4482372209295</v>
      </c>
      <c r="K22" s="148">
        <v>1594.6891618497109</v>
      </c>
    </row>
    <row r="23" spans="1:11" ht="12.75" customHeight="1">
      <c r="A23" s="136" t="s">
        <v>184</v>
      </c>
      <c r="B23" s="176" t="s">
        <v>381</v>
      </c>
      <c r="C23" s="180" t="s">
        <v>381</v>
      </c>
      <c r="D23" s="180" t="s">
        <v>381</v>
      </c>
      <c r="E23" s="180" t="s">
        <v>381</v>
      </c>
      <c r="F23" s="181" t="s">
        <v>381</v>
      </c>
      <c r="G23" s="147" t="s">
        <v>381</v>
      </c>
      <c r="H23" s="148" t="s">
        <v>381</v>
      </c>
      <c r="I23" s="148" t="s">
        <v>381</v>
      </c>
      <c r="J23" s="148" t="s">
        <v>381</v>
      </c>
      <c r="K23" s="148" t="s">
        <v>381</v>
      </c>
    </row>
    <row r="24" spans="1:11" ht="12.75" customHeight="1">
      <c r="A24" s="136" t="s">
        <v>711</v>
      </c>
      <c r="B24" s="176" t="s">
        <v>381</v>
      </c>
      <c r="C24" s="180" t="s">
        <v>381</v>
      </c>
      <c r="D24" s="180" t="s">
        <v>381</v>
      </c>
      <c r="E24" s="180" t="s">
        <v>381</v>
      </c>
      <c r="F24" s="181" t="s">
        <v>381</v>
      </c>
      <c r="G24" s="147" t="s">
        <v>381</v>
      </c>
      <c r="H24" s="148" t="s">
        <v>381</v>
      </c>
      <c r="I24" s="148" t="s">
        <v>381</v>
      </c>
      <c r="J24" s="148" t="s">
        <v>381</v>
      </c>
      <c r="K24" s="148" t="s">
        <v>381</v>
      </c>
    </row>
    <row r="25" spans="1:11" ht="12.75" customHeight="1">
      <c r="A25" s="136" t="s">
        <v>354</v>
      </c>
      <c r="B25" s="176" t="s">
        <v>381</v>
      </c>
      <c r="C25" s="180" t="s">
        <v>381</v>
      </c>
      <c r="D25" s="180" t="s">
        <v>381</v>
      </c>
      <c r="E25" s="180" t="s">
        <v>381</v>
      </c>
      <c r="F25" s="181" t="s">
        <v>381</v>
      </c>
      <c r="G25" s="147" t="s">
        <v>381</v>
      </c>
      <c r="H25" s="148" t="s">
        <v>381</v>
      </c>
      <c r="I25" s="148" t="s">
        <v>381</v>
      </c>
      <c r="J25" s="148" t="s">
        <v>381</v>
      </c>
      <c r="K25" s="148" t="s">
        <v>381</v>
      </c>
    </row>
    <row r="26" spans="1:11" ht="12.75" customHeight="1">
      <c r="A26" s="845" t="s">
        <v>1242</v>
      </c>
      <c r="B26" s="176">
        <v>162</v>
      </c>
      <c r="C26" s="180">
        <v>189</v>
      </c>
      <c r="D26" s="180">
        <v>209</v>
      </c>
      <c r="E26" s="180">
        <v>266</v>
      </c>
      <c r="F26" s="181">
        <v>316</v>
      </c>
      <c r="G26" s="101">
        <v>1.1218849557522128</v>
      </c>
      <c r="H26" s="97">
        <v>1.1237310282440447</v>
      </c>
      <c r="I26" s="97">
        <v>1.3726965024445279</v>
      </c>
      <c r="J26" s="97">
        <v>2.0472373071286958</v>
      </c>
      <c r="K26" s="97">
        <v>1.6495664739884395</v>
      </c>
    </row>
    <row r="27" spans="1:11" ht="12.75" customHeight="1">
      <c r="A27" s="845" t="s">
        <v>1077</v>
      </c>
      <c r="B27" s="176" t="s">
        <v>989</v>
      </c>
      <c r="C27" s="180" t="s">
        <v>989</v>
      </c>
      <c r="D27" s="180" t="s">
        <v>989</v>
      </c>
      <c r="E27" s="180" t="s">
        <v>989</v>
      </c>
      <c r="F27" s="181" t="s">
        <v>989</v>
      </c>
      <c r="G27" s="147" t="s">
        <v>989</v>
      </c>
      <c r="H27" s="148" t="s">
        <v>989</v>
      </c>
      <c r="I27" s="148" t="s">
        <v>989</v>
      </c>
      <c r="J27" s="148" t="s">
        <v>989</v>
      </c>
      <c r="K27" s="148" t="s">
        <v>989</v>
      </c>
    </row>
    <row r="28" spans="1:11" ht="12.75" customHeight="1">
      <c r="A28" s="162" t="s">
        <v>498</v>
      </c>
      <c r="B28" s="176"/>
      <c r="C28" s="180"/>
      <c r="D28" s="180"/>
      <c r="E28" s="180"/>
      <c r="F28" s="181"/>
      <c r="G28" s="147"/>
      <c r="H28" s="148"/>
      <c r="I28" s="148"/>
      <c r="J28" s="148"/>
      <c r="K28" s="148"/>
    </row>
    <row r="29" spans="1:11" ht="12.75" customHeight="1">
      <c r="A29" s="165" t="s">
        <v>621</v>
      </c>
      <c r="B29" s="176">
        <v>1691</v>
      </c>
      <c r="C29" s="180">
        <v>2098</v>
      </c>
      <c r="D29" s="180">
        <v>2786</v>
      </c>
      <c r="E29" s="180">
        <v>3758</v>
      </c>
      <c r="F29" s="181" t="s">
        <v>989</v>
      </c>
      <c r="G29" s="147">
        <v>2354.8417495913282</v>
      </c>
      <c r="H29" s="148">
        <v>2524.8339447935723</v>
      </c>
      <c r="I29" s="148">
        <v>2479.3792468303568</v>
      </c>
      <c r="J29" s="148">
        <v>4003.9942310835104</v>
      </c>
      <c r="K29" s="148" t="s">
        <v>989</v>
      </c>
    </row>
    <row r="30" spans="1:11" ht="12.75" customHeight="1">
      <c r="A30" s="165" t="s">
        <v>459</v>
      </c>
      <c r="B30" s="176">
        <v>1938</v>
      </c>
      <c r="C30" s="180">
        <v>2190</v>
      </c>
      <c r="D30" s="180">
        <v>2328</v>
      </c>
      <c r="E30" s="180">
        <v>2523</v>
      </c>
      <c r="F30" s="181" t="s">
        <v>989</v>
      </c>
      <c r="G30" s="147">
        <v>1053.5304480312336</v>
      </c>
      <c r="H30" s="148">
        <v>1140.0715933497734</v>
      </c>
      <c r="I30" s="148">
        <v>1441.9114632026112</v>
      </c>
      <c r="J30" s="148">
        <v>2101.2083673802908</v>
      </c>
      <c r="K30" s="148" t="s">
        <v>989</v>
      </c>
    </row>
    <row r="31" spans="1:11" ht="12.75" customHeight="1">
      <c r="A31" s="134" t="s">
        <v>158</v>
      </c>
      <c r="B31" s="176"/>
      <c r="C31" s="180"/>
      <c r="D31" s="180"/>
      <c r="E31" s="180"/>
      <c r="F31" s="181"/>
      <c r="G31" s="147"/>
      <c r="H31" s="148"/>
      <c r="I31" s="148"/>
      <c r="J31" s="148"/>
      <c r="K31" s="148"/>
    </row>
    <row r="32" spans="1:11" ht="12.75" customHeight="1">
      <c r="A32" s="136" t="s">
        <v>622</v>
      </c>
      <c r="B32" s="176">
        <v>18780</v>
      </c>
      <c r="C32" s="180">
        <v>17351</v>
      </c>
      <c r="D32" s="180">
        <v>22162</v>
      </c>
      <c r="E32" s="180">
        <v>30587</v>
      </c>
      <c r="F32" s="181">
        <v>33806</v>
      </c>
      <c r="G32" s="147">
        <v>1548.8156282468813</v>
      </c>
      <c r="H32" s="148">
        <v>1809.5722503694319</v>
      </c>
      <c r="I32" s="148">
        <v>2302.9549958558073</v>
      </c>
      <c r="J32" s="148">
        <v>2092.8471265274902</v>
      </c>
      <c r="K32" s="148">
        <v>2080.7532059482196</v>
      </c>
    </row>
    <row r="33" spans="1:11" ht="12.75" customHeight="1">
      <c r="A33" s="133" t="s">
        <v>159</v>
      </c>
      <c r="B33" s="176"/>
      <c r="C33" s="180"/>
      <c r="D33" s="180"/>
      <c r="E33" s="180"/>
      <c r="F33" s="181"/>
      <c r="G33" s="147"/>
      <c r="H33" s="148"/>
      <c r="I33" s="148"/>
      <c r="J33" s="148"/>
      <c r="K33" s="148"/>
    </row>
    <row r="34" spans="1:11" ht="12.75" customHeight="1">
      <c r="A34" s="168" t="s">
        <v>797</v>
      </c>
      <c r="B34" s="176">
        <v>5707</v>
      </c>
      <c r="C34" s="180">
        <v>7250</v>
      </c>
      <c r="D34" s="180">
        <v>5411</v>
      </c>
      <c r="E34" s="180">
        <v>5318</v>
      </c>
      <c r="F34" s="181">
        <v>5037</v>
      </c>
      <c r="G34" s="147">
        <v>1465.8468513580133</v>
      </c>
      <c r="H34" s="148">
        <v>1722.8863204559846</v>
      </c>
      <c r="I34" s="148">
        <v>2357.5011274135964</v>
      </c>
      <c r="J34" s="148">
        <v>2043.9540827166716</v>
      </c>
      <c r="K34" s="148">
        <v>1939.6120092278181</v>
      </c>
    </row>
    <row r="35" spans="1:11" ht="42" customHeight="1">
      <c r="A35" s="850" t="s">
        <v>1138</v>
      </c>
      <c r="B35" s="177">
        <v>998.92600000000004</v>
      </c>
      <c r="C35" s="178">
        <v>1175.2919999999999</v>
      </c>
      <c r="D35" s="178">
        <v>1330.25</v>
      </c>
      <c r="E35" s="178">
        <v>1412.579</v>
      </c>
      <c r="F35" s="179">
        <v>1614.7449999999999</v>
      </c>
      <c r="G35" s="147" t="s">
        <v>381</v>
      </c>
      <c r="H35" s="148" t="s">
        <v>381</v>
      </c>
      <c r="I35" s="148" t="s">
        <v>381</v>
      </c>
      <c r="J35" s="148" t="s">
        <v>381</v>
      </c>
      <c r="K35" s="148" t="s">
        <v>381</v>
      </c>
    </row>
    <row r="36" spans="1:11" ht="12.75" customHeight="1">
      <c r="A36" s="168" t="s">
        <v>798</v>
      </c>
      <c r="B36" s="176" t="s">
        <v>381</v>
      </c>
      <c r="C36" s="180" t="s">
        <v>381</v>
      </c>
      <c r="D36" s="180" t="s">
        <v>381</v>
      </c>
      <c r="E36" s="180" t="s">
        <v>381</v>
      </c>
      <c r="F36" s="181" t="s">
        <v>381</v>
      </c>
      <c r="G36" s="147" t="s">
        <v>381</v>
      </c>
      <c r="H36" s="148" t="s">
        <v>381</v>
      </c>
      <c r="I36" s="148" t="s">
        <v>381</v>
      </c>
      <c r="J36" s="148" t="s">
        <v>381</v>
      </c>
      <c r="K36" s="148" t="s">
        <v>381</v>
      </c>
    </row>
    <row r="37" spans="1:11" ht="12.75" customHeight="1">
      <c r="A37" s="134" t="s">
        <v>693</v>
      </c>
      <c r="B37" s="176"/>
      <c r="C37" s="180"/>
      <c r="D37" s="180"/>
      <c r="E37" s="180"/>
      <c r="F37" s="181"/>
      <c r="G37" s="147"/>
      <c r="H37" s="148"/>
      <c r="I37" s="148"/>
      <c r="J37" s="148"/>
      <c r="K37" s="148"/>
    </row>
    <row r="38" spans="1:11" ht="12.75" customHeight="1">
      <c r="A38" s="136" t="s">
        <v>371</v>
      </c>
      <c r="B38" s="176">
        <v>6723</v>
      </c>
      <c r="C38" s="180">
        <v>6903</v>
      </c>
      <c r="D38" s="180">
        <v>8522</v>
      </c>
      <c r="E38" s="180">
        <v>9060</v>
      </c>
      <c r="F38" s="181">
        <v>9015</v>
      </c>
      <c r="G38" s="147">
        <v>2257.3368515896514</v>
      </c>
      <c r="H38" s="148">
        <v>2831.908140885047</v>
      </c>
      <c r="I38" s="148">
        <v>3100.6964147536755</v>
      </c>
      <c r="J38" s="148">
        <v>3231.7375612271203</v>
      </c>
      <c r="K38" s="148">
        <v>3184.9974193548387</v>
      </c>
    </row>
    <row r="39" spans="1:11" ht="12.75" customHeight="1">
      <c r="A39" s="164" t="s">
        <v>924</v>
      </c>
      <c r="B39" s="176"/>
      <c r="C39" s="180"/>
      <c r="D39" s="180"/>
      <c r="E39" s="180"/>
      <c r="F39" s="181"/>
      <c r="G39" s="147"/>
      <c r="H39" s="148"/>
      <c r="I39" s="148"/>
      <c r="J39" s="148"/>
      <c r="K39" s="148"/>
    </row>
    <row r="40" spans="1:11" ht="12.75" customHeight="1">
      <c r="A40" s="314" t="s">
        <v>328</v>
      </c>
      <c r="B40" s="176">
        <v>2253</v>
      </c>
      <c r="C40" s="180">
        <v>1835</v>
      </c>
      <c r="D40" s="180">
        <v>1967</v>
      </c>
      <c r="E40" s="180">
        <v>2162</v>
      </c>
      <c r="F40" s="181">
        <v>2406</v>
      </c>
      <c r="G40" s="147" t="s">
        <v>989</v>
      </c>
      <c r="H40" s="148" t="s">
        <v>989</v>
      </c>
      <c r="I40" s="148" t="s">
        <v>989</v>
      </c>
      <c r="J40" s="148" t="s">
        <v>989</v>
      </c>
      <c r="K40" s="148" t="s">
        <v>989</v>
      </c>
    </row>
    <row r="41" spans="1:11" ht="12.75" customHeight="1">
      <c r="A41" s="314" t="s">
        <v>331</v>
      </c>
      <c r="B41" s="176">
        <v>9232</v>
      </c>
      <c r="C41" s="180">
        <v>10937</v>
      </c>
      <c r="D41" s="180">
        <v>13498</v>
      </c>
      <c r="E41" s="180">
        <v>15025</v>
      </c>
      <c r="F41" s="181" t="s">
        <v>989</v>
      </c>
      <c r="G41" s="147">
        <v>1166.7690142116924</v>
      </c>
      <c r="H41" s="148">
        <v>1166.154593234789</v>
      </c>
      <c r="I41" s="148">
        <v>1198.0057337189203</v>
      </c>
      <c r="J41" s="148">
        <v>1602.5658590117084</v>
      </c>
      <c r="K41" s="148" t="s">
        <v>989</v>
      </c>
    </row>
    <row r="42" spans="1:11" ht="12.75" customHeight="1">
      <c r="A42" s="314" t="s">
        <v>700</v>
      </c>
      <c r="B42" s="176">
        <v>2928</v>
      </c>
      <c r="C42" s="180">
        <v>2784</v>
      </c>
      <c r="D42" s="180">
        <v>4601</v>
      </c>
      <c r="E42" s="180">
        <v>5645</v>
      </c>
      <c r="F42" s="181" t="s">
        <v>989</v>
      </c>
      <c r="G42" s="147">
        <v>1144.5420255510082</v>
      </c>
      <c r="H42" s="148">
        <v>1138.9817551613535</v>
      </c>
      <c r="I42" s="148">
        <v>1175.7791115239834</v>
      </c>
      <c r="J42" s="148">
        <v>1567.9593882980823</v>
      </c>
      <c r="K42" s="148" t="s">
        <v>989</v>
      </c>
    </row>
    <row r="43" spans="1:11" ht="12.75" customHeight="1">
      <c r="A43" s="880" t="s">
        <v>1143</v>
      </c>
      <c r="B43" s="176" t="s">
        <v>989</v>
      </c>
      <c r="C43" s="180" t="s">
        <v>989</v>
      </c>
      <c r="D43" s="180" t="s">
        <v>989</v>
      </c>
      <c r="E43" s="180" t="s">
        <v>989</v>
      </c>
      <c r="F43" s="181" t="s">
        <v>989</v>
      </c>
      <c r="G43" s="147" t="s">
        <v>989</v>
      </c>
      <c r="H43" s="148" t="s">
        <v>989</v>
      </c>
      <c r="I43" s="148" t="s">
        <v>989</v>
      </c>
      <c r="J43" s="148" t="s">
        <v>989</v>
      </c>
      <c r="K43" s="148" t="s">
        <v>989</v>
      </c>
    </row>
    <row r="44" spans="1:11" ht="12.75" customHeight="1">
      <c r="A44" s="880" t="s">
        <v>1144</v>
      </c>
      <c r="B44" s="176" t="s">
        <v>989</v>
      </c>
      <c r="C44" s="180" t="s">
        <v>989</v>
      </c>
      <c r="D44" s="180">
        <v>12</v>
      </c>
      <c r="E44" s="180">
        <v>82</v>
      </c>
      <c r="F44" s="181" t="s">
        <v>989</v>
      </c>
      <c r="G44" s="147" t="s">
        <v>989</v>
      </c>
      <c r="H44" s="148">
        <v>1131.1619008238815</v>
      </c>
      <c r="I44" s="148">
        <v>1169.6317812010275</v>
      </c>
      <c r="J44" s="148">
        <v>1551.5169864917143</v>
      </c>
      <c r="K44" s="148" t="s">
        <v>989</v>
      </c>
    </row>
    <row r="45" spans="1:11" ht="12.75" customHeight="1">
      <c r="A45" s="134" t="s">
        <v>119</v>
      </c>
      <c r="B45" s="176"/>
      <c r="C45" s="180"/>
      <c r="D45" s="180"/>
      <c r="E45" s="180"/>
      <c r="F45" s="181"/>
      <c r="G45" s="101"/>
      <c r="H45" s="97"/>
      <c r="I45" s="97"/>
      <c r="J45" s="97"/>
      <c r="K45" s="97"/>
    </row>
    <row r="46" spans="1:11" ht="12.75" customHeight="1">
      <c r="A46" s="137" t="s">
        <v>540</v>
      </c>
      <c r="B46" s="176" t="s">
        <v>989</v>
      </c>
      <c r="C46" s="180" t="s">
        <v>989</v>
      </c>
      <c r="D46" s="180" t="s">
        <v>989</v>
      </c>
      <c r="E46" s="180" t="s">
        <v>989</v>
      </c>
      <c r="F46" s="181" t="s">
        <v>989</v>
      </c>
      <c r="G46" s="101" t="s">
        <v>989</v>
      </c>
      <c r="H46" s="97" t="s">
        <v>989</v>
      </c>
      <c r="I46" s="97" t="s">
        <v>989</v>
      </c>
      <c r="J46" s="97" t="s">
        <v>989</v>
      </c>
      <c r="K46" s="97" t="s">
        <v>989</v>
      </c>
    </row>
    <row r="47" spans="1:11" ht="12.75" customHeight="1">
      <c r="A47" s="136" t="s">
        <v>541</v>
      </c>
      <c r="B47" s="176">
        <v>113</v>
      </c>
      <c r="C47" s="180">
        <v>113</v>
      </c>
      <c r="D47" s="180">
        <v>113</v>
      </c>
      <c r="E47" s="180">
        <v>113</v>
      </c>
      <c r="F47" s="181">
        <v>113</v>
      </c>
      <c r="G47" s="147" t="s">
        <v>381</v>
      </c>
      <c r="H47" s="148" t="s">
        <v>381</v>
      </c>
      <c r="I47" s="148" t="s">
        <v>381</v>
      </c>
      <c r="J47" s="148" t="s">
        <v>381</v>
      </c>
      <c r="K47" s="148" t="s">
        <v>381</v>
      </c>
    </row>
    <row r="48" spans="1:11" ht="12.75" customHeight="1">
      <c r="A48" s="136" t="s">
        <v>542</v>
      </c>
      <c r="B48" s="176">
        <v>822</v>
      </c>
      <c r="C48" s="180">
        <v>1021</v>
      </c>
      <c r="D48" s="180">
        <v>892</v>
      </c>
      <c r="E48" s="180">
        <v>993</v>
      </c>
      <c r="F48" s="181">
        <v>956</v>
      </c>
      <c r="G48" s="147" t="s">
        <v>381</v>
      </c>
      <c r="H48" s="148" t="s">
        <v>381</v>
      </c>
      <c r="I48" s="148" t="s">
        <v>381</v>
      </c>
      <c r="J48" s="148" t="s">
        <v>381</v>
      </c>
      <c r="K48" s="148" t="s">
        <v>381</v>
      </c>
    </row>
    <row r="49" spans="1:11" ht="12.75" customHeight="1">
      <c r="A49" s="133" t="s">
        <v>4</v>
      </c>
      <c r="B49" s="176"/>
      <c r="C49" s="180"/>
      <c r="D49" s="180"/>
      <c r="E49" s="180"/>
      <c r="F49" s="181"/>
      <c r="G49" s="101"/>
      <c r="H49" s="97"/>
      <c r="I49" s="97"/>
      <c r="J49" s="97"/>
      <c r="K49" s="97"/>
    </row>
    <row r="50" spans="1:11" ht="12.75" customHeight="1">
      <c r="A50" s="136" t="s">
        <v>660</v>
      </c>
      <c r="B50" s="176">
        <v>2602</v>
      </c>
      <c r="C50" s="180">
        <v>2618</v>
      </c>
      <c r="D50" s="180">
        <v>3732</v>
      </c>
      <c r="E50" s="180">
        <v>3787</v>
      </c>
      <c r="F50" s="181">
        <v>3846</v>
      </c>
      <c r="G50" s="147">
        <v>3303.9170196280993</v>
      </c>
      <c r="H50" s="148">
        <v>3493.1734641737316</v>
      </c>
      <c r="I50" s="148">
        <v>4550.3124833238044</v>
      </c>
      <c r="J50" s="148">
        <v>4388.0591372680146</v>
      </c>
      <c r="K50" s="148">
        <v>4898.9849987540492</v>
      </c>
    </row>
    <row r="51" spans="1:11" ht="12.75" customHeight="1">
      <c r="A51" s="136" t="s">
        <v>530</v>
      </c>
      <c r="B51" s="176">
        <v>1985</v>
      </c>
      <c r="C51" s="180">
        <v>1924</v>
      </c>
      <c r="D51" s="180" t="s">
        <v>381</v>
      </c>
      <c r="E51" s="180" t="s">
        <v>381</v>
      </c>
      <c r="F51" s="181" t="s">
        <v>381</v>
      </c>
      <c r="G51" s="147">
        <v>1945.148721126033</v>
      </c>
      <c r="H51" s="148">
        <v>2056.9051819184765</v>
      </c>
      <c r="I51" s="148" t="s">
        <v>381</v>
      </c>
      <c r="J51" s="148" t="s">
        <v>381</v>
      </c>
      <c r="K51" s="148" t="s">
        <v>381</v>
      </c>
    </row>
    <row r="52" spans="1:11" ht="12.75" customHeight="1">
      <c r="A52" s="138" t="s">
        <v>713</v>
      </c>
      <c r="B52" s="327" t="s">
        <v>381</v>
      </c>
      <c r="C52" s="281" t="s">
        <v>381</v>
      </c>
      <c r="D52" s="281" t="s">
        <v>381</v>
      </c>
      <c r="E52" s="281" t="s">
        <v>381</v>
      </c>
      <c r="F52" s="328" t="s">
        <v>381</v>
      </c>
      <c r="G52" s="330" t="s">
        <v>381</v>
      </c>
      <c r="H52" s="158" t="s">
        <v>381</v>
      </c>
      <c r="I52" s="158" t="s">
        <v>381</v>
      </c>
      <c r="J52" s="158" t="s">
        <v>381</v>
      </c>
      <c r="K52" s="158" t="s">
        <v>381</v>
      </c>
    </row>
    <row r="53" spans="1:11" ht="14.25" customHeight="1">
      <c r="A53" s="1021" t="s">
        <v>1042</v>
      </c>
      <c r="B53" s="1021"/>
      <c r="C53" s="1021"/>
      <c r="D53" s="1021"/>
      <c r="E53" s="1021"/>
      <c r="F53" s="1021"/>
      <c r="G53" s="1021"/>
      <c r="H53" s="1021"/>
      <c r="I53" s="1021"/>
      <c r="J53" s="1021"/>
      <c r="K53" s="1021"/>
    </row>
    <row r="54" spans="1:11" ht="12.75" customHeight="1">
      <c r="A54" s="1022" t="s">
        <v>1139</v>
      </c>
      <c r="B54" s="1022"/>
      <c r="C54" s="1022"/>
      <c r="D54" s="1022"/>
      <c r="E54" s="1022"/>
      <c r="F54" s="1022"/>
      <c r="G54" s="1022"/>
      <c r="H54" s="1022"/>
      <c r="I54" s="1022"/>
      <c r="J54" s="1022"/>
      <c r="K54" s="1022"/>
    </row>
    <row r="55" spans="1:11" ht="12.75" customHeight="1">
      <c r="A55" s="142"/>
      <c r="B55" s="180"/>
      <c r="C55" s="180"/>
      <c r="D55" s="180"/>
      <c r="E55" s="180"/>
      <c r="F55" s="180"/>
      <c r="G55" s="148"/>
      <c r="H55" s="148"/>
      <c r="I55" s="148"/>
      <c r="J55" s="148"/>
      <c r="K55" s="148"/>
    </row>
    <row r="56" spans="1:11" ht="12.75" customHeight="1">
      <c r="A56" s="142"/>
      <c r="B56" s="180"/>
      <c r="C56" s="180"/>
      <c r="D56" s="180"/>
      <c r="E56" s="180"/>
      <c r="F56" s="180"/>
      <c r="G56" s="148"/>
      <c r="H56" s="148"/>
      <c r="I56" s="148"/>
      <c r="J56" s="148"/>
      <c r="K56" s="148"/>
    </row>
    <row r="57" spans="1:11" ht="12.75" customHeight="1">
      <c r="A57" s="142"/>
      <c r="B57" s="180"/>
      <c r="C57" s="180"/>
      <c r="D57" s="180"/>
      <c r="E57" s="180"/>
      <c r="F57" s="180"/>
      <c r="G57" s="148"/>
      <c r="H57" s="148"/>
      <c r="I57" s="148"/>
      <c r="J57" s="148"/>
      <c r="K57" s="148"/>
    </row>
    <row r="58" spans="1:11" ht="12.75" customHeight="1">
      <c r="A58" s="1019" t="s">
        <v>78</v>
      </c>
      <c r="B58" s="1019"/>
      <c r="C58" s="1019"/>
      <c r="D58" s="1019"/>
      <c r="E58" s="1019"/>
      <c r="F58" s="1019"/>
      <c r="G58" s="1019"/>
      <c r="H58" s="1019"/>
      <c r="I58" s="1019"/>
      <c r="J58" s="1019"/>
      <c r="K58" s="1019"/>
    </row>
    <row r="59" spans="1:11" ht="12.75" customHeight="1">
      <c r="A59" s="371"/>
      <c r="B59" s="371"/>
      <c r="C59" s="371"/>
      <c r="D59" s="371"/>
      <c r="E59" s="371"/>
      <c r="F59" s="371"/>
      <c r="G59" s="371"/>
      <c r="H59" s="371"/>
      <c r="I59" s="371"/>
      <c r="J59" s="371"/>
      <c r="K59" s="371"/>
    </row>
    <row r="60" spans="1:11" ht="15" customHeight="1">
      <c r="A60" s="987" t="s">
        <v>502</v>
      </c>
      <c r="B60" s="984" t="s">
        <v>799</v>
      </c>
      <c r="C60" s="985"/>
      <c r="D60" s="985"/>
      <c r="E60" s="985"/>
      <c r="F60" s="986"/>
      <c r="G60" s="984" t="s">
        <v>476</v>
      </c>
      <c r="H60" s="985"/>
      <c r="I60" s="985"/>
      <c r="J60" s="985"/>
      <c r="K60" s="985"/>
    </row>
    <row r="61" spans="1:11" ht="15" customHeight="1">
      <c r="A61" s="988"/>
      <c r="B61" s="264">
        <v>40544</v>
      </c>
      <c r="C61" s="264">
        <v>40909</v>
      </c>
      <c r="D61" s="264">
        <v>41275</v>
      </c>
      <c r="E61" s="264">
        <v>41640</v>
      </c>
      <c r="F61" s="265">
        <v>42005</v>
      </c>
      <c r="G61" s="264">
        <v>40544</v>
      </c>
      <c r="H61" s="264">
        <v>40909</v>
      </c>
      <c r="I61" s="264">
        <v>41275</v>
      </c>
      <c r="J61" s="264">
        <v>41640</v>
      </c>
      <c r="K61" s="264">
        <v>42005</v>
      </c>
    </row>
    <row r="62" spans="1:11" ht="12.75" customHeight="1">
      <c r="A62" s="162" t="s">
        <v>871</v>
      </c>
      <c r="B62" s="176"/>
      <c r="C62" s="180"/>
      <c r="D62" s="180"/>
      <c r="E62" s="180"/>
      <c r="F62" s="181"/>
      <c r="G62" s="147"/>
      <c r="H62" s="148"/>
      <c r="I62" s="148"/>
      <c r="J62" s="148"/>
      <c r="K62" s="148"/>
    </row>
    <row r="63" spans="1:11" ht="12.75" customHeight="1">
      <c r="A63" s="165" t="s">
        <v>565</v>
      </c>
      <c r="B63" s="176">
        <v>11769</v>
      </c>
      <c r="C63" s="180">
        <v>12187</v>
      </c>
      <c r="D63" s="180">
        <v>13232</v>
      </c>
      <c r="E63" s="180">
        <v>13885</v>
      </c>
      <c r="F63" s="181">
        <v>14513</v>
      </c>
      <c r="G63" s="147">
        <v>995.39819908089839</v>
      </c>
      <c r="H63" s="148">
        <v>1179.5500980300628</v>
      </c>
      <c r="I63" s="148">
        <v>1237.7425244006445</v>
      </c>
      <c r="J63" s="148">
        <v>1216.12615356623</v>
      </c>
      <c r="K63" s="148">
        <v>1235.8361774744028</v>
      </c>
    </row>
    <row r="64" spans="1:11" ht="12.75" customHeight="1">
      <c r="A64" s="162" t="s">
        <v>872</v>
      </c>
      <c r="B64" s="176"/>
      <c r="C64" s="180"/>
      <c r="D64" s="180"/>
      <c r="E64" s="180"/>
      <c r="F64" s="181"/>
      <c r="G64" s="147"/>
      <c r="H64" s="148"/>
      <c r="I64" s="148"/>
      <c r="J64" s="148"/>
      <c r="K64" s="148"/>
    </row>
    <row r="65" spans="1:11" ht="12.75" customHeight="1">
      <c r="A65" s="165" t="s">
        <v>566</v>
      </c>
      <c r="B65" s="176">
        <v>722</v>
      </c>
      <c r="C65" s="180">
        <v>898</v>
      </c>
      <c r="D65" s="180">
        <v>969</v>
      </c>
      <c r="E65" s="180">
        <v>958</v>
      </c>
      <c r="F65" s="181">
        <v>1018</v>
      </c>
      <c r="G65" s="147">
        <v>408.00861310422289</v>
      </c>
      <c r="H65" s="148">
        <v>524.08405777050143</v>
      </c>
      <c r="I65" s="148">
        <v>526.84831568080153</v>
      </c>
      <c r="J65" s="148">
        <v>480.95665171898355</v>
      </c>
      <c r="K65" s="148">
        <v>404.12813959435113</v>
      </c>
    </row>
    <row r="66" spans="1:11" ht="12.75" customHeight="1">
      <c r="A66" s="163" t="s">
        <v>569</v>
      </c>
      <c r="B66" s="176" t="s">
        <v>381</v>
      </c>
      <c r="C66" s="180" t="s">
        <v>381</v>
      </c>
      <c r="D66" s="180" t="s">
        <v>381</v>
      </c>
      <c r="E66" s="180" t="s">
        <v>381</v>
      </c>
      <c r="F66" s="181" t="s">
        <v>381</v>
      </c>
      <c r="G66" s="147" t="s">
        <v>381</v>
      </c>
      <c r="H66" s="148" t="s">
        <v>381</v>
      </c>
      <c r="I66" s="148" t="s">
        <v>381</v>
      </c>
      <c r="J66" s="148" t="s">
        <v>381</v>
      </c>
      <c r="K66" s="148" t="s">
        <v>381</v>
      </c>
    </row>
    <row r="67" spans="1:11" ht="12.75" customHeight="1">
      <c r="A67" s="134" t="s">
        <v>5</v>
      </c>
      <c r="B67" s="176"/>
      <c r="C67" s="180"/>
      <c r="D67" s="180"/>
      <c r="E67" s="180"/>
      <c r="F67" s="181"/>
      <c r="G67" s="147"/>
      <c r="H67" s="148"/>
      <c r="I67" s="148"/>
      <c r="J67" s="148"/>
      <c r="K67" s="148"/>
    </row>
    <row r="68" spans="1:11" ht="12.75" customHeight="1">
      <c r="A68" s="137" t="s">
        <v>1025</v>
      </c>
      <c r="B68" s="176">
        <v>9773</v>
      </c>
      <c r="C68" s="180">
        <v>10387</v>
      </c>
      <c r="D68" s="180">
        <v>11359</v>
      </c>
      <c r="E68" s="180">
        <v>13454</v>
      </c>
      <c r="F68" s="181">
        <v>16869</v>
      </c>
      <c r="G68" s="147">
        <v>592.78495245562897</v>
      </c>
      <c r="H68" s="148">
        <v>651.49883892759124</v>
      </c>
      <c r="I68" s="148">
        <v>818.63742240843146</v>
      </c>
      <c r="J68" s="148">
        <v>789.31227273555066</v>
      </c>
      <c r="K68" s="148">
        <v>725.96450621484178</v>
      </c>
    </row>
    <row r="69" spans="1:11" ht="12.75" customHeight="1">
      <c r="A69" s="164" t="s">
        <v>873</v>
      </c>
      <c r="B69" s="176"/>
      <c r="C69" s="180"/>
      <c r="D69" s="180"/>
      <c r="E69" s="180"/>
      <c r="F69" s="181"/>
      <c r="G69" s="147"/>
      <c r="H69" s="148"/>
      <c r="I69" s="148"/>
      <c r="J69" s="148"/>
      <c r="K69" s="148"/>
    </row>
    <row r="70" spans="1:11" ht="12.75" customHeight="1">
      <c r="A70" s="166" t="s">
        <v>521</v>
      </c>
      <c r="B70" s="176" t="s">
        <v>381</v>
      </c>
      <c r="C70" s="180" t="s">
        <v>381</v>
      </c>
      <c r="D70" s="180" t="s">
        <v>381</v>
      </c>
      <c r="E70" s="180" t="s">
        <v>381</v>
      </c>
      <c r="F70" s="181" t="s">
        <v>381</v>
      </c>
      <c r="G70" s="147" t="s">
        <v>381</v>
      </c>
      <c r="H70" s="148" t="s">
        <v>381</v>
      </c>
      <c r="I70" s="148" t="s">
        <v>381</v>
      </c>
      <c r="J70" s="148" t="s">
        <v>381</v>
      </c>
      <c r="K70" s="148" t="s">
        <v>381</v>
      </c>
    </row>
    <row r="71" spans="1:11" ht="12.75" customHeight="1">
      <c r="A71" s="166" t="s">
        <v>522</v>
      </c>
      <c r="B71" s="176">
        <v>2020</v>
      </c>
      <c r="C71" s="180">
        <v>1755</v>
      </c>
      <c r="D71" s="180">
        <v>1882</v>
      </c>
      <c r="E71" s="180">
        <v>1749</v>
      </c>
      <c r="F71" s="181">
        <v>1855</v>
      </c>
      <c r="G71" s="147">
        <v>767.02927811132395</v>
      </c>
      <c r="H71" s="148">
        <v>811.81507640084692</v>
      </c>
      <c r="I71" s="148">
        <v>773.7364991506056</v>
      </c>
      <c r="J71" s="148">
        <v>411.59366405727854</v>
      </c>
      <c r="K71" s="148">
        <v>394.73122634040726</v>
      </c>
    </row>
    <row r="72" spans="1:11" ht="12.75" customHeight="1">
      <c r="A72" s="166" t="s">
        <v>523</v>
      </c>
      <c r="B72" s="176" t="s">
        <v>381</v>
      </c>
      <c r="C72" s="180" t="s">
        <v>381</v>
      </c>
      <c r="D72" s="180" t="s">
        <v>381</v>
      </c>
      <c r="E72" s="180" t="s">
        <v>381</v>
      </c>
      <c r="F72" s="181" t="s">
        <v>381</v>
      </c>
      <c r="G72" s="147" t="s">
        <v>381</v>
      </c>
      <c r="H72" s="148" t="s">
        <v>381</v>
      </c>
      <c r="I72" s="148" t="s">
        <v>381</v>
      </c>
      <c r="J72" s="148" t="s">
        <v>381</v>
      </c>
      <c r="K72" s="148" t="s">
        <v>381</v>
      </c>
    </row>
    <row r="73" spans="1:11" ht="12.75" customHeight="1">
      <c r="A73" s="843" t="s">
        <v>1147</v>
      </c>
      <c r="B73" s="176" t="s">
        <v>989</v>
      </c>
      <c r="C73" s="180" t="s">
        <v>989</v>
      </c>
      <c r="D73" s="180" t="s">
        <v>989</v>
      </c>
      <c r="E73" s="180" t="s">
        <v>989</v>
      </c>
      <c r="F73" s="181" t="s">
        <v>989</v>
      </c>
      <c r="G73" s="147" t="s">
        <v>989</v>
      </c>
      <c r="H73" s="148" t="s">
        <v>989</v>
      </c>
      <c r="I73" s="148" t="s">
        <v>989</v>
      </c>
      <c r="J73" s="148" t="s">
        <v>989</v>
      </c>
      <c r="K73" s="148" t="s">
        <v>989</v>
      </c>
    </row>
    <row r="74" spans="1:11" ht="12.75" customHeight="1">
      <c r="A74" s="164" t="s">
        <v>874</v>
      </c>
      <c r="B74" s="176"/>
      <c r="C74" s="180"/>
      <c r="D74" s="180"/>
      <c r="E74" s="180"/>
      <c r="F74" s="181"/>
      <c r="G74" s="147"/>
      <c r="H74" s="148"/>
      <c r="I74" s="148"/>
      <c r="J74" s="148"/>
      <c r="K74" s="148"/>
    </row>
    <row r="75" spans="1:11" ht="12.75" customHeight="1">
      <c r="A75" s="165" t="s">
        <v>705</v>
      </c>
      <c r="B75" s="176">
        <v>161</v>
      </c>
      <c r="C75" s="180">
        <v>169</v>
      </c>
      <c r="D75" s="180">
        <v>173</v>
      </c>
      <c r="E75" s="180">
        <v>179</v>
      </c>
      <c r="F75" s="181">
        <v>181</v>
      </c>
      <c r="G75" s="147">
        <v>338.89138666666662</v>
      </c>
      <c r="H75" s="148">
        <v>373.42453786666664</v>
      </c>
      <c r="I75" s="148">
        <v>467.42933333333337</v>
      </c>
      <c r="J75" s="148">
        <v>483.43733333333336</v>
      </c>
      <c r="K75" s="148">
        <v>421.08240000000001</v>
      </c>
    </row>
    <row r="76" spans="1:11" ht="12.75" customHeight="1">
      <c r="A76" s="103" t="s">
        <v>6</v>
      </c>
      <c r="B76" s="147"/>
      <c r="C76" s="148"/>
      <c r="D76" s="148"/>
      <c r="E76" s="148"/>
      <c r="F76" s="150"/>
      <c r="G76" s="147"/>
      <c r="H76" s="148"/>
      <c r="I76" s="148"/>
      <c r="J76" s="148"/>
      <c r="K76" s="148"/>
    </row>
    <row r="77" spans="1:11" ht="12.75" customHeight="1">
      <c r="A77" s="137" t="s">
        <v>467</v>
      </c>
      <c r="B77" s="176">
        <v>2305</v>
      </c>
      <c r="C77" s="180">
        <v>2496</v>
      </c>
      <c r="D77" s="180">
        <v>2775</v>
      </c>
      <c r="E77" s="180">
        <v>3053</v>
      </c>
      <c r="F77" s="181">
        <v>3051</v>
      </c>
      <c r="G77" s="147">
        <v>596.4328515414777</v>
      </c>
      <c r="H77" s="148">
        <v>764.70233777923249</v>
      </c>
      <c r="I77" s="148">
        <v>742.82474749071366</v>
      </c>
      <c r="J77" s="148">
        <v>754.99611594641647</v>
      </c>
      <c r="K77" s="148">
        <v>639.91067260768091</v>
      </c>
    </row>
    <row r="78" spans="1:11" ht="12.75" customHeight="1">
      <c r="A78" s="167" t="s">
        <v>875</v>
      </c>
      <c r="B78" s="176"/>
      <c r="C78" s="180"/>
      <c r="D78" s="180"/>
      <c r="E78" s="180"/>
      <c r="F78" s="181"/>
      <c r="G78" s="147"/>
      <c r="H78" s="148"/>
      <c r="I78" s="148"/>
      <c r="J78" s="148"/>
      <c r="K78" s="148"/>
    </row>
    <row r="79" spans="1:11">
      <c r="A79" s="165" t="s">
        <v>1003</v>
      </c>
      <c r="B79" s="728">
        <v>2013</v>
      </c>
      <c r="C79" s="729">
        <v>2324</v>
      </c>
      <c r="D79" s="729">
        <v>2420</v>
      </c>
      <c r="E79" s="729">
        <v>2486</v>
      </c>
      <c r="F79" s="730">
        <v>2547</v>
      </c>
      <c r="G79" s="230">
        <v>849.54500737825879</v>
      </c>
      <c r="H79" s="159">
        <v>986.53800894328094</v>
      </c>
      <c r="I79" s="159">
        <v>1012.0190476190477</v>
      </c>
      <c r="J79" s="159">
        <v>993.60911995854553</v>
      </c>
      <c r="K79" s="159">
        <v>753.02170283806345</v>
      </c>
    </row>
    <row r="80" spans="1:11" ht="12.75" customHeight="1">
      <c r="A80" s="169" t="s">
        <v>7</v>
      </c>
      <c r="B80" s="176"/>
      <c r="C80" s="180"/>
      <c r="D80" s="180"/>
      <c r="E80" s="180"/>
      <c r="F80" s="181"/>
      <c r="G80" s="147"/>
      <c r="H80" s="148"/>
      <c r="I80" s="148"/>
      <c r="J80" s="148"/>
      <c r="K80" s="148"/>
    </row>
    <row r="81" spans="1:11" ht="12.75" hidden="1" customHeight="1">
      <c r="A81" s="890" t="s">
        <v>732</v>
      </c>
      <c r="B81" s="176">
        <v>0</v>
      </c>
      <c r="C81" s="180">
        <v>0</v>
      </c>
      <c r="D81" s="180">
        <v>0</v>
      </c>
      <c r="E81" s="180">
        <v>0</v>
      </c>
      <c r="F81" s="181">
        <v>0</v>
      </c>
      <c r="G81" s="147">
        <v>0</v>
      </c>
      <c r="H81" s="148">
        <v>0</v>
      </c>
      <c r="I81" s="148">
        <v>0</v>
      </c>
      <c r="J81" s="148">
        <v>0</v>
      </c>
      <c r="K81" s="148">
        <v>0</v>
      </c>
    </row>
    <row r="82" spans="1:11" ht="12.75" customHeight="1">
      <c r="A82" s="165" t="s">
        <v>898</v>
      </c>
      <c r="B82" s="180">
        <v>5649</v>
      </c>
      <c r="C82" s="180">
        <v>6227</v>
      </c>
      <c r="D82" s="180">
        <v>8822</v>
      </c>
      <c r="E82" s="180">
        <v>8456</v>
      </c>
      <c r="F82" s="181">
        <v>11407</v>
      </c>
      <c r="G82" s="148">
        <v>507.62954251782168</v>
      </c>
      <c r="H82" s="148">
        <v>602.10438926896757</v>
      </c>
      <c r="I82" s="148">
        <v>751.19384165135909</v>
      </c>
      <c r="J82" s="148">
        <v>687.9892976242794</v>
      </c>
      <c r="K82" s="148">
        <v>683.61703088485683</v>
      </c>
    </row>
    <row r="83" spans="1:11" ht="12.75" customHeight="1">
      <c r="A83" s="135" t="s">
        <v>8</v>
      </c>
      <c r="B83" s="43"/>
      <c r="C83" s="30"/>
      <c r="D83" s="30"/>
      <c r="E83" s="30"/>
      <c r="F83" s="44"/>
      <c r="G83" s="147"/>
      <c r="H83" s="148"/>
      <c r="I83" s="148"/>
      <c r="J83" s="148"/>
      <c r="K83" s="148"/>
    </row>
    <row r="84" spans="1:11" ht="12.75" customHeight="1">
      <c r="A84" s="137" t="s">
        <v>210</v>
      </c>
      <c r="B84" s="43">
        <v>37375</v>
      </c>
      <c r="C84" s="30">
        <v>35186</v>
      </c>
      <c r="D84" s="30">
        <v>37373</v>
      </c>
      <c r="E84" s="30">
        <v>34941</v>
      </c>
      <c r="F84" s="44">
        <v>35081</v>
      </c>
      <c r="G84" s="147">
        <v>1148.9054352194926</v>
      </c>
      <c r="H84" s="148">
        <v>1202.8465787913151</v>
      </c>
      <c r="I84" s="148">
        <v>1477.7588877794537</v>
      </c>
      <c r="J84" s="148">
        <v>1622.9603180960169</v>
      </c>
      <c r="K84" s="148">
        <v>1563.4260565751606</v>
      </c>
    </row>
    <row r="85" spans="1:11" ht="12.75" customHeight="1">
      <c r="A85" s="169" t="s">
        <v>876</v>
      </c>
      <c r="B85" s="43"/>
      <c r="C85" s="30"/>
      <c r="D85" s="30"/>
      <c r="E85" s="30"/>
      <c r="F85" s="44"/>
      <c r="G85" s="147"/>
      <c r="H85" s="148"/>
      <c r="I85" s="148"/>
      <c r="J85" s="148"/>
      <c r="K85" s="148"/>
    </row>
    <row r="86" spans="1:11" ht="12.75" customHeight="1">
      <c r="A86" s="861" t="s">
        <v>1202</v>
      </c>
      <c r="B86" s="43">
        <v>929</v>
      </c>
      <c r="C86" s="30">
        <v>1142</v>
      </c>
      <c r="D86" s="30">
        <v>2090</v>
      </c>
      <c r="E86" s="30">
        <v>2481</v>
      </c>
      <c r="F86" s="44">
        <v>2621</v>
      </c>
      <c r="G86" s="147">
        <v>199.98033044846576</v>
      </c>
      <c r="H86" s="148">
        <v>310.16363177381356</v>
      </c>
      <c r="I86" s="148">
        <v>237.03988192850113</v>
      </c>
      <c r="J86" s="148">
        <v>270.54427099055584</v>
      </c>
      <c r="K86" s="148">
        <v>190.83922822946761</v>
      </c>
    </row>
    <row r="87" spans="1:11" ht="12.75" customHeight="1">
      <c r="A87" s="165" t="s">
        <v>659</v>
      </c>
      <c r="B87" s="43">
        <v>15</v>
      </c>
      <c r="C87" s="30">
        <v>15</v>
      </c>
      <c r="D87" s="30" t="s">
        <v>381</v>
      </c>
      <c r="E87" s="30" t="s">
        <v>381</v>
      </c>
      <c r="F87" s="44" t="s">
        <v>381</v>
      </c>
      <c r="G87" s="147" t="s">
        <v>381</v>
      </c>
      <c r="H87" s="148" t="s">
        <v>381</v>
      </c>
      <c r="I87" s="148" t="s">
        <v>381</v>
      </c>
      <c r="J87" s="148" t="s">
        <v>381</v>
      </c>
      <c r="K87" s="148" t="s">
        <v>381</v>
      </c>
    </row>
    <row r="88" spans="1:11" ht="12.75" customHeight="1">
      <c r="A88" s="135" t="s">
        <v>9</v>
      </c>
      <c r="B88" s="43"/>
      <c r="C88" s="30"/>
      <c r="D88" s="30"/>
      <c r="E88" s="30"/>
      <c r="F88" s="44"/>
      <c r="G88" s="147"/>
      <c r="H88" s="148"/>
      <c r="I88" s="148"/>
      <c r="J88" s="148"/>
      <c r="K88" s="148"/>
    </row>
    <row r="89" spans="1:11" ht="12.75" customHeight="1">
      <c r="A89" s="137" t="s">
        <v>468</v>
      </c>
      <c r="B89" s="43" t="s">
        <v>989</v>
      </c>
      <c r="C89" s="30" t="s">
        <v>989</v>
      </c>
      <c r="D89" s="30" t="s">
        <v>989</v>
      </c>
      <c r="E89" s="30" t="s">
        <v>989</v>
      </c>
      <c r="F89" s="44" t="s">
        <v>989</v>
      </c>
      <c r="G89" s="147" t="s">
        <v>989</v>
      </c>
      <c r="H89" s="148" t="s">
        <v>989</v>
      </c>
      <c r="I89" s="148" t="s">
        <v>989</v>
      </c>
      <c r="J89" s="148" t="s">
        <v>989</v>
      </c>
      <c r="K89" s="148" t="s">
        <v>989</v>
      </c>
    </row>
    <row r="90" spans="1:11" ht="12.75" customHeight="1">
      <c r="A90" s="137" t="s">
        <v>469</v>
      </c>
      <c r="B90" s="43" t="s">
        <v>989</v>
      </c>
      <c r="C90" s="30" t="s">
        <v>989</v>
      </c>
      <c r="D90" s="30" t="s">
        <v>989</v>
      </c>
      <c r="E90" s="30" t="s">
        <v>989</v>
      </c>
      <c r="F90" s="44" t="s">
        <v>989</v>
      </c>
      <c r="G90" s="147" t="s">
        <v>989</v>
      </c>
      <c r="H90" s="148" t="s">
        <v>989</v>
      </c>
      <c r="I90" s="148" t="s">
        <v>989</v>
      </c>
      <c r="J90" s="148" t="s">
        <v>989</v>
      </c>
      <c r="K90" s="148" t="s">
        <v>989</v>
      </c>
    </row>
    <row r="91" spans="1:11" ht="12.75" customHeight="1">
      <c r="A91" s="135" t="s">
        <v>176</v>
      </c>
      <c r="B91" s="43"/>
      <c r="C91" s="30"/>
      <c r="D91" s="30"/>
      <c r="E91" s="30"/>
      <c r="F91" s="44"/>
      <c r="G91" s="147"/>
      <c r="H91" s="148"/>
      <c r="I91" s="148"/>
      <c r="J91" s="148"/>
      <c r="K91" s="148"/>
    </row>
    <row r="92" spans="1:11" ht="12.75" customHeight="1">
      <c r="A92" s="168" t="s">
        <v>675</v>
      </c>
      <c r="B92" s="43" t="s">
        <v>989</v>
      </c>
      <c r="C92" s="30" t="s">
        <v>989</v>
      </c>
      <c r="D92" s="30" t="s">
        <v>989</v>
      </c>
      <c r="E92" s="30" t="s">
        <v>989</v>
      </c>
      <c r="F92" s="44" t="s">
        <v>989</v>
      </c>
      <c r="G92" s="147">
        <v>11795.57</v>
      </c>
      <c r="H92" s="148">
        <v>14085.94</v>
      </c>
      <c r="I92" s="148">
        <v>17949.88</v>
      </c>
      <c r="J92" s="148">
        <v>19351.420000000002</v>
      </c>
      <c r="K92" s="148">
        <v>17786.79</v>
      </c>
    </row>
    <row r="93" spans="1:11" ht="12.75" customHeight="1">
      <c r="A93" s="168" t="s">
        <v>859</v>
      </c>
      <c r="B93" s="43">
        <v>2828</v>
      </c>
      <c r="C93" s="30">
        <v>2735</v>
      </c>
      <c r="D93" s="30">
        <v>2804</v>
      </c>
      <c r="E93" s="30">
        <v>3007</v>
      </c>
      <c r="F93" s="44">
        <v>3130</v>
      </c>
      <c r="G93" s="147">
        <v>3845.13</v>
      </c>
      <c r="H93" s="148">
        <v>4582.3900000000003</v>
      </c>
      <c r="I93" s="148">
        <v>6084.97</v>
      </c>
      <c r="J93" s="148">
        <v>6979.17</v>
      </c>
      <c r="K93" s="148">
        <v>7280.75</v>
      </c>
    </row>
    <row r="94" spans="1:11" ht="12.75" customHeight="1">
      <c r="A94" s="138" t="s">
        <v>372</v>
      </c>
      <c r="B94" s="152" t="s">
        <v>989</v>
      </c>
      <c r="C94" s="149" t="s">
        <v>989</v>
      </c>
      <c r="D94" s="149" t="s">
        <v>989</v>
      </c>
      <c r="E94" s="149" t="s">
        <v>989</v>
      </c>
      <c r="F94" s="229" t="s">
        <v>989</v>
      </c>
      <c r="G94" s="330" t="s">
        <v>989</v>
      </c>
      <c r="H94" s="158" t="s">
        <v>989</v>
      </c>
      <c r="I94" s="158" t="s">
        <v>989</v>
      </c>
      <c r="J94" s="158" t="s">
        <v>989</v>
      </c>
      <c r="K94" s="158" t="s">
        <v>989</v>
      </c>
    </row>
    <row r="95" spans="1:11" ht="14.25" customHeight="1">
      <c r="A95" s="990" t="s">
        <v>1042</v>
      </c>
      <c r="B95" s="990"/>
      <c r="C95" s="990"/>
      <c r="D95" s="990"/>
      <c r="E95" s="990"/>
      <c r="F95" s="990"/>
      <c r="G95" s="990"/>
      <c r="H95" s="990"/>
      <c r="I95" s="990"/>
      <c r="J95" s="990"/>
      <c r="K95" s="990"/>
    </row>
    <row r="96" spans="1:11" ht="12.75" customHeight="1">
      <c r="A96" s="1"/>
      <c r="B96" s="2"/>
      <c r="C96" s="2"/>
      <c r="D96" s="2"/>
      <c r="E96" s="2"/>
      <c r="F96" s="2"/>
      <c r="G96" s="2"/>
      <c r="H96" s="2"/>
      <c r="I96" s="2"/>
      <c r="J96" s="2"/>
      <c r="K96" s="2"/>
    </row>
    <row r="97" spans="1:11">
      <c r="A97" s="1"/>
      <c r="B97" s="2"/>
      <c r="C97" s="2"/>
      <c r="D97" s="2"/>
      <c r="E97" s="2"/>
      <c r="F97" s="2"/>
      <c r="G97" s="2"/>
      <c r="H97" s="2"/>
      <c r="I97" s="2"/>
      <c r="J97" s="2"/>
      <c r="K97" s="2"/>
    </row>
    <row r="98" spans="1:11">
      <c r="A98" s="1"/>
      <c r="B98" s="2"/>
      <c r="C98" s="2"/>
      <c r="D98" s="2"/>
      <c r="E98" s="2"/>
      <c r="F98" s="2"/>
      <c r="G98" s="2"/>
      <c r="H98" s="2"/>
      <c r="I98" s="2"/>
      <c r="J98" s="2"/>
      <c r="K98" s="2"/>
    </row>
    <row r="99" spans="1:11">
      <c r="A99" s="347"/>
      <c r="B99" s="347"/>
      <c r="C99" s="347"/>
      <c r="D99" s="347"/>
      <c r="E99" s="347"/>
      <c r="F99" s="347"/>
      <c r="G99" s="347"/>
      <c r="H99" s="347"/>
      <c r="I99" s="347"/>
      <c r="J99" s="347"/>
      <c r="K99" s="347"/>
    </row>
    <row r="100" spans="1:11">
      <c r="A100" s="175"/>
      <c r="B100" s="175"/>
      <c r="C100" s="175"/>
      <c r="D100" s="175"/>
      <c r="E100" s="175"/>
      <c r="F100" s="175"/>
      <c r="G100" s="2"/>
      <c r="H100" s="2"/>
      <c r="I100" s="2"/>
      <c r="J100" s="2"/>
      <c r="K100" s="2"/>
    </row>
    <row r="101" spans="1:11" ht="12.75" customHeight="1">
      <c r="A101" s="323"/>
      <c r="B101" s="323"/>
      <c r="C101" s="323"/>
      <c r="D101" s="323"/>
      <c r="E101" s="323"/>
      <c r="F101" s="323"/>
      <c r="G101" s="323"/>
      <c r="H101" s="323"/>
      <c r="I101" s="323"/>
      <c r="J101" s="323"/>
      <c r="K101" s="323"/>
    </row>
    <row r="102" spans="1:11">
      <c r="A102" s="323"/>
      <c r="B102" s="323"/>
      <c r="C102" s="323"/>
      <c r="D102" s="323"/>
      <c r="E102" s="323"/>
      <c r="F102" s="323"/>
      <c r="G102" s="323"/>
      <c r="H102" s="323"/>
      <c r="I102" s="323"/>
      <c r="J102" s="323"/>
      <c r="K102" s="323"/>
    </row>
    <row r="103" spans="1:11">
      <c r="A103" s="323"/>
      <c r="B103" s="323"/>
      <c r="C103" s="323"/>
      <c r="D103" s="323"/>
      <c r="E103" s="323"/>
      <c r="F103" s="323"/>
      <c r="G103" s="323"/>
      <c r="H103" s="323"/>
      <c r="I103" s="323"/>
      <c r="J103" s="323"/>
      <c r="K103" s="323"/>
    </row>
    <row r="104" spans="1:11">
      <c r="A104" s="323"/>
      <c r="B104" s="323"/>
      <c r="C104" s="323"/>
      <c r="D104" s="323"/>
      <c r="E104" s="323"/>
      <c r="F104" s="323"/>
      <c r="G104" s="323"/>
      <c r="H104" s="323"/>
      <c r="I104" s="323"/>
      <c r="J104" s="323"/>
      <c r="K104" s="323"/>
    </row>
    <row r="105" spans="1:11">
      <c r="A105" s="323"/>
      <c r="B105" s="323"/>
      <c r="C105" s="323"/>
      <c r="D105" s="323"/>
      <c r="E105" s="323"/>
      <c r="F105" s="323"/>
      <c r="G105" s="323"/>
      <c r="H105" s="323"/>
      <c r="I105" s="323"/>
      <c r="J105" s="323"/>
      <c r="K105" s="323"/>
    </row>
    <row r="106" spans="1:11">
      <c r="A106" s="323"/>
      <c r="B106" s="323"/>
      <c r="C106" s="323"/>
      <c r="D106" s="323"/>
      <c r="E106" s="323"/>
      <c r="F106" s="323"/>
      <c r="G106" s="323"/>
      <c r="H106" s="323"/>
      <c r="I106" s="323"/>
      <c r="J106" s="323"/>
      <c r="K106" s="323"/>
    </row>
    <row r="107" spans="1:11" ht="12.75" customHeight="1">
      <c r="A107" s="323"/>
      <c r="B107" s="323"/>
      <c r="C107" s="323"/>
      <c r="D107" s="323"/>
      <c r="E107" s="323"/>
      <c r="F107" s="323"/>
      <c r="G107" s="323"/>
      <c r="H107" s="323"/>
      <c r="I107" s="323"/>
      <c r="J107" s="323"/>
      <c r="K107" s="323"/>
    </row>
    <row r="108" spans="1:11">
      <c r="A108" s="323"/>
      <c r="B108" s="323"/>
      <c r="C108" s="323"/>
      <c r="D108" s="323"/>
      <c r="E108" s="323"/>
      <c r="F108" s="323"/>
      <c r="G108" s="323"/>
      <c r="H108" s="323"/>
      <c r="I108" s="323"/>
      <c r="J108" s="323"/>
      <c r="K108" s="323"/>
    </row>
    <row r="109" spans="1:11" ht="12.75" customHeight="1">
      <c r="A109" s="323"/>
      <c r="B109" s="323"/>
      <c r="C109" s="323"/>
      <c r="D109" s="323"/>
      <c r="E109" s="323"/>
      <c r="F109" s="323"/>
      <c r="G109" s="323"/>
      <c r="H109" s="323"/>
      <c r="I109" s="323"/>
      <c r="J109" s="323"/>
      <c r="K109" s="323"/>
    </row>
    <row r="110" spans="1:11" ht="12.75" customHeight="1">
      <c r="A110" s="323"/>
      <c r="B110" s="323"/>
      <c r="C110" s="323"/>
      <c r="D110" s="323"/>
      <c r="E110" s="323"/>
      <c r="F110" s="323"/>
      <c r="G110" s="323"/>
      <c r="H110" s="323"/>
      <c r="I110" s="323"/>
      <c r="J110" s="323"/>
      <c r="K110" s="323"/>
    </row>
    <row r="111" spans="1:11" ht="12.75" customHeight="1">
      <c r="A111" s="187"/>
      <c r="B111" s="2"/>
      <c r="C111" s="2"/>
      <c r="D111" s="2"/>
      <c r="E111" s="2"/>
      <c r="F111" s="2"/>
      <c r="G111" s="2"/>
      <c r="H111" s="2"/>
      <c r="I111" s="2"/>
      <c r="J111" s="2"/>
      <c r="K111" s="2"/>
    </row>
    <row r="112" spans="1:11" ht="13.5" customHeight="1">
      <c r="A112" s="1"/>
      <c r="B112" s="2"/>
      <c r="C112" s="2"/>
      <c r="D112" s="2"/>
      <c r="E112" s="2"/>
      <c r="F112" s="2"/>
      <c r="G112" s="2"/>
      <c r="H112" s="2"/>
      <c r="I112" s="2"/>
      <c r="J112" s="2"/>
      <c r="K112" s="2"/>
    </row>
    <row r="113" spans="1:11" ht="13.5" customHeight="1">
      <c r="A113" s="1"/>
      <c r="B113" s="2"/>
      <c r="C113" s="2"/>
      <c r="D113" s="2"/>
      <c r="E113" s="2"/>
      <c r="F113" s="2"/>
      <c r="G113" s="2"/>
      <c r="H113" s="2"/>
      <c r="I113" s="2"/>
      <c r="J113" s="2"/>
      <c r="K113" s="2"/>
    </row>
    <row r="114" spans="1:11" ht="13.5" customHeight="1">
      <c r="A114" s="1"/>
      <c r="B114" s="2"/>
      <c r="C114" s="2"/>
      <c r="D114" s="2"/>
      <c r="E114" s="2"/>
      <c r="F114" s="2"/>
      <c r="G114" s="2"/>
      <c r="H114" s="2"/>
      <c r="I114" s="2"/>
      <c r="J114" s="2"/>
      <c r="K114" s="2"/>
    </row>
    <row r="115" spans="1:11" ht="13.5" customHeight="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sheetData>
  <mergeCells count="10">
    <mergeCell ref="A10:A11"/>
    <mergeCell ref="B10:F10"/>
    <mergeCell ref="G10:K10"/>
    <mergeCell ref="A95:K95"/>
    <mergeCell ref="A53:K53"/>
    <mergeCell ref="A58:K58"/>
    <mergeCell ref="A60:A61"/>
    <mergeCell ref="B60:F60"/>
    <mergeCell ref="G60:K60"/>
    <mergeCell ref="A54:K54"/>
  </mergeCells>
  <phoneticPr fontId="24" type="noConversion"/>
  <pageMargins left="0.94488188976377963" right="0.94488188976377963" top="0.59055118110236227" bottom="0.98425196850393704" header="0.47244094488188981" footer="0.47244094488188981"/>
  <pageSetup paperSize="9" scale="78" firstPageNumber="521" orientation="portrait" useFirstPageNumber="1" r:id="rId1"/>
  <headerFooter alignWithMargins="0">
    <oddHeader>&amp;L&amp;"Arial,Italic"&amp;11      Comparative tables</oddHeader>
    <oddFooter>&amp;L      CPMI – Red Book statistical update&amp;C&amp;11 &amp;P&amp;RSeptember 2016 (provisional)</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Tables 1-15</vt:lpstr>
      <vt:lpstr>calculations</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Wehrli, Gabriela</cp:lastModifiedBy>
  <cp:lastPrinted>2016-09-28T14:06:25Z</cp:lastPrinted>
  <dcterms:created xsi:type="dcterms:W3CDTF">2005-09-16T08:13:07Z</dcterms:created>
  <dcterms:modified xsi:type="dcterms:W3CDTF">2016-09-29T11:31:33Z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